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IKM-SHARE\HPR\#       COPY by MONTH 2024 vol18 issue 1-to-1X &amp; non-HPR-thmatic\#   #  C O P Y 4 NEXT I S S U E 0424 from w-c 04.15mon inc. IMD\#  0524 2405.9grddd - SHNGLS-VC\"/>
    </mc:Choice>
  </mc:AlternateContent>
  <xr:revisionPtr revIDLastSave="0" documentId="8_{2BC4CC48-F7A5-4FA0-A500-6133F3BB03EA}" xr6:coauthVersionLast="47" xr6:coauthVersionMax="47" xr10:uidLastSave="{00000000-0000-0000-0000-000000000000}"/>
  <bookViews>
    <workbookView xWindow="-108" yWindow="-108" windowWidth="23256" windowHeight="12576" xr2:uid="{00000000-000D-0000-FFFF-FFFF00000000}"/>
  </bookViews>
  <sheets>
    <sheet name="Notes" sheetId="1" r:id="rId1"/>
    <sheet name="Birth_cohorts" sheetId="2" r:id="rId2"/>
    <sheet name="ICB_(71-80_yr_olds)" sheetId="7" r:id="rId3"/>
    <sheet name="SUBICB_(71-80_yr_olds)" sheetId="8" r:id="rId4"/>
    <sheet name="LA_(71-80_yr_olds)" sheetId="9" r:id="rId5"/>
    <sheet name="LT_(71-80_yr_olds)"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0" l="1"/>
  <c r="H21" i="10"/>
  <c r="Q21" i="10"/>
  <c r="AC21" i="10"/>
  <c r="AF21" i="10"/>
  <c r="AI21" i="10"/>
  <c r="E159" i="9"/>
  <c r="E6" i="10"/>
  <c r="E7" i="10"/>
  <c r="E8" i="10"/>
  <c r="E9" i="10"/>
  <c r="E10" i="10"/>
  <c r="E11" i="10"/>
  <c r="E12" i="10"/>
  <c r="E13" i="10"/>
  <c r="E14" i="10"/>
  <c r="E15" i="10"/>
  <c r="E16" i="10"/>
  <c r="E17" i="10"/>
  <c r="E18" i="10"/>
  <c r="E19" i="10"/>
  <c r="E20" i="10"/>
  <c r="D20" i="10"/>
  <c r="C20" i="10"/>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D158" i="9"/>
  <c r="C158" i="9"/>
  <c r="Z48" i="7"/>
  <c r="Y48" i="7"/>
  <c r="X48" i="7"/>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D112" i="8"/>
  <c r="E112" i="8" s="1"/>
  <c r="C112" i="8"/>
  <c r="AH20" i="10"/>
  <c r="AG20" i="10"/>
  <c r="AI19" i="10"/>
  <c r="AI18" i="10"/>
  <c r="AI17" i="10"/>
  <c r="AI16" i="10"/>
  <c r="AI15" i="10"/>
  <c r="AI14" i="10"/>
  <c r="AI13" i="10"/>
  <c r="AI12" i="10"/>
  <c r="AI11" i="10"/>
  <c r="AI10" i="10"/>
  <c r="AI9" i="10"/>
  <c r="AI8" i="10"/>
  <c r="AI7" i="10"/>
  <c r="AI6" i="10"/>
  <c r="AE20" i="10"/>
  <c r="AD20" i="10"/>
  <c r="AF19" i="10"/>
  <c r="AF18" i="10"/>
  <c r="AF17" i="10"/>
  <c r="AF16" i="10"/>
  <c r="AF15" i="10"/>
  <c r="AF14" i="10"/>
  <c r="AF13" i="10"/>
  <c r="AF12" i="10"/>
  <c r="AF11" i="10"/>
  <c r="AF10" i="10"/>
  <c r="AF9" i="10"/>
  <c r="AF8" i="10"/>
  <c r="AF7" i="10"/>
  <c r="AF6" i="10"/>
  <c r="AB20" i="10"/>
  <c r="AA20" i="10"/>
  <c r="AC19" i="10"/>
  <c r="AC18" i="10"/>
  <c r="AC17" i="10"/>
  <c r="AC16" i="10"/>
  <c r="AC15" i="10"/>
  <c r="AC14" i="10"/>
  <c r="AC13" i="10"/>
  <c r="AC12" i="10"/>
  <c r="AC11" i="10"/>
  <c r="AC10" i="10"/>
  <c r="AC9" i="10"/>
  <c r="AC8" i="10"/>
  <c r="AC7" i="10"/>
  <c r="AC6" i="10"/>
  <c r="Y20" i="10"/>
  <c r="X20" i="10"/>
  <c r="Z20" i="10" s="1"/>
  <c r="Z19" i="10"/>
  <c r="Z18" i="10"/>
  <c r="Z17" i="10"/>
  <c r="Z16" i="10"/>
  <c r="Z15" i="10"/>
  <c r="Z14" i="10"/>
  <c r="Z13" i="10"/>
  <c r="Z12" i="10"/>
  <c r="Z11" i="10"/>
  <c r="Z10" i="10"/>
  <c r="Z9" i="10"/>
  <c r="Z8" i="10"/>
  <c r="Z7" i="10"/>
  <c r="Z6" i="10"/>
  <c r="S20" i="10"/>
  <c r="R20" i="10"/>
  <c r="P20" i="10"/>
  <c r="O20" i="10"/>
  <c r="Q19" i="10"/>
  <c r="Q18" i="10"/>
  <c r="Q17" i="10"/>
  <c r="Q16" i="10"/>
  <c r="Q15" i="10"/>
  <c r="Q14" i="10"/>
  <c r="Q13" i="10"/>
  <c r="Q12" i="10"/>
  <c r="Q11" i="10"/>
  <c r="Q10" i="10"/>
  <c r="Q9" i="10"/>
  <c r="Q8" i="10"/>
  <c r="Q7" i="10"/>
  <c r="Q6" i="10"/>
  <c r="H19" i="10"/>
  <c r="H18" i="10"/>
  <c r="H17" i="10"/>
  <c r="H16" i="10"/>
  <c r="H15" i="10"/>
  <c r="H14" i="10"/>
  <c r="H13" i="10"/>
  <c r="H12" i="10"/>
  <c r="H11" i="10"/>
  <c r="H10" i="10"/>
  <c r="H9" i="10"/>
  <c r="H8" i="10"/>
  <c r="H7" i="10"/>
  <c r="H6" i="10"/>
  <c r="F20" i="10"/>
  <c r="H20" i="10" s="1"/>
  <c r="Q20" i="10" l="1"/>
  <c r="AF20" i="10"/>
  <c r="AI20" i="10"/>
  <c r="AC20" i="10"/>
  <c r="T20" i="10"/>
</calcChain>
</file>

<file path=xl/sharedStrings.xml><?xml version="1.0" encoding="utf-8"?>
<sst xmlns="http://schemas.openxmlformats.org/spreadsheetml/2006/main" count="1025" uniqueCount="746">
  <si>
    <t xml:space="preserve">Notes </t>
  </si>
  <si>
    <t>5. ImmForm is the system used by the UK Health Security Agency (UKHSA) to record vaccine coverage data for some immunisation programmes and to provide vaccine ordering facilities for the NHS.</t>
  </si>
  <si>
    <t xml:space="preserve">6. The ImmForm website provides a secure platform for vaccine coverage collections and these data collections are monitored, validated and analysed by UKHSA. </t>
  </si>
  <si>
    <t>ImmForm portal</t>
  </si>
  <si>
    <t>Data sources</t>
  </si>
  <si>
    <t xml:space="preserve">ImmForm website: Registered patient GP practice data </t>
  </si>
  <si>
    <t xml:space="preserve">Shingles Immunisation Vaccine Uptake Monitoring Programme </t>
  </si>
  <si>
    <t>UK Health Security Agency (UKHSA)</t>
  </si>
  <si>
    <t>This worksheet contains one table.</t>
  </si>
  <si>
    <t>Birth cohort</t>
  </si>
  <si>
    <t>Have they been offered shingles vaccine at 70?</t>
  </si>
  <si>
    <t>Have they been offered shingles vaccine at 78?</t>
  </si>
  <si>
    <t>No longer eligible</t>
  </si>
  <si>
    <t>&lt;50</t>
  </si>
  <si>
    <t>Eligible [G]</t>
  </si>
  <si>
    <t>Eligible [A]</t>
  </si>
  <si>
    <t>Eligible [R]</t>
  </si>
  <si>
    <t>Not eligible</t>
  </si>
  <si>
    <t xml:space="preserve">The other half of this cohort (those born between 2 September 1942 and 31 March 1943) were eligible for the vaccine when they were 70 years old at the beginning of the vaccination programme in 2013 to 2014.  </t>
  </si>
  <si>
    <t>1 April 1937 to 31 March 1938</t>
  </si>
  <si>
    <t>1 April 1938 to 31 March 1939</t>
  </si>
  <si>
    <t>1 April 1939 to 31 March 1940</t>
  </si>
  <si>
    <t>1 April 1940 to 31 March 1941</t>
  </si>
  <si>
    <t>1 April 1941 to 31 March 1942</t>
  </si>
  <si>
    <t>1 April 1942 to 31 March 1943</t>
  </si>
  <si>
    <t>1 April 1943 to 31 March 1944</t>
  </si>
  <si>
    <t>1 April 1944 to 31 March 1945</t>
  </si>
  <si>
    <t>1 April 1945 to 31 March 1946</t>
  </si>
  <si>
    <t>1 April 1946 to 31 March 1947</t>
  </si>
  <si>
    <t>1 April 1947 to 31 March 1948</t>
  </si>
  <si>
    <t>1 April 1948 to 31 March 1949</t>
  </si>
  <si>
    <t>1 April 1949 to 31 March 1950</t>
  </si>
  <si>
    <t>1 April 1950 to 31 March 1951</t>
  </si>
  <si>
    <t>1 April 1951 to 31 March 1952</t>
  </si>
  <si>
    <t>1 April 1952 to 31 March 1953</t>
  </si>
  <si>
    <t>No</t>
  </si>
  <si>
    <t>Yes</t>
  </si>
  <si>
    <t>Shingles vaccine elibility by birth cohort in the 2022 to 2023 financial year</t>
  </si>
  <si>
    <t>Current eligibility status in 2022 to 2023 financial year</t>
  </si>
  <si>
    <t>Age turned in 2022 to 2023 financial year</t>
  </si>
  <si>
    <t>80 [Note 1]</t>
  </si>
  <si>
    <t>1 April 1953 to 31 March 1954</t>
  </si>
  <si>
    <t>No - Will be eligible in 2023 to 2024 financial year</t>
  </si>
  <si>
    <t xml:space="preserve">Note 1. Half of the current age 80 cohort (those born between 1 April 1942 and 1 September 1942), that were not eligible for routine programme, become eligible for the catchtoup when they turned 78 between 1 April and 1 September 2020. </t>
  </si>
  <si>
    <t>60+</t>
  </si>
  <si>
    <t>50 to 60</t>
  </si>
  <si>
    <t>Vaccine coverage (%)</t>
  </si>
  <si>
    <t>Date of latest data extraction: 26 June 2023</t>
  </si>
  <si>
    <t>ICB code</t>
  </si>
  <si>
    <t>ICB name</t>
  </si>
  <si>
    <t>QHM</t>
  </si>
  <si>
    <t>QE1</t>
  </si>
  <si>
    <t>QOP</t>
  </si>
  <si>
    <t>QYG</t>
  </si>
  <si>
    <t>QF7</t>
  </si>
  <si>
    <t>QT1</t>
  </si>
  <si>
    <t>QWO</t>
  </si>
  <si>
    <t>QOQ</t>
  </si>
  <si>
    <t>QK1</t>
  </si>
  <si>
    <t>QNC</t>
  </si>
  <si>
    <t>QUE</t>
  </si>
  <si>
    <t>QM7</t>
  </si>
  <si>
    <t>QJG</t>
  </si>
  <si>
    <t>QH8</t>
  </si>
  <si>
    <t>QNX</t>
  </si>
  <si>
    <t>QU9</t>
  </si>
  <si>
    <t>QRL</t>
  </si>
  <si>
    <t>QVV</t>
  </si>
  <si>
    <t>Dorset</t>
  </si>
  <si>
    <t>QR1</t>
  </si>
  <si>
    <t>Gloucestershire</t>
  </si>
  <si>
    <t>QT6</t>
  </si>
  <si>
    <t>QSL</t>
  </si>
  <si>
    <t>Somerset</t>
  </si>
  <si>
    <t>QUY</t>
  </si>
  <si>
    <t>QHL</t>
  </si>
  <si>
    <t>QJ2</t>
  </si>
  <si>
    <t>QJK</t>
  </si>
  <si>
    <t>Devon</t>
  </si>
  <si>
    <t>QGH</t>
  </si>
  <si>
    <t>QMM</t>
  </si>
  <si>
    <t>QWE</t>
  </si>
  <si>
    <t>QJM</t>
  </si>
  <si>
    <t>Lincolnshire</t>
  </si>
  <si>
    <t>QKK</t>
  </si>
  <si>
    <t>QPM</t>
  </si>
  <si>
    <t>QKS</t>
  </si>
  <si>
    <t>QXU</t>
  </si>
  <si>
    <t>QOX</t>
  </si>
  <si>
    <t>QMJ</t>
  </si>
  <si>
    <t>North East London</t>
  </si>
  <si>
    <t>QWU</t>
  </si>
  <si>
    <t>QUA</t>
  </si>
  <si>
    <t>QNQ</t>
  </si>
  <si>
    <t>QHG</t>
  </si>
  <si>
    <t>QOC</t>
  </si>
  <si>
    <t>QRV</t>
  </si>
  <si>
    <t>Total</t>
  </si>
  <si>
    <t/>
  </si>
  <si>
    <t>This worksheet contains one table.</t>
  </si>
  <si>
    <t>SUBICB code</t>
  </si>
  <si>
    <t>SUBICB name</t>
  </si>
  <si>
    <t>00L</t>
  </si>
  <si>
    <t>North East and North Cumbria - 00L</t>
  </si>
  <si>
    <t>00N</t>
  </si>
  <si>
    <t>North East and North Cumbria - 00N</t>
  </si>
  <si>
    <t>00P</t>
  </si>
  <si>
    <t>North East and North Cumbria - 00P</t>
  </si>
  <si>
    <t>00Q</t>
  </si>
  <si>
    <t>Lancashire and South Cumbria - 00Q</t>
  </si>
  <si>
    <t>00R</t>
  </si>
  <si>
    <t>Lancashire and South Cumbria - 00R</t>
  </si>
  <si>
    <t>00T</t>
  </si>
  <si>
    <t>Greater Manchester - 00T</t>
  </si>
  <si>
    <t>00V</t>
  </si>
  <si>
    <t>Greater Manchester - 00V</t>
  </si>
  <si>
    <t>00X</t>
  </si>
  <si>
    <t>Lancashire and South Cumbria - 00X</t>
  </si>
  <si>
    <t>00Y</t>
  </si>
  <si>
    <t>Greater Manchester - 00Y</t>
  </si>
  <si>
    <t>01A</t>
  </si>
  <si>
    <t>Lancashire and South Cumbria - 01A</t>
  </si>
  <si>
    <t>01D</t>
  </si>
  <si>
    <t>Greater Manchester - 01D</t>
  </si>
  <si>
    <t>01E</t>
  </si>
  <si>
    <t>Lancashire and South Cumbria - 01E</t>
  </si>
  <si>
    <t>01F</t>
  </si>
  <si>
    <t>Cheshire and Merseyside - 01F</t>
  </si>
  <si>
    <t>01G</t>
  </si>
  <si>
    <t>Greater Manchester - 01G</t>
  </si>
  <si>
    <t>01H</t>
  </si>
  <si>
    <t>North East and North Cumbria - 01H</t>
  </si>
  <si>
    <t>01J</t>
  </si>
  <si>
    <t>Cheshire and Merseyside - 01J</t>
  </si>
  <si>
    <t>01K</t>
  </si>
  <si>
    <t>Lancashire and South Cumbria - 01K</t>
  </si>
  <si>
    <t>01T</t>
  </si>
  <si>
    <t>Cheshire and Merseyside - 01T</t>
  </si>
  <si>
    <t>01V</t>
  </si>
  <si>
    <t>Cheshire and Merseyside - 01V</t>
  </si>
  <si>
    <t>01W</t>
  </si>
  <si>
    <t>Greater Manchester - 01W</t>
  </si>
  <si>
    <t>01X</t>
  </si>
  <si>
    <t>Cheshire and Merseyside - 01X</t>
  </si>
  <si>
    <t>01Y</t>
  </si>
  <si>
    <t>Greater Manchester - 01Y</t>
  </si>
  <si>
    <t>02A</t>
  </si>
  <si>
    <t>Greater Manchester - 02A</t>
  </si>
  <si>
    <t>02E</t>
  </si>
  <si>
    <t>Cheshire and Merseyside - 02E</t>
  </si>
  <si>
    <t>02G</t>
  </si>
  <si>
    <t>Lancashire and South Cumbria - 02G</t>
  </si>
  <si>
    <t>02H</t>
  </si>
  <si>
    <t>Greater Manchester - 02H</t>
  </si>
  <si>
    <t>02M</t>
  </si>
  <si>
    <t>Lancashire and South Cumbria - 02M</t>
  </si>
  <si>
    <t>02P</t>
  </si>
  <si>
    <t>South Yorkshire - 02P</t>
  </si>
  <si>
    <t>02Q</t>
  </si>
  <si>
    <t>Nottingham and Nottinghamshire - 02Q</t>
  </si>
  <si>
    <t>02T</t>
  </si>
  <si>
    <t>West Yorkshire - 02T</t>
  </si>
  <si>
    <t>02X</t>
  </si>
  <si>
    <t>South Yorkshire - 02X</t>
  </si>
  <si>
    <t>02Y</t>
  </si>
  <si>
    <t>Humber and North Yorkshire - 02Y</t>
  </si>
  <si>
    <t>03F</t>
  </si>
  <si>
    <t>Humber and North Yorkshire - 03F</t>
  </si>
  <si>
    <t>03H</t>
  </si>
  <si>
    <t>Humber and North Yorkshire - 03H</t>
  </si>
  <si>
    <t>03K</t>
  </si>
  <si>
    <t>Humber and North Yorkshire - 03K</t>
  </si>
  <si>
    <t>03L</t>
  </si>
  <si>
    <t>South Yorkshire - 03L</t>
  </si>
  <si>
    <t>03N</t>
  </si>
  <si>
    <t>South Yorkshire - 03N</t>
  </si>
  <si>
    <t>03Q</t>
  </si>
  <si>
    <t>Humber and North Yorkshire - 03Q</t>
  </si>
  <si>
    <t>03R</t>
  </si>
  <si>
    <t>West Yorkshire - 03R</t>
  </si>
  <si>
    <t>03W</t>
  </si>
  <si>
    <t>Leicester, Leicestershire and Rutland - 03W</t>
  </si>
  <si>
    <t>04C</t>
  </si>
  <si>
    <t>Leicester, Leicestershire and Rutland - 04C</t>
  </si>
  <si>
    <t>04V</t>
  </si>
  <si>
    <t>Leicester, Leicestershire and Rutland - 04V</t>
  </si>
  <si>
    <t>04Y</t>
  </si>
  <si>
    <t>Staffordshire and Stoke-on-Trent - 04Y</t>
  </si>
  <si>
    <t>05D</t>
  </si>
  <si>
    <t>Staffordshire and Stokeontrent - 05D</t>
  </si>
  <si>
    <t>05G</t>
  </si>
  <si>
    <t>Staffordshire and Stokeontrent - 05G</t>
  </si>
  <si>
    <t>05Q</t>
  </si>
  <si>
    <t>Staffordshire and Stokeontrent - 05Q</t>
  </si>
  <si>
    <t>05V</t>
  </si>
  <si>
    <t>Staffordshire and Stokeontrent - 05V</t>
  </si>
  <si>
    <t>05W</t>
  </si>
  <si>
    <t>Staffordshire and Stokeontrent - 05W</t>
  </si>
  <si>
    <t>06H</t>
  </si>
  <si>
    <t>Cambridgeshire and Peterborough - 06H</t>
  </si>
  <si>
    <t>06K</t>
  </si>
  <si>
    <t>Hertfordshire and West Essex - 06K</t>
  </si>
  <si>
    <t>06L</t>
  </si>
  <si>
    <t>Suffolk and North East Essex - 06L</t>
  </si>
  <si>
    <t>06N</t>
  </si>
  <si>
    <t>Hertfordshire and West Essex - 06N</t>
  </si>
  <si>
    <t>06Q</t>
  </si>
  <si>
    <t>Mid and South Essex - 06Q</t>
  </si>
  <si>
    <t>06T</t>
  </si>
  <si>
    <t>Suffolk and North East Essex - 06T</t>
  </si>
  <si>
    <t>07G</t>
  </si>
  <si>
    <t>Mid and South Essex - 07G</t>
  </si>
  <si>
    <t>07H</t>
  </si>
  <si>
    <t>Hertfordshire and West Essex - 07H</t>
  </si>
  <si>
    <t>07K</t>
  </si>
  <si>
    <t>Suffolk and North East Essex - 07K</t>
  </si>
  <si>
    <t>09D</t>
  </si>
  <si>
    <t>Sussex - 09D</t>
  </si>
  <si>
    <t>10Q</t>
  </si>
  <si>
    <t>Buckinghamshire, Oxfordshire and Berkshire West - 10Q</t>
  </si>
  <si>
    <t>10R</t>
  </si>
  <si>
    <t>Hampshire and Isle of Wight - 10R</t>
  </si>
  <si>
    <t>11J</t>
  </si>
  <si>
    <t>Dorset - 11J</t>
  </si>
  <si>
    <t>11M</t>
  </si>
  <si>
    <t>Gloucestershire - 11M</t>
  </si>
  <si>
    <t>11N</t>
  </si>
  <si>
    <t>Cornwall and The Isles of Scilly - 11N</t>
  </si>
  <si>
    <t>11X</t>
  </si>
  <si>
    <t>Somerset - 11X</t>
  </si>
  <si>
    <t>12F</t>
  </si>
  <si>
    <t>Cheshire and Merseyside - 12F</t>
  </si>
  <si>
    <t>13T</t>
  </si>
  <si>
    <t>North East and North Cumbria - 13T</t>
  </si>
  <si>
    <t>14L</t>
  </si>
  <si>
    <t>Greater Manchester - 14L</t>
  </si>
  <si>
    <t>14Y</t>
  </si>
  <si>
    <t>Buckinghamshire, Oxfordshire and Berkshire West - 14Y</t>
  </si>
  <si>
    <t>15A</t>
  </si>
  <si>
    <t>Buckinghamshire, Oxfordshire and Berkshire West - 15A</t>
  </si>
  <si>
    <t>15C</t>
  </si>
  <si>
    <t>Bristol, North Somerset and South Gloucestershire - 15C</t>
  </si>
  <si>
    <t>15E</t>
  </si>
  <si>
    <t>Birmingham and Solihull - 15E</t>
  </si>
  <si>
    <t>15F</t>
  </si>
  <si>
    <t>West Yorkshire - 15F</t>
  </si>
  <si>
    <t>15M</t>
  </si>
  <si>
    <t>Derby and Derbyshire - 15M</t>
  </si>
  <si>
    <t>15N</t>
  </si>
  <si>
    <t>Devon - 15N</t>
  </si>
  <si>
    <t>16C</t>
  </si>
  <si>
    <t>North East and North Cumbria - 16C</t>
  </si>
  <si>
    <t>18C</t>
  </si>
  <si>
    <t>Herefordshire and Worcestershire - 18C</t>
  </si>
  <si>
    <t>26A</t>
  </si>
  <si>
    <t>Norfolk and Waveney - 26A</t>
  </si>
  <si>
    <t>27D</t>
  </si>
  <si>
    <t>Cheshire and Merseyside - 27D</t>
  </si>
  <si>
    <t>36J</t>
  </si>
  <si>
    <t>West Yorkshire - 36J</t>
  </si>
  <si>
    <t>36L</t>
  </si>
  <si>
    <t>South West London - 36L</t>
  </si>
  <si>
    <t>42D</t>
  </si>
  <si>
    <t>Humber and North Yorkshire - 42D</t>
  </si>
  <si>
    <t>52R</t>
  </si>
  <si>
    <t>Nottingham and Nottinghamshire - 52R</t>
  </si>
  <si>
    <t>70F</t>
  </si>
  <si>
    <t>Sussex - 70F</t>
  </si>
  <si>
    <t>71E</t>
  </si>
  <si>
    <t>Lincolnshire - 71E</t>
  </si>
  <si>
    <t>72Q</t>
  </si>
  <si>
    <t>South East London - 72Q</t>
  </si>
  <si>
    <t>78H</t>
  </si>
  <si>
    <t>Northamptonshire - 78H</t>
  </si>
  <si>
    <t>84H</t>
  </si>
  <si>
    <t>North East and North Cumbria - 84H</t>
  </si>
  <si>
    <t>91Q</t>
  </si>
  <si>
    <t>Kent and Medway - 91Q</t>
  </si>
  <si>
    <t>92A</t>
  </si>
  <si>
    <t>Surrey Heartlands  - 92A</t>
  </si>
  <si>
    <t>92G</t>
  </si>
  <si>
    <t>Bath and North East Somerset, Swindon and Wiltshire - 92G</t>
  </si>
  <si>
    <t>93C</t>
  </si>
  <si>
    <t>North Central London - 93C</t>
  </si>
  <si>
    <t>97R</t>
  </si>
  <si>
    <t>Sussex - 97R</t>
  </si>
  <si>
    <t>99A</t>
  </si>
  <si>
    <t>Cheshire and Merseyside - 99A</t>
  </si>
  <si>
    <t>99C</t>
  </si>
  <si>
    <t>North East and North Cumbria - 99C</t>
  </si>
  <si>
    <t>99E</t>
  </si>
  <si>
    <t>Mid and South Essex - 99E</t>
  </si>
  <si>
    <t>99F</t>
  </si>
  <si>
    <t>Mid and South Essex - 99F</t>
  </si>
  <si>
    <t>99G</t>
  </si>
  <si>
    <t>Mid and South Essex - 99G</t>
  </si>
  <si>
    <t>A3A8R</t>
  </si>
  <si>
    <t>North East London - A3A8R</t>
  </si>
  <si>
    <t>B2M3M</t>
  </si>
  <si>
    <t>Coventry and Warwickshire - B2M3M</t>
  </si>
  <si>
    <t>D2P2L</t>
  </si>
  <si>
    <t>Black Country - D2P2L</t>
  </si>
  <si>
    <t>D4U1Y</t>
  </si>
  <si>
    <t>Frimley - D4U1Y</t>
  </si>
  <si>
    <t>D9Y0V</t>
  </si>
  <si>
    <t>Hampshire and Isle of Wight - D9Y0V</t>
  </si>
  <si>
    <t>M1J4Y</t>
  </si>
  <si>
    <t>Bedfordshire, Luton and Milton Keynes - M1J4Y</t>
  </si>
  <si>
    <t>M2L0M</t>
  </si>
  <si>
    <t>Shropshire, Telford and Wrekin - M2L0M</t>
  </si>
  <si>
    <t>W2U3Z</t>
  </si>
  <si>
    <t>North West London - W2U3Z</t>
  </si>
  <si>
    <t>X2C4Y</t>
  </si>
  <si>
    <t>West Yorkshire - X2C4Y</t>
  </si>
  <si>
    <t>Local authority code</t>
  </si>
  <si>
    <t>Local authority name</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</si>
  <si>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</si>
  <si>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</si>
  <si>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</si>
  <si>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</si>
  <si>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</si>
  <si>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</si>
  <si>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</si>
  <si>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</si>
  <si>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</si>
  <si>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</si>
  <si>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</si>
  <si>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</si>
  <si>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</si>
  <si>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</si>
  <si>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</si>
  <si>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</si>
  <si>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</si>
  <si>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</si>
  <si>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</si>
  <si>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</si>
  <si>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</si>
  <si>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</si>
  <si>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</si>
  <si>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</si>
  <si>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</si>
  <si>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</si>
  <si>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</si>
  <si>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</si>
  <si>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</si>
  <si>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</si>
  <si>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</si>
  <si>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</si>
  <si>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</si>
  <si>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</si>
  <si>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</si>
  <si>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</si>
  <si>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</si>
  <si>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</si>
  <si>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</si>
  <si>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</si>
  <si>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</si>
  <si>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</si>
  <si>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</si>
  <si>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</si>
  <si>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</si>
  <si>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</si>
  <si>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</si>
  <si>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</si>
  <si>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</si>
  <si>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</si>
  <si>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</si>
  <si>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</si>
  <si>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</si>
  <si>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</si>
  <si>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</si>
  <si>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</si>
  <si>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</si>
  <si>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</si>
  <si>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</si>
  <si>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</si>
  <si>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</si>
  <si>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</si>
  <si>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</si>
  <si>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</si>
  <si>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</si>
  <si>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</si>
  <si>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</si>
  <si>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</si>
  <si>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</si>
  <si>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</si>
  <si>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</si>
  <si>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</si>
  <si>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</si>
  <si>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</si>
  <si>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</si>
  <si>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</si>
  <si>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</si>
  <si>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</si>
  <si>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</si>
  <si>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</si>
  <si>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</si>
  <si>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</si>
  <si>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</si>
  <si>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</si>
  <si>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</si>
  <si>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</si>
  <si>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</si>
  <si>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</si>
  <si>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</si>
  <si>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</si>
  <si>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</si>
  <si>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</si>
  <si>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</si>
  <si>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</si>
  <si>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</si>
  <si>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</si>
  <si>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</si>
  <si>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</si>
  <si>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</si>
  <si>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</si>
  <si>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</si>
  <si>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</si>
  <si>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</si>
  <si>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</si>
  <si>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</si>
  <si>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</si>
  <si>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</si>
  <si>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</si>
  <si>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E06000058</t>
  </si>
  <si>
    <t>Bournemouth, Poole and Christchurch</t>
  </si>
  <si>
    <t>E06000059</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</si>
  <si>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</si>
  <si>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</si>
  <si>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</si>
  <si>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</si>
  <si>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</si>
  <si>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</si>
  <si>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</si>
  <si>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</si>
  <si>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</si>
  <si>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</si>
  <si>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</si>
  <si>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</si>
  <si>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</si>
  <si>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</si>
  <si>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</si>
  <si>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</si>
  <si>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</si>
  <si>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</si>
  <si>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</si>
  <si>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</si>
  <si>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</si>
  <si>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</si>
  <si>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</si>
  <si>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</si>
  <si>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</si>
  <si>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</si>
  <si>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</si>
  <si>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</si>
  <si>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</si>
  <si>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</si>
  <si>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</si>
  <si>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</si>
  <si>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</si>
  <si>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</si>
  <si>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</si>
  <si>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</si>
  <si>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</si>
  <si>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</si>
  <si>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</si>
  <si>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</si>
  <si>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</si>
  <si>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</si>
  <si>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</si>
  <si>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</si>
  <si>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</si>
  <si>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</si>
  <si>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</si>
  <si>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</si>
  <si>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</si>
  <si>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</si>
  <si>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</si>
  <si>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</si>
  <si>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</si>
  <si>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</si>
  <si>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</si>
  <si>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</si>
  <si>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</si>
  <si>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</si>
  <si>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</si>
  <si>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</si>
  <si>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</si>
  <si>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</si>
  <si>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</si>
  <si>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</si>
  <si>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</si>
  <si>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</si>
  <si>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</si>
  <si>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</si>
  <si>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</si>
  <si>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</si>
  <si>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</si>
  <si>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</si>
  <si>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</si>
  <si>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</si>
  <si>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</si>
  <si>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</si>
  <si>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</si>
  <si>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</si>
  <si>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</si>
  <si>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</si>
  <si>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</si>
  <si>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</si>
  <si>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</si>
  <si>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</si>
  <si>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</si>
  <si>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</si>
  <si>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</si>
  <si>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</si>
  <si>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</si>
  <si>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</si>
  <si>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</si>
  <si>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</si>
  <si>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</si>
  <si>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</si>
  <si>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</si>
  <si>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</si>
  <si>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</si>
  <si>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</si>
  <si>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</si>
  <si>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</si>
  <si>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</si>
  <si>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</si>
  <si>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</si>
  <si>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</si>
  <si>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</si>
  <si>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</si>
  <si>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</si>
  <si>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</si>
  <si>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</si>
  <si>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</si>
  <si>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</si>
  <si>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</si>
  <si>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</si>
  <si>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</si>
  <si>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</si>
  <si>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</si>
  <si>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</si>
  <si>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</si>
  <si>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</si>
  <si>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</si>
  <si>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</si>
  <si>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</si>
  <si>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</si>
  <si>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</si>
  <si>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</si>
  <si>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</si>
  <si>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</si>
  <si>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</si>
  <si>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</si>
  <si>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</si>
  <si>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</si>
  <si>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</si>
  <si>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</si>
  <si>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</si>
  <si>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</si>
  <si>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</si>
  <si>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</si>
  <si>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</si>
  <si>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E10000002</t>
  </si>
  <si>
    <t>E10000003</t>
  </si>
  <si>
    <t>Cambridgeshire</t>
  </si>
  <si>
    <t>E10000006</t>
  </si>
  <si>
    <t>E10000007</t>
  </si>
  <si>
    <t>Derbyshire</t>
  </si>
  <si>
    <t>E10000008</t>
  </si>
  <si>
    <t>E10000011</t>
  </si>
  <si>
    <t>East Sussex</t>
  </si>
  <si>
    <t>E10000012</t>
  </si>
  <si>
    <t>Essex</t>
  </si>
  <si>
    <t>E10000013</t>
  </si>
  <si>
    <t>E10000014</t>
  </si>
  <si>
    <t>Hampshire</t>
  </si>
  <si>
    <t>E10000015</t>
  </si>
  <si>
    <t>Hertfordshire</t>
  </si>
  <si>
    <t>E10000016</t>
  </si>
  <si>
    <t>Kent</t>
  </si>
  <si>
    <t>E10000017</t>
  </si>
  <si>
    <t>Lancashire</t>
  </si>
  <si>
    <t>E10000018</t>
  </si>
  <si>
    <t>Leicestershire</t>
  </si>
  <si>
    <t>E10000019</t>
  </si>
  <si>
    <t>E10000020</t>
  </si>
  <si>
    <t>Norfolk</t>
  </si>
  <si>
    <t>E10000023</t>
  </si>
  <si>
    <t>E10000024</t>
  </si>
  <si>
    <t>Nottinghamshire</t>
  </si>
  <si>
    <t>E10000025</t>
  </si>
  <si>
    <t>Oxfordshire</t>
  </si>
  <si>
    <t>E10000027</t>
  </si>
  <si>
    <t>E10000028</t>
  </si>
  <si>
    <t>Staffordshire</t>
  </si>
  <si>
    <t>E10000029</t>
  </si>
  <si>
    <t>Suffolk</t>
  </si>
  <si>
    <t>E10000030</t>
  </si>
  <si>
    <t>Surrey</t>
  </si>
  <si>
    <t>E10000031</t>
  </si>
  <si>
    <t>Warwickshire</t>
  </si>
  <si>
    <t>E10000032</t>
  </si>
  <si>
    <t>West Sussex</t>
  </si>
  <si>
    <t>E10000034</t>
  </si>
  <si>
    <t>Worcestershire</t>
  </si>
  <si>
    <t>E10000061</t>
  </si>
  <si>
    <t>North Northamptonshire</t>
  </si>
  <si>
    <t>E10000062</t>
  </si>
  <si>
    <t>West Northamptonshire</t>
  </si>
  <si>
    <t>Local team code</t>
  </si>
  <si>
    <t>Local team name</t>
  </si>
  <si>
    <t>Q74</t>
  </si>
  <si>
    <t>Q84</t>
  </si>
  <si>
    <t>North West (Lancashire and South Cumbria)</t>
  </si>
  <si>
    <t>Q83</t>
  </si>
  <si>
    <t>North West (Greater Manchester)</t>
  </si>
  <si>
    <t>Q75</t>
  </si>
  <si>
    <t>North West (Cheshire and Merseyside)</t>
  </si>
  <si>
    <t>Q72</t>
  </si>
  <si>
    <t>Q78</t>
  </si>
  <si>
    <t>Midlands (Central Midlands)</t>
  </si>
  <si>
    <t>Q76</t>
  </si>
  <si>
    <t>Midlands (North Midlands)</t>
  </si>
  <si>
    <t>Q79</t>
  </si>
  <si>
    <t>East of England</t>
  </si>
  <si>
    <t>Q88</t>
  </si>
  <si>
    <t>South East (Kent, Surrey and Sussex)</t>
  </si>
  <si>
    <t>Q87</t>
  </si>
  <si>
    <t>South East (Hampshire, Isle of Wight and Thames Valley)</t>
  </si>
  <si>
    <t>Q85</t>
  </si>
  <si>
    <t>South West (South West South)</t>
  </si>
  <si>
    <t>Q86</t>
  </si>
  <si>
    <t>South West (South West North)</t>
  </si>
  <si>
    <t>Q77</t>
  </si>
  <si>
    <t>Midlands (West Midlands)</t>
  </si>
  <si>
    <t>Q71</t>
  </si>
  <si>
    <t>London</t>
  </si>
  <si>
    <t>Number adults eligible aged 71</t>
  </si>
  <si>
    <t>Number adults vaccinated aged 71</t>
  </si>
  <si>
    <t>Vaccine coverage aged 71 (%)</t>
  </si>
  <si>
    <t>Number adults eligible aged 72</t>
  </si>
  <si>
    <t>Number adults vaccinated aged 72</t>
  </si>
  <si>
    <t>Vaccine coverage aged 72 (%)</t>
  </si>
  <si>
    <t>Number adults eligible aged 73</t>
  </si>
  <si>
    <t>Number adults vaccinated aged 73</t>
  </si>
  <si>
    <t>Vaccine coverage aged 73 (%)</t>
  </si>
  <si>
    <t>Number adults eligible aged 74</t>
  </si>
  <si>
    <t>Number adults vaccinated aged 74</t>
  </si>
  <si>
    <t>Vaccine coverage aged 74 (%)</t>
  </si>
  <si>
    <t>Number adults eligible aged 75</t>
  </si>
  <si>
    <t>Number adults vaccinated aged 75</t>
  </si>
  <si>
    <t>Vaccine coverage aged 75 (%)</t>
  </si>
  <si>
    <t>Number adults eligible aged 76</t>
  </si>
  <si>
    <t>Number adults vaccinated aged 76</t>
  </si>
  <si>
    <t>Vaccine coverage aged 76 (%)</t>
  </si>
  <si>
    <t>Number adults eligible aged 77</t>
  </si>
  <si>
    <t>Number adults vaccinated aged 77</t>
  </si>
  <si>
    <t>Vaccine coverage aged 77 (%)</t>
  </si>
  <si>
    <t>Number adults eligible aged 78</t>
  </si>
  <si>
    <t>Number adults vaccinated aged 78</t>
  </si>
  <si>
    <t>Vaccine coverage aged 78 (%)</t>
  </si>
  <si>
    <t>Number adults eligible aged 79</t>
  </si>
  <si>
    <t>Number adults vaccinated aged 79</t>
  </si>
  <si>
    <t>Vaccine coverage aged 79 (%)</t>
  </si>
  <si>
    <t>Number adults eligible aged 80</t>
  </si>
  <si>
    <t>Number adults vaccinated aged 80</t>
  </si>
  <si>
    <t>Vaccine coverage aged 80 (%)</t>
  </si>
  <si>
    <t>Overall shingles coverage among routine cohorts by integrated care board (ICB)</t>
  </si>
  <si>
    <t>Those turning 71 to 80 years old between 1 April 2022 and 31 March 2023 and vaccinated up to end of March 2023</t>
  </si>
  <si>
    <t>Turning 71 year olds (eligible since 2021)</t>
  </si>
  <si>
    <t>Turning 72 year olds (eligible since 2020)</t>
  </si>
  <si>
    <t>Turning 73 year olds (eligible since 2019)</t>
  </si>
  <si>
    <t>Turning 74 year olds (eligible since 2018)</t>
  </si>
  <si>
    <t>Turning 75 year olds (eligible since 2017)</t>
  </si>
  <si>
    <t>Turning 76 year olds (eligible since 2016)</t>
  </si>
  <si>
    <t>Turning 77 year olds (eligible since 2015)</t>
  </si>
  <si>
    <t>Turning 78 year olds (eligible since 2014)</t>
  </si>
  <si>
    <t>Turning 79 year olds (eligible since 2013)</t>
  </si>
  <si>
    <t>Overall shingles coverage among routine cohorts by sub integrated care board (SUBICB)</t>
  </si>
  <si>
    <t>Overall shingles coverage among routine cohorts by local authority</t>
  </si>
  <si>
    <t>Overall shingles coverage among routine cohorts by NHS local team (LT)</t>
  </si>
  <si>
    <t>Turning 80 year olds (partially eligible since 2013) [Note 1]</t>
  </si>
  <si>
    <t>North Yorkshire</t>
  </si>
  <si>
    <t>Buckinghamshire</t>
  </si>
  <si>
    <t>Cumbria</t>
  </si>
  <si>
    <t>In column B rows 10 to 20 cells are marked with the code [G] to indicate that the cohort had a vaccine coverage of greater than 60% as of 23 March 2023. The code [A] is used to indicate a coverage between 50% and 60% and the code [R] is used to indicate coverage below 50%</t>
  </si>
  <si>
    <t>North East and Yorkshire (Yorkshire &amp; Humber)</t>
  </si>
  <si>
    <t>North East and Yorkshire (Cumbria &amp; North East)</t>
  </si>
  <si>
    <t xml:space="preserve">QMF </t>
  </si>
  <si>
    <t>Turning 70 year olds (eligible since 2022)</t>
  </si>
  <si>
    <t>Number adults eligible aged 712</t>
  </si>
  <si>
    <t>Number adults eligible aged 70</t>
  </si>
  <si>
    <t>Number adults vaccinated aged 712</t>
  </si>
  <si>
    <t>Vaccine coverage aged 70 (%)</t>
  </si>
  <si>
    <t>Number adults vaccinated aged 70</t>
  </si>
  <si>
    <t>Number adults vaccinated aged 713</t>
  </si>
  <si>
    <t>Vaccine coverage aged 71 (%)4</t>
  </si>
  <si>
    <t>Yes [Note 1]</t>
  </si>
  <si>
    <t xml:space="preserve">Note 1. Half of the current age 80 cohort (those born between 1 April 1942 and 1 September 1942), that were not eligible for routine programme, become eligible for the catch-up when they turned 78 between 1 April and 1 September 2020. </t>
  </si>
  <si>
    <t xml:space="preserve">Note 1. Half of the current age 80 cohort (those born between 1 April 1942 and 1 September 1942), that were not eligible for routine programme, become eligible for the catch up when they turned 78 between 1 April and 1 September 2020. </t>
  </si>
  <si>
    <t xml:space="preserve">Note 1. Half of the current age 80 cohort (those born between 1 April 1942 and 1 September 1942), that were not eligible for the routine programme, become eligible for the catch-up when they turned 78 between 1 April and 1 September 2020. </t>
  </si>
  <si>
    <t>Shingles vaccine coverage report for those turning 71 to 80 years of age in the year 1 April 2022 to 31 March 2023 as of 23 June 2023</t>
  </si>
  <si>
    <r>
      <rPr>
        <sz val="12"/>
        <color rgb="FF000000"/>
        <rFont val="Arial"/>
        <family val="2"/>
      </rPr>
      <t xml:space="preserve">1. A detailed report of the ninth year of the programme is at: </t>
    </r>
    <r>
      <rPr>
        <u/>
        <sz val="12"/>
        <color rgb="FF0563C1"/>
        <rFont val="Arial"/>
        <family val="2"/>
      </rPr>
      <t>Herpes zoster (shingles) immunisation programme 2021 to 2022: annual report.</t>
    </r>
  </si>
  <si>
    <t xml:space="preserve">2. All figures are derived from data as extracted from records on GP systems. Aggregated GP practice level shingles vaccine coverage data were automatically uploaded via participating GP IT suppliers to the ImmForm website for immunisations given up to 23 June 2023.  </t>
  </si>
  <si>
    <t xml:space="preserve">3. The number of registered patients in each Integrated Care board (ICB), sub-ICB, local team (LT) or local authority by age cohort is based on participating practices only. Where fewer than 100% of practices in an ICB,sub-ICB LT or local authority participated, the number of registered patients will not represent the true total in that STP, CCG, LT or local authority. </t>
  </si>
  <si>
    <t>4. This year's coverage figures provided are comparable to figures from 2018 to 2019 but they are not comparable to figures from reports before the 2018 to 2019 financial year, which were based on a different methodology and eligibility. CCG, local authority and LT data for previous years is available here.</t>
  </si>
  <si>
    <t>Lancashire and South Cumbria</t>
  </si>
  <si>
    <t>South Yorkshire</t>
  </si>
  <si>
    <t>Herefordshire and Worcestershire</t>
  </si>
  <si>
    <t>Mid and South Essex</t>
  </si>
  <si>
    <t>Bedfordshire, Luton and Milton Keynes</t>
  </si>
  <si>
    <t>Birmingham and Solihull</t>
  </si>
  <si>
    <t xml:space="preserve">North East and North Cumbria </t>
  </si>
  <si>
    <t>Derby and Derbyshire</t>
  </si>
  <si>
    <t>Suffolk and North East Essex</t>
  </si>
  <si>
    <t xml:space="preserve">Cheshire and Merseyside </t>
  </si>
  <si>
    <t>Surrey Heartlands</t>
  </si>
  <si>
    <t>Coventry and Warwickshire</t>
  </si>
  <si>
    <t xml:space="preserve">West Yorkshire </t>
  </si>
  <si>
    <t>South West London</t>
  </si>
  <si>
    <t>Leicester, Leicestershire and Rutland</t>
  </si>
  <si>
    <t>South East London</t>
  </si>
  <si>
    <t>Kent and Medway</t>
  </si>
  <si>
    <t>Herefordshire and West Essex</t>
  </si>
  <si>
    <t>Bristol, North Somerset and South Gloucestershire</t>
  </si>
  <si>
    <t>Cambridgeshire and Peterbrough</t>
  </si>
  <si>
    <t>Black Country</t>
  </si>
  <si>
    <t>Buckinghamshire, Oxfordshire and Berkshire</t>
  </si>
  <si>
    <t>Cornwall and The Isles of Scilly</t>
  </si>
  <si>
    <t>Nottingham and Nottinghamshire</t>
  </si>
  <si>
    <t xml:space="preserve">North West London </t>
  </si>
  <si>
    <t>Hampshire and Isle of Wight</t>
  </si>
  <si>
    <t xml:space="preserve">Gloucestershire </t>
  </si>
  <si>
    <t>Northamptonshire</t>
  </si>
  <si>
    <t xml:space="preserve">Bath and North East Somerset </t>
  </si>
  <si>
    <t xml:space="preserve">Humber and North Yorkshire </t>
  </si>
  <si>
    <t xml:space="preserve">Greater Manchester </t>
  </si>
  <si>
    <t xml:space="preserve">Shropshire, Telford and Wrekin </t>
  </si>
  <si>
    <t>Sussex</t>
  </si>
  <si>
    <t xml:space="preserve">Frimley </t>
  </si>
  <si>
    <t xml:space="preserve">Staffordshire and Stoke-On-Trent </t>
  </si>
  <si>
    <t>Norfolk and Waveney</t>
  </si>
  <si>
    <t xml:space="preserve">North Central London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</si>
</sst>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2"/>
      <color rgb="FF000000"/>
      <name val="Arial"/>
    </font>
    <font>
      <sz val="11"/>
      <color rgb="FF000000"/>
      <name val="Calibri"/>
      <family val="2"/>
    </font>
    <font>
      <sz val="10"/>
      <color rgb="FF000000"/>
      <name val="Arial"/>
      <family val="2"/>
    </font>
    <font>
      <u/>
      <sz val="12"/>
      <color rgb="FF0563C1"/>
      <name val="Arial"/>
      <family val="2"/>
    </font>
    <font>
      <b/>
      <sz val="12"/>
      <color rgb="FF000000"/>
      <name val="Arial"/>
      <family val="2"/>
    </font>
    <font>
      <sz val="12"/>
      <color rgb="FF000000"/>
      <name val="Arial"/>
      <family val="2"/>
    </font>
    <font>
      <b/>
      <sz val="16"/>
      <color rgb="FF000000"/>
      <name val="Arial"/>
      <family val="2"/>
    </font>
    <font>
      <b/>
      <sz val="14"/>
      <color rgb="FF000000"/>
      <name val="Arial"/>
      <family val="2"/>
    </font>
    <font>
      <b/>
      <sz val="12"/>
      <color rgb="FF000000"/>
      <name val="Arial"/>
      <family val="2"/>
    </font>
    <font>
      <b/>
      <sz val="16"/>
      <name val="Arial"/>
      <family val="2"/>
    </font>
    <font>
      <b/>
      <sz val="14"/>
      <name val="Arial"/>
      <family val="2"/>
    </font>
    <font>
      <sz val="8"/>
      <name val="Arial"/>
      <family val="2"/>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6565"/>
        <bgColor rgb="FFFF6565"/>
      </patternFill>
    </fill>
    <fill>
      <patternFill patternType="solid">
        <fgColor rgb="FFFFC000"/>
        <bgColor rgb="FFFFC000"/>
      </patternFill>
    </fill>
  </fills>
  <borders count="1">
    <border>
      <left/>
      <right/>
      <top/>
      <bottom/>
      <diagonal/>
    </border>
  </borders>
  <cellStyleXfs count="4">
    <xf numFmtId="0" fontId="0" fillId="0" borderId="0"/>
    <xf numFmtId="0" fontId="9" fillId="0" borderId="0" applyNumberFormat="0" applyFill="0" applyAlignment="0" applyProtection="0"/>
    <xf numFmtId="0" fontId="10" fillId="0" borderId="0" applyNumberFormat="0" applyFill="0" applyAlignment="0" applyProtection="0"/>
    <xf numFmtId="0" fontId="5" fillId="0" borderId="0" applyNumberFormat="0" applyFont="0" applyBorder="0" applyProtection="0"/>
  </cellStyleXfs>
  <cellXfs count="52">
    <xf numFmtId="0" fontId="0" fillId="0" borderId="0" xfId="0"/>
    <xf numFmtId="0" fontId="1" fillId="0" borderId="0" xfId="0" applyFont="1" applyAlignment="1">
      <alignment horizontal="left"/>
    </xf>
    <xf numFmtId="0" fontId="0"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164" fontId="4" fillId="0" borderId="0" xfId="0" applyNumberFormat="1" applyFont="1" applyAlignment="1">
      <alignment horizontal="left" vertical="top" wrapText="1"/>
    </xf>
    <xf numFmtId="0" fontId="5" fillId="0" borderId="0" xfId="0" applyFont="1" applyAlignment="1">
      <alignment horizontal="left" vertical="top" wrapText="1"/>
    </xf>
    <xf numFmtId="164" fontId="4" fillId="0" borderId="0" xfId="0" applyNumberFormat="1" applyFont="1" applyAlignment="1">
      <alignment vertical="top" wrapText="1"/>
    </xf>
    <xf numFmtId="0" fontId="5" fillId="0" borderId="0" xfId="0" applyFont="1" applyAlignment="1">
      <alignment vertical="top" wrapText="1"/>
    </xf>
    <xf numFmtId="0" fontId="5" fillId="2" borderId="0" xfId="0" applyFont="1" applyFill="1" applyAlignment="1">
      <alignment vertical="top" wrapText="1"/>
    </xf>
    <xf numFmtId="0" fontId="5" fillId="0" borderId="0" xfId="0" applyFont="1" applyAlignment="1">
      <alignment horizontal="left"/>
    </xf>
    <xf numFmtId="0" fontId="5" fillId="3" borderId="0" xfId="0" applyFont="1" applyFill="1" applyAlignment="1">
      <alignment vertical="top" wrapText="1"/>
    </xf>
    <xf numFmtId="0" fontId="5" fillId="4" borderId="0" xfId="0" applyFont="1" applyFill="1" applyAlignment="1">
      <alignment horizontal="left" wrapText="1"/>
    </xf>
    <xf numFmtId="164" fontId="4" fillId="0" borderId="0" xfId="0" applyNumberFormat="1" applyFont="1" applyAlignment="1">
      <alignment vertical="center"/>
    </xf>
    <xf numFmtId="0" fontId="5" fillId="0" borderId="0" xfId="0" applyFont="1" applyAlignment="1">
      <alignment horizontal="center" wrapText="1"/>
    </xf>
    <xf numFmtId="0" fontId="5" fillId="5" borderId="0" xfId="0" applyFont="1" applyFill="1" applyAlignment="1">
      <alignment horizontal="center" wrapText="1"/>
    </xf>
    <xf numFmtId="0" fontId="5" fillId="4" borderId="0" xfId="0" applyFont="1" applyFill="1" applyAlignment="1">
      <alignment horizontal="center" wrapText="1"/>
    </xf>
    <xf numFmtId="164" fontId="4" fillId="2" borderId="0" xfId="0" applyNumberFormat="1" applyFont="1" applyFill="1" applyAlignment="1">
      <alignment horizontal="center" vertical="center" wrapText="1"/>
    </xf>
    <xf numFmtId="0" fontId="5" fillId="0" borderId="0" xfId="0" applyFont="1" applyAlignment="1">
      <alignment horizontal="center"/>
    </xf>
    <xf numFmtId="0" fontId="6" fillId="0" borderId="0" xfId="0" applyFont="1"/>
    <xf numFmtId="0" fontId="7" fillId="0" borderId="0" xfId="0" applyFont="1"/>
    <xf numFmtId="0" fontId="8" fillId="0" borderId="0" xfId="0" applyFont="1" applyAlignment="1">
      <alignment horizontal="center"/>
    </xf>
    <xf numFmtId="0" fontId="8" fillId="0" borderId="0" xfId="0" applyFont="1"/>
    <xf numFmtId="3" fontId="0" fillId="0" borderId="0" xfId="0" applyNumberFormat="1" applyFont="1"/>
    <xf numFmtId="3" fontId="8" fillId="0" borderId="0" xfId="0" applyNumberFormat="1" applyFont="1"/>
    <xf numFmtId="0" fontId="8" fillId="0" borderId="0" xfId="0" applyFont="1" applyAlignment="1">
      <alignment horizontal="right"/>
    </xf>
    <xf numFmtId="0" fontId="9" fillId="0" borderId="0" xfId="1"/>
    <xf numFmtId="0" fontId="9" fillId="0" borderId="0" xfId="1" applyAlignment="1">
      <alignment horizontal="left"/>
    </xf>
    <xf numFmtId="0" fontId="10" fillId="0" borderId="0" xfId="2"/>
    <xf numFmtId="0" fontId="10" fillId="0" borderId="0" xfId="2" applyAlignment="1">
      <alignment horizontal="left"/>
    </xf>
    <xf numFmtId="0" fontId="5" fillId="0" borderId="0" xfId="0" applyFont="1"/>
    <xf numFmtId="0" fontId="0" fillId="0" borderId="0" xfId="0" applyFill="1"/>
    <xf numFmtId="3" fontId="0" fillId="0" borderId="0" xfId="0" applyNumberFormat="1" applyFont="1" applyFill="1"/>
    <xf numFmtId="164" fontId="8" fillId="0" borderId="0" xfId="0" applyNumberFormat="1" applyFont="1"/>
    <xf numFmtId="0" fontId="4" fillId="0" borderId="0" xfId="0" applyFont="1"/>
    <xf numFmtId="164" fontId="0" fillId="0" borderId="0" xfId="0" applyNumberFormat="1"/>
    <xf numFmtId="164" fontId="4" fillId="0" borderId="0" xfId="0" applyNumberFormat="1" applyFont="1"/>
    <xf numFmtId="0" fontId="4" fillId="0" borderId="0" xfId="0" applyNumberFormat="1" applyFont="1"/>
    <xf numFmtId="165" fontId="0" fillId="0" borderId="0" xfId="0" applyNumberFormat="1" applyFont="1"/>
    <xf numFmtId="3" fontId="4" fillId="0" borderId="0" xfId="0" applyNumberFormat="1" applyFont="1"/>
    <xf numFmtId="165" fontId="4" fillId="0" borderId="0" xfId="0" applyNumberFormat="1" applyFont="1"/>
    <xf numFmtId="164" fontId="0" fillId="0" borderId="0" xfId="0" applyNumberFormat="1" applyFill="1"/>
    <xf numFmtId="164" fontId="5" fillId="0" borderId="0" xfId="0" applyNumberFormat="1" applyFont="1"/>
    <xf numFmtId="0" fontId="4" fillId="0" borderId="0" xfId="0" applyFont="1" applyAlignment="1">
      <alignment horizontal="right"/>
    </xf>
    <xf numFmtId="164" fontId="0" fillId="0" borderId="0" xfId="0" applyNumberFormat="1" applyFont="1"/>
    <xf numFmtId="0" fontId="0" fillId="0" borderId="0" xfId="0" applyNumberFormat="1" applyFont="1"/>
    <xf numFmtId="165" fontId="0" fillId="0" borderId="0" xfId="0" applyNumberFormat="1"/>
    <xf numFmtId="0" fontId="5" fillId="0" borderId="0" xfId="0" applyFont="1" applyFill="1"/>
    <xf numFmtId="0" fontId="8" fillId="0" borderId="0" xfId="0" applyFont="1" applyAlignment="1">
      <alignment horizontal="center"/>
    </xf>
    <xf numFmtId="0" fontId="4" fillId="0" borderId="0" xfId="0" applyFont="1" applyAlignment="1">
      <alignment horizontal="center"/>
    </xf>
  </cellXfs>
  <cellStyles count="4">
    <cellStyle name="Heading 1" xfId="1" builtinId="16" customBuiltin="1"/>
    <cellStyle name="Heading 2" xfId="2" builtinId="17" customBuiltin="1"/>
    <cellStyle name="Normal" xfId="0" builtinId="0"/>
    <cellStyle name="Normal 14" xfId="3" xr:uid="{3C84EEA0-2F67-42B0-92F9-4EAA3F1AB849}"/>
  </cellStyles>
  <dxfs count="58">
    <dxf>
      <numFmt numFmtId="164" formatCode="0.0"/>
    </dxf>
    <dxf>
      <numFmt numFmtId="164" formatCode="0.0"/>
    </dxf>
    <dxf>
      <numFmt numFmtId="164" formatCode="0.0"/>
    </dxf>
    <dxf>
      <font>
        <b val="0"/>
        <i val="0"/>
        <strike val="0"/>
        <condense val="0"/>
        <extend val="0"/>
        <outline val="0"/>
        <shadow val="0"/>
        <u val="none"/>
        <vertAlign val="baseline"/>
        <sz val="12"/>
        <color rgb="FF000000"/>
        <name val="Arial"/>
        <scheme val="none"/>
      </font>
      <numFmt numFmtId="3" formatCode="#,##0"/>
    </dxf>
    <dxf>
      <font>
        <b val="0"/>
        <i val="0"/>
        <strike val="0"/>
        <condense val="0"/>
        <extend val="0"/>
        <outline val="0"/>
        <shadow val="0"/>
        <u val="none"/>
        <vertAlign val="baseline"/>
        <sz val="12"/>
        <color rgb="FF000000"/>
        <name val="Arial"/>
        <scheme val="none"/>
      </font>
      <numFmt numFmtId="3" formatCode="#,##0"/>
    </dxf>
    <dxf>
      <numFmt numFmtId="164" formatCode="0.0"/>
    </dxf>
    <dxf>
      <numFmt numFmtId="165" formatCode="#,##0.0"/>
    </dxf>
    <dxf>
      <font>
        <b val="0"/>
        <i val="0"/>
        <strike val="0"/>
        <condense val="0"/>
        <extend val="0"/>
        <outline val="0"/>
        <shadow val="0"/>
        <u val="none"/>
        <vertAlign val="baseline"/>
        <sz val="12"/>
        <color rgb="FF000000"/>
        <name val="Arial"/>
        <scheme val="none"/>
      </font>
      <numFmt numFmtId="3" formatCode="#,##0"/>
    </dxf>
    <dxf>
      <font>
        <b val="0"/>
        <i val="0"/>
        <strike val="0"/>
        <condense val="0"/>
        <extend val="0"/>
        <outline val="0"/>
        <shadow val="0"/>
        <u val="none"/>
        <vertAlign val="baseline"/>
        <sz val="12"/>
        <color rgb="FF000000"/>
        <name val="Arial"/>
        <scheme val="none"/>
      </font>
      <numFmt numFmtId="3" formatCode="#,##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12"/>
        <color rgb="FF000000"/>
        <name val="Arial"/>
        <scheme val="none"/>
      </font>
      <numFmt numFmtId="3" formatCode="#,##0"/>
    </dxf>
    <dxf>
      <font>
        <b val="0"/>
        <i val="0"/>
        <strike val="0"/>
        <condense val="0"/>
        <extend val="0"/>
        <outline val="0"/>
        <shadow val="0"/>
        <u val="none"/>
        <vertAlign val="baseline"/>
        <sz val="12"/>
        <color rgb="FF000000"/>
        <name val="Arial"/>
        <scheme val="none"/>
      </font>
      <numFmt numFmtId="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12"/>
        <color rgb="FF000000"/>
        <name val="Arial"/>
        <scheme val="none"/>
      </font>
      <numFmt numFmtId="3" formatCode="#,##0"/>
    </dxf>
    <dxf>
      <font>
        <b val="0"/>
        <i val="0"/>
        <strike val="0"/>
        <condense val="0"/>
        <extend val="0"/>
        <outline val="0"/>
        <shadow val="0"/>
        <u val="none"/>
        <vertAlign val="baseline"/>
        <sz val="12"/>
        <color rgb="FF000000"/>
        <name val="Arial"/>
        <scheme val="none"/>
      </font>
      <numFmt numFmtId="3" formatCode="#,##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general"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164" formatCode="0.0"/>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DEAD4E-B63F-45FD-97CC-84914ED9DD6C}" name="birth_cohorts_table" displayName="birth_cohorts_table" ref="A4:E21" totalsRowShown="0" headerRowDxfId="57" dataDxfId="56">
  <autoFilter ref="A4:E21" xr:uid="{4BDEAD4E-B63F-45FD-97CC-84914ED9DD6C}"/>
  <tableColumns count="5">
    <tableColumn id="1" xr3:uid="{9C9CF7C6-E749-42E4-A8C1-DC3738AE2F1C}" name="Birth cohort" dataDxfId="55"/>
    <tableColumn id="2" xr3:uid="{1772FC44-08C1-40A5-8F46-F542FC9A720C}" name="Current eligibility status in 2022 to 2023 financial year" dataDxfId="54"/>
    <tableColumn id="3" xr3:uid="{14F1433A-9B34-4A2E-B7AE-B9FC1B95BF2D}" name="Age turned in 2022 to 2023 financial year" dataDxfId="53"/>
    <tableColumn id="4" xr3:uid="{AD56978C-E876-40CA-8392-2EDD4BED8D77}" name="Have they been offered shingles vaccine at 70?" dataDxfId="52"/>
    <tableColumn id="5" xr3:uid="{9CFA8F6C-4636-4B9B-A2BF-6B0AF7CFC1A8}" name="Have they been offered shingles vaccine at 78?" dataDxfId="5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coverage_in_those_aged_71_to_80_by_icb" displayName="coverage_in_those_aged_71_to_80_by_icb" ref="A5:AI49" totalsRowShown="0">
  <tableColumns count="35">
    <tableColumn id="1" xr3:uid="{00000000-0010-0000-0500-000001000000}" name="ICB code"/>
    <tableColumn id="2" xr3:uid="{00000000-0010-0000-0500-000002000000}" name="ICB name"/>
    <tableColumn id="33" xr3:uid="{29B1DA8E-D6B4-41D7-A8DD-00AFF4A923E3}" name="Number adults eligible aged 70" dataDxfId="50"/>
    <tableColumn id="34" xr3:uid="{A1A0C39A-4AA3-4DBE-97C8-34EA24650FC8}" name="Number adults vaccinated aged 70" dataDxfId="49"/>
    <tableColumn id="35" xr3:uid="{FD1F81FE-BBE4-484F-897E-AB5519AA371D}" name="Vaccine coverage aged 70 (%)" dataDxfId="48"/>
    <tableColumn id="3" xr3:uid="{00000000-0010-0000-0500-000003000000}" name="Number adults eligible aged 712"/>
    <tableColumn id="4" xr3:uid="{00000000-0010-0000-0500-000004000000}" name="Number adults vaccinated aged 712"/>
    <tableColumn id="5" xr3:uid="{00000000-0010-0000-0500-000005000000}" name="Vaccine coverage aged 71 (%)" dataDxfId="47"/>
    <tableColumn id="6" xr3:uid="{00000000-0010-0000-0500-000006000000}" name="Number adults eligible aged 72"/>
    <tableColumn id="7" xr3:uid="{00000000-0010-0000-0500-000007000000}" name="Number adults vaccinated aged 72"/>
    <tableColumn id="8" xr3:uid="{00000000-0010-0000-0500-000008000000}" name="Vaccine coverage aged 72 (%)" dataDxfId="46"/>
    <tableColumn id="9" xr3:uid="{00000000-0010-0000-0500-000009000000}" name="Number adults eligible aged 73"/>
    <tableColumn id="10" xr3:uid="{00000000-0010-0000-0500-00000A000000}" name="Number adults vaccinated aged 73"/>
    <tableColumn id="11" xr3:uid="{00000000-0010-0000-0500-00000B000000}" name="Vaccine coverage aged 73 (%)" dataDxfId="45"/>
    <tableColumn id="12" xr3:uid="{00000000-0010-0000-0500-00000C000000}" name="Number adults eligible aged 74"/>
    <tableColumn id="13" xr3:uid="{00000000-0010-0000-0500-00000D000000}" name="Number adults vaccinated aged 74"/>
    <tableColumn id="14" xr3:uid="{00000000-0010-0000-0500-00000E000000}" name="Vaccine coverage aged 74 (%)" dataDxfId="44"/>
    <tableColumn id="15" xr3:uid="{00000000-0010-0000-0500-00000F000000}" name="Number adults eligible aged 75"/>
    <tableColumn id="16" xr3:uid="{00000000-0010-0000-0500-000010000000}" name="Number adults vaccinated aged 75"/>
    <tableColumn id="17" xr3:uid="{00000000-0010-0000-0500-000011000000}" name="Vaccine coverage aged 75 (%)" dataDxfId="43"/>
    <tableColumn id="18" xr3:uid="{00000000-0010-0000-0500-000012000000}" name="Number adults eligible aged 76"/>
    <tableColumn id="19" xr3:uid="{00000000-0010-0000-0500-000013000000}" name="Number adults vaccinated aged 76"/>
    <tableColumn id="20" xr3:uid="{00000000-0010-0000-0500-000014000000}" name="Vaccine coverage aged 76 (%)" dataDxfId="42"/>
    <tableColumn id="21" xr3:uid="{00000000-0010-0000-0500-000015000000}" name="Number adults eligible aged 77"/>
    <tableColumn id="22" xr3:uid="{00000000-0010-0000-0500-000016000000}" name="Number adults vaccinated aged 77"/>
    <tableColumn id="23" xr3:uid="{00000000-0010-0000-0500-000017000000}" name="Vaccine coverage aged 77 (%)"/>
    <tableColumn id="24" xr3:uid="{00000000-0010-0000-0500-000018000000}" name="Number adults eligible aged 78"/>
    <tableColumn id="25" xr3:uid="{00000000-0010-0000-0500-000019000000}" name="Number adults vaccinated aged 78"/>
    <tableColumn id="26" xr3:uid="{00000000-0010-0000-0500-00001A000000}" name="Vaccine coverage aged 78 (%)" dataDxfId="41"/>
    <tableColumn id="27" xr3:uid="{00000000-0010-0000-0500-00001B000000}" name="Number adults eligible aged 79"/>
    <tableColumn id="28" xr3:uid="{00000000-0010-0000-0500-00001C000000}" name="Number adults vaccinated aged 79"/>
    <tableColumn id="29" xr3:uid="{00000000-0010-0000-0500-00001D000000}" name="Vaccine coverage aged 79 (%)" dataDxfId="40"/>
    <tableColumn id="30" xr3:uid="{00000000-0010-0000-0500-00001E000000}" name="Number adults eligible aged 80"/>
    <tableColumn id="31" xr3:uid="{00000000-0010-0000-0500-00001F000000}" name="Number adults vaccinated aged 80"/>
    <tableColumn id="32" xr3:uid="{00000000-0010-0000-0500-000020000000}" name="Vaccine coverage aged 80 (%)" dataDxfId="39"/>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coverage_in_those_aged_71_to_80_by_subicb" displayName="coverage_in_those_aged_71_to_80_by_subicb" ref="A5:AI112" totalsRowShown="0">
  <tableColumns count="35">
    <tableColumn id="1" xr3:uid="{00000000-0010-0000-0600-000001000000}" name="SUBICB code"/>
    <tableColumn id="2" xr3:uid="{00000000-0010-0000-0600-000002000000}" name="SUBICB name"/>
    <tableColumn id="39" xr3:uid="{9311105C-C7B4-4B17-820C-09ECC4EEC998}" name="Number adults eligible aged 70"/>
    <tableColumn id="38" xr3:uid="{D4ACE7E4-D266-4977-B4C3-150FA1B39EF8}" name="Number adults vaccinated aged 70"/>
    <tableColumn id="37" xr3:uid="{CC4A35B5-C339-4A50-BE2E-83B64532F7F6}" name="Vaccine coverage aged 70 (%)" dataDxfId="38">
      <calculatedColumnFormula>coverage_in_those_aged_71_to_80_by_subicb[[#This Row],[Number adults vaccinated aged 70]]/coverage_in_those_aged_71_to_80_by_subicb[[#This Row],[Number adults eligible aged 70]]*100</calculatedColumnFormula>
    </tableColumn>
    <tableColumn id="3" xr3:uid="{00000000-0010-0000-0600-000003000000}" name="Number adults eligible aged 71"/>
    <tableColumn id="4" xr3:uid="{00000000-0010-0000-0600-000004000000}" name="Number adults vaccinated aged 71"/>
    <tableColumn id="5" xr3:uid="{00000000-0010-0000-0600-000005000000}" name="Vaccine coverage aged 71 (%)" dataDxfId="37"/>
    <tableColumn id="6" xr3:uid="{00000000-0010-0000-0600-000006000000}" name="Number adults eligible aged 72"/>
    <tableColumn id="7" xr3:uid="{00000000-0010-0000-0600-000007000000}" name="Number adults vaccinated aged 72"/>
    <tableColumn id="8" xr3:uid="{00000000-0010-0000-0600-000008000000}" name="Vaccine coverage aged 72 (%)" dataDxfId="36"/>
    <tableColumn id="9" xr3:uid="{00000000-0010-0000-0600-000009000000}" name="Number adults eligible aged 73"/>
    <tableColumn id="10" xr3:uid="{00000000-0010-0000-0600-00000A000000}" name="Number adults vaccinated aged 73"/>
    <tableColumn id="11" xr3:uid="{00000000-0010-0000-0600-00000B000000}" name="Vaccine coverage aged 73 (%)" dataDxfId="35"/>
    <tableColumn id="12" xr3:uid="{00000000-0010-0000-0600-00000C000000}" name="Number adults eligible aged 74"/>
    <tableColumn id="13" xr3:uid="{00000000-0010-0000-0600-00000D000000}" name="Number adults vaccinated aged 74"/>
    <tableColumn id="14" xr3:uid="{00000000-0010-0000-0600-00000E000000}" name="Vaccine coverage aged 74 (%)" dataDxfId="34"/>
    <tableColumn id="15" xr3:uid="{00000000-0010-0000-0600-00000F000000}" name="Number adults eligible aged 75"/>
    <tableColumn id="16" xr3:uid="{00000000-0010-0000-0600-000010000000}" name="Number adults vaccinated aged 75"/>
    <tableColumn id="17" xr3:uid="{00000000-0010-0000-0600-000011000000}" name="Vaccine coverage aged 75 (%)" dataDxfId="33"/>
    <tableColumn id="18" xr3:uid="{00000000-0010-0000-0600-000012000000}" name="Number adults eligible aged 76"/>
    <tableColumn id="19" xr3:uid="{00000000-0010-0000-0600-000013000000}" name="Number adults vaccinated aged 76"/>
    <tableColumn id="20" xr3:uid="{00000000-0010-0000-0600-000014000000}" name="Vaccine coverage aged 76 (%)" dataDxfId="32"/>
    <tableColumn id="21" xr3:uid="{00000000-0010-0000-0600-000015000000}" name="Number adults eligible aged 77"/>
    <tableColumn id="22" xr3:uid="{00000000-0010-0000-0600-000016000000}" name="Number adults vaccinated aged 77"/>
    <tableColumn id="23" xr3:uid="{00000000-0010-0000-0600-000017000000}" name="Vaccine coverage aged 77 (%)" dataDxfId="31"/>
    <tableColumn id="24" xr3:uid="{00000000-0010-0000-0600-000018000000}" name="Number adults eligible aged 78"/>
    <tableColumn id="25" xr3:uid="{00000000-0010-0000-0600-000019000000}" name="Number adults vaccinated aged 78"/>
    <tableColumn id="26" xr3:uid="{00000000-0010-0000-0600-00001A000000}" name="Vaccine coverage aged 78 (%)" dataDxfId="30"/>
    <tableColumn id="27" xr3:uid="{00000000-0010-0000-0600-00001B000000}" name="Number adults eligible aged 79"/>
    <tableColumn id="28" xr3:uid="{00000000-0010-0000-0600-00001C000000}" name="Number adults vaccinated aged 79"/>
    <tableColumn id="29" xr3:uid="{00000000-0010-0000-0600-00001D000000}" name="Vaccine coverage aged 79 (%)" dataDxfId="29"/>
    <tableColumn id="30" xr3:uid="{00000000-0010-0000-0600-00001E000000}" name="Number adults eligible aged 80"/>
    <tableColumn id="31" xr3:uid="{00000000-0010-0000-0600-00001F000000}" name="Number adults vaccinated aged 80"/>
    <tableColumn id="32" xr3:uid="{00000000-0010-0000-0600-000020000000}" name="Vaccine coverage aged 80 (%)" dataDxfId="28"/>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coverage_in_those_aged_71_to_80_by_la" displayName="coverage_in_those_aged_71_to_80_by_la" ref="A5:AI159" totalsRowShown="0">
  <tableColumns count="35">
    <tableColumn id="1" xr3:uid="{00000000-0010-0000-0700-000001000000}" name="Local authority code"/>
    <tableColumn id="2" xr3:uid="{00000000-0010-0000-0700-000002000000}" name="Local authority name"/>
    <tableColumn id="35" xr3:uid="{F658ACD1-73F8-4D67-A66D-C0E319B6ADBB}" name="Number adults eligible aged 70"/>
    <tableColumn id="34" xr3:uid="{D1D24413-41B1-4B93-9B73-7B6FC8685808}" name="Number adults vaccinated aged 70"/>
    <tableColumn id="33" xr3:uid="{CE839A4C-266B-4224-B0D0-01E5876B84C2}" name="Vaccine coverage aged 70 (%)" dataDxfId="27">
      <calculatedColumnFormula>coverage_in_those_aged_71_to_80_by_la[[#This Row],[Number adults vaccinated aged 70]]/coverage_in_those_aged_71_to_80_by_la[[#This Row],[Number adults eligible aged 70]]*100</calculatedColumnFormula>
    </tableColumn>
    <tableColumn id="3" xr3:uid="{00000000-0010-0000-0700-000003000000}" name="Number adults eligible aged 71" dataDxfId="26"/>
    <tableColumn id="4" xr3:uid="{00000000-0010-0000-0700-000004000000}" name="Number adults vaccinated aged 71" dataDxfId="25"/>
    <tableColumn id="5" xr3:uid="{00000000-0010-0000-0700-000005000000}" name="Vaccine coverage aged 71 (%)" dataDxfId="24"/>
    <tableColumn id="6" xr3:uid="{00000000-0010-0000-0700-000006000000}" name="Number adults eligible aged 72"/>
    <tableColumn id="7" xr3:uid="{00000000-0010-0000-0700-000007000000}" name="Number adults vaccinated aged 72"/>
    <tableColumn id="8" xr3:uid="{00000000-0010-0000-0700-000008000000}" name="Vaccine coverage aged 72 (%)" dataDxfId="23"/>
    <tableColumn id="9" xr3:uid="{00000000-0010-0000-0700-000009000000}" name="Number adults eligible aged 73"/>
    <tableColumn id="10" xr3:uid="{00000000-0010-0000-0700-00000A000000}" name="Number adults vaccinated aged 73"/>
    <tableColumn id="11" xr3:uid="{00000000-0010-0000-0700-00000B000000}" name="Vaccine coverage aged 73 (%)" dataDxfId="22"/>
    <tableColumn id="12" xr3:uid="{00000000-0010-0000-0700-00000C000000}" name="Number adults eligible aged 74"/>
    <tableColumn id="13" xr3:uid="{00000000-0010-0000-0700-00000D000000}" name="Number adults vaccinated aged 74"/>
    <tableColumn id="14" xr3:uid="{00000000-0010-0000-0700-00000E000000}" name="Vaccine coverage aged 74 (%)" dataDxfId="21"/>
    <tableColumn id="15" xr3:uid="{00000000-0010-0000-0700-00000F000000}" name="Number adults eligible aged 75"/>
    <tableColumn id="16" xr3:uid="{00000000-0010-0000-0700-000010000000}" name="Number adults vaccinated aged 75"/>
    <tableColumn id="17" xr3:uid="{00000000-0010-0000-0700-000011000000}" name="Vaccine coverage aged 75 (%)" dataDxfId="20"/>
    <tableColumn id="18" xr3:uid="{00000000-0010-0000-0700-000012000000}" name="Number adults eligible aged 76"/>
    <tableColumn id="19" xr3:uid="{00000000-0010-0000-0700-000013000000}" name="Number adults vaccinated aged 76"/>
    <tableColumn id="20" xr3:uid="{00000000-0010-0000-0700-000014000000}" name="Vaccine coverage aged 76 (%)" dataDxfId="19"/>
    <tableColumn id="21" xr3:uid="{00000000-0010-0000-0700-000015000000}" name="Number adults eligible aged 77"/>
    <tableColumn id="22" xr3:uid="{00000000-0010-0000-0700-000016000000}" name="Number adults vaccinated aged 77"/>
    <tableColumn id="23" xr3:uid="{00000000-0010-0000-0700-000017000000}" name="Vaccine coverage aged 77 (%)" dataDxfId="18"/>
    <tableColumn id="24" xr3:uid="{00000000-0010-0000-0700-000018000000}" name="Number adults eligible aged 78"/>
    <tableColumn id="25" xr3:uid="{00000000-0010-0000-0700-000019000000}" name="Number adults vaccinated aged 78"/>
    <tableColumn id="26" xr3:uid="{00000000-0010-0000-0700-00001A000000}" name="Vaccine coverage aged 78 (%)" dataDxfId="17"/>
    <tableColumn id="27" xr3:uid="{00000000-0010-0000-0700-00001B000000}" name="Number adults eligible aged 79"/>
    <tableColumn id="28" xr3:uid="{00000000-0010-0000-0700-00001C000000}" name="Number adults vaccinated aged 79"/>
    <tableColumn id="29" xr3:uid="{00000000-0010-0000-0700-00001D000000}" name="Vaccine coverage aged 79 (%)" dataDxfId="16"/>
    <tableColumn id="30" xr3:uid="{00000000-0010-0000-0700-00001E000000}" name="Number adults eligible aged 80"/>
    <tableColumn id="31" xr3:uid="{00000000-0010-0000-0700-00001F000000}" name="Number adults vaccinated aged 80"/>
    <tableColumn id="32" xr3:uid="{00000000-0010-0000-0700-000020000000}" name="Vaccine coverage aged 80 (%)" dataDxfId="15"/>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coverage_in_those_aged_71_to_80_by_lt" displayName="coverage_in_those_aged_71_to_80_by_lt" ref="A5:AI21" totalsRowShown="0">
  <tableColumns count="35">
    <tableColumn id="1" xr3:uid="{00000000-0010-0000-0800-000001000000}" name="Local team code"/>
    <tableColumn id="2" xr3:uid="{00000000-0010-0000-0800-000002000000}" name="Local team name"/>
    <tableColumn id="35" xr3:uid="{81476920-6A88-4C5A-BE09-081609BF8FE5}" name="Number adults eligible aged 70"/>
    <tableColumn id="34" xr3:uid="{AD2456A5-39A4-4078-85B0-B6341291075C}" name="Number adults vaccinated aged 70"/>
    <tableColumn id="33" xr3:uid="{765990BF-76DD-4FC6-8595-7BD955ABED02}" name="Vaccine coverage aged 70 (%)" dataDxfId="14">
      <calculatedColumnFormula>coverage_in_those_aged_71_to_80_by_lt[[#This Row],[Number adults vaccinated aged 70]]/coverage_in_those_aged_71_to_80_by_lt[[#This Row],[Number adults eligible aged 70]]*100</calculatedColumnFormula>
    </tableColumn>
    <tableColumn id="3" xr3:uid="{00000000-0010-0000-0800-000003000000}" name="Number adults eligible aged 712"/>
    <tableColumn id="4" xr3:uid="{00000000-0010-0000-0800-000004000000}" name="Number adults vaccinated aged 713"/>
    <tableColumn id="5" xr3:uid="{00000000-0010-0000-0800-000005000000}" name="Vaccine coverage aged 71 (%)4" dataDxfId="13">
      <calculatedColumnFormula>G6/F6*100</calculatedColumnFormula>
    </tableColumn>
    <tableColumn id="6" xr3:uid="{00000000-0010-0000-0800-000006000000}" name="Number adults eligible aged 72" dataDxfId="12"/>
    <tableColumn id="7" xr3:uid="{00000000-0010-0000-0800-000007000000}" name="Number adults vaccinated aged 72" dataDxfId="11"/>
    <tableColumn id="8" xr3:uid="{00000000-0010-0000-0800-000008000000}" name="Vaccine coverage aged 72 (%)" dataDxfId="10"/>
    <tableColumn id="9" xr3:uid="{00000000-0010-0000-0800-000009000000}" name="Number adults eligible aged 73"/>
    <tableColumn id="10" xr3:uid="{00000000-0010-0000-0800-00000A000000}" name="Number adults vaccinated aged 73"/>
    <tableColumn id="11" xr3:uid="{00000000-0010-0000-0800-00000B000000}" name="Vaccine coverage aged 73 (%)" dataDxfId="9"/>
    <tableColumn id="12" xr3:uid="{00000000-0010-0000-0800-00000C000000}" name="Number adults eligible aged 74" dataDxfId="8"/>
    <tableColumn id="13" xr3:uid="{00000000-0010-0000-0800-00000D000000}" name="Number adults vaccinated aged 74" dataDxfId="7"/>
    <tableColumn id="14" xr3:uid="{00000000-0010-0000-0800-00000E000000}" name="Vaccine coverage aged 74 (%)" dataDxfId="6">
      <calculatedColumnFormula>P6/O6*100</calculatedColumnFormula>
    </tableColumn>
    <tableColumn id="15" xr3:uid="{00000000-0010-0000-0800-00000F000000}" name="Number adults eligible aged 75"/>
    <tableColumn id="16" xr3:uid="{00000000-0010-0000-0800-000010000000}" name="Number adults vaccinated aged 75"/>
    <tableColumn id="17" xr3:uid="{00000000-0010-0000-0800-000011000000}" name="Vaccine coverage aged 75 (%)"/>
    <tableColumn id="18" xr3:uid="{00000000-0010-0000-0800-000012000000}" name="Number adults eligible aged 76"/>
    <tableColumn id="19" xr3:uid="{00000000-0010-0000-0800-000013000000}" name="Number adults vaccinated aged 76"/>
    <tableColumn id="20" xr3:uid="{00000000-0010-0000-0800-000014000000}" name="Vaccine coverage aged 76 (%)" dataDxfId="5"/>
    <tableColumn id="21" xr3:uid="{00000000-0010-0000-0800-000015000000}" name="Number adults eligible aged 77" dataDxfId="4"/>
    <tableColumn id="22" xr3:uid="{00000000-0010-0000-0800-000016000000}" name="Number adults vaccinated aged 77" dataDxfId="3"/>
    <tableColumn id="23" xr3:uid="{00000000-0010-0000-0800-000017000000}" name="Vaccine coverage aged 77 (%)"/>
    <tableColumn id="24" xr3:uid="{00000000-0010-0000-0800-000018000000}" name="Number adults eligible aged 78"/>
    <tableColumn id="25" xr3:uid="{00000000-0010-0000-0800-000019000000}" name="Number adults vaccinated aged 78"/>
    <tableColumn id="26" xr3:uid="{00000000-0010-0000-0800-00001A000000}" name="Vaccine coverage aged 78 (%)" dataDxfId="2">
      <calculatedColumnFormula>AB6/AA6*100</calculatedColumnFormula>
    </tableColumn>
    <tableColumn id="27" xr3:uid="{00000000-0010-0000-0800-00001B000000}" name="Number adults eligible aged 79"/>
    <tableColumn id="28" xr3:uid="{00000000-0010-0000-0800-00001C000000}" name="Number adults vaccinated aged 79"/>
    <tableColumn id="29" xr3:uid="{00000000-0010-0000-0800-00001D000000}" name="Vaccine coverage aged 79 (%)" dataDxfId="1">
      <calculatedColumnFormula>AE6/AD6*100</calculatedColumnFormula>
    </tableColumn>
    <tableColumn id="30" xr3:uid="{00000000-0010-0000-0800-00001E000000}" name="Number adults eligible aged 80"/>
    <tableColumn id="31" xr3:uid="{00000000-0010-0000-0800-00001F000000}" name="Number adults vaccinated aged 80"/>
    <tableColumn id="32" xr3:uid="{00000000-0010-0000-0800-000020000000}" name="Vaccine coverage aged 80 (%)" dataDxfId="0">
      <calculatedColumnFormula>AH6/AG6*100</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immform.phe.gov.uk/" TargetMode="External"/><Relationship Id="rId1" Type="http://schemas.openxmlformats.org/officeDocument/2006/relationships/hyperlink" Target="https://www.gov.uk/government/publications/herpes-zoster-shingles-immunisation-programme-2021-to-2022-evaluation-reports/shingles-vaccine-coverage-england-annual-report-of-the-financial-year-2021-to-2022"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workbookViewId="0"/>
  </sheetViews>
  <sheetFormatPr defaultColWidth="11.08984375" defaultRowHeight="15" x14ac:dyDescent="0.25"/>
  <cols>
    <col min="1" max="1" width="187.81640625" customWidth="1"/>
  </cols>
  <sheetData>
    <row r="1" spans="1:18" ht="20.100000000000001" customHeight="1" x14ac:dyDescent="0.4">
      <c r="A1" s="29" t="s">
        <v>704</v>
      </c>
      <c r="B1" s="1"/>
      <c r="C1" s="1"/>
      <c r="D1" s="1"/>
      <c r="E1" s="1"/>
      <c r="F1" s="1"/>
      <c r="G1" s="1"/>
      <c r="H1" s="1"/>
      <c r="I1" s="1"/>
      <c r="J1" s="1"/>
      <c r="K1" s="1"/>
      <c r="L1" s="1"/>
      <c r="M1" s="1"/>
      <c r="N1" s="1"/>
      <c r="O1" s="1"/>
      <c r="P1" s="1"/>
      <c r="Q1" s="1"/>
      <c r="R1" s="1"/>
    </row>
    <row r="2" spans="1:18" ht="18" customHeight="1" x14ac:dyDescent="0.3">
      <c r="A2" s="31" t="s">
        <v>0</v>
      </c>
      <c r="B2" s="3"/>
      <c r="C2" s="3"/>
      <c r="D2" s="3"/>
      <c r="E2" s="3"/>
      <c r="F2" s="3"/>
      <c r="G2" s="3"/>
      <c r="H2" s="3"/>
      <c r="I2" s="3"/>
      <c r="J2" s="3"/>
      <c r="K2" s="3"/>
      <c r="L2" s="3"/>
      <c r="M2" s="3"/>
      <c r="N2" s="3"/>
      <c r="O2" s="1"/>
      <c r="P2" s="1"/>
      <c r="Q2" s="1"/>
      <c r="R2" s="1"/>
    </row>
    <row r="3" spans="1:18" ht="15.6" x14ac:dyDescent="0.3">
      <c r="A3" s="5" t="s">
        <v>705</v>
      </c>
      <c r="B3" s="4"/>
      <c r="C3" s="4"/>
      <c r="D3" s="4"/>
      <c r="E3" s="4"/>
      <c r="F3" s="4"/>
      <c r="G3" s="4"/>
      <c r="H3" s="4"/>
      <c r="I3" s="4"/>
      <c r="J3" s="4"/>
      <c r="K3" s="4"/>
      <c r="L3" s="4"/>
      <c r="M3" s="4"/>
      <c r="N3" s="4"/>
      <c r="O3" s="1"/>
      <c r="P3" s="1"/>
      <c r="Q3" s="1"/>
      <c r="R3" s="1"/>
    </row>
    <row r="4" spans="1:18" ht="30.9" customHeight="1" x14ac:dyDescent="0.3">
      <c r="A4" s="6" t="s">
        <v>706</v>
      </c>
      <c r="O4" s="1"/>
      <c r="P4" s="1"/>
      <c r="Q4" s="1"/>
      <c r="R4" s="1"/>
    </row>
    <row r="5" spans="1:18" ht="30.9" customHeight="1" x14ac:dyDescent="0.3">
      <c r="A5" s="6" t="s">
        <v>707</v>
      </c>
      <c r="O5" s="1"/>
      <c r="P5" s="1"/>
      <c r="Q5" s="1"/>
      <c r="R5" s="1"/>
    </row>
    <row r="6" spans="1:18" ht="30.9" customHeight="1" x14ac:dyDescent="0.3">
      <c r="A6" s="6" t="s">
        <v>708</v>
      </c>
      <c r="B6" s="2"/>
      <c r="C6" s="2"/>
      <c r="D6" s="2"/>
      <c r="E6" s="2"/>
      <c r="F6" s="2"/>
      <c r="G6" s="2"/>
      <c r="H6" s="2"/>
      <c r="I6" s="2"/>
      <c r="J6" s="2"/>
      <c r="K6" s="2"/>
      <c r="L6" s="2"/>
      <c r="M6" s="2"/>
      <c r="N6" s="2"/>
      <c r="O6" s="1"/>
      <c r="P6" s="1"/>
      <c r="Q6" s="1"/>
      <c r="R6" s="1"/>
    </row>
    <row r="7" spans="1:18" ht="15.6" x14ac:dyDescent="0.3">
      <c r="A7" s="6" t="s">
        <v>1</v>
      </c>
      <c r="B7" s="3"/>
      <c r="C7" s="3"/>
      <c r="D7" s="3"/>
      <c r="E7" s="3"/>
      <c r="F7" s="3"/>
      <c r="G7" s="3"/>
      <c r="H7" s="3"/>
      <c r="I7" s="3"/>
      <c r="J7" s="3"/>
      <c r="K7" s="3"/>
      <c r="L7" s="3"/>
      <c r="M7" s="3"/>
      <c r="N7" s="3"/>
      <c r="O7" s="1"/>
      <c r="P7" s="1"/>
      <c r="Q7" s="1"/>
      <c r="R7" s="1"/>
    </row>
    <row r="8" spans="1:18" ht="15.6" x14ac:dyDescent="0.3">
      <c r="A8" s="6" t="s">
        <v>2</v>
      </c>
      <c r="B8" s="3"/>
      <c r="C8" s="3"/>
      <c r="D8" s="3"/>
      <c r="E8" s="3"/>
      <c r="F8" s="3"/>
      <c r="G8" s="3"/>
      <c r="H8" s="3"/>
      <c r="I8" s="3"/>
      <c r="J8" s="3"/>
      <c r="K8" s="3"/>
      <c r="L8" s="3"/>
      <c r="M8" s="3"/>
      <c r="N8" s="3"/>
      <c r="O8" s="1"/>
      <c r="P8" s="1"/>
      <c r="Q8" s="1"/>
      <c r="R8" s="1"/>
    </row>
    <row r="9" spans="1:18" x14ac:dyDescent="0.25">
      <c r="A9" s="4" t="s">
        <v>3</v>
      </c>
      <c r="B9" s="4"/>
      <c r="C9" s="4"/>
      <c r="D9" s="4"/>
      <c r="E9" s="4"/>
      <c r="F9" s="4"/>
      <c r="G9" s="4"/>
    </row>
    <row r="10" spans="1:18" ht="18" customHeight="1" x14ac:dyDescent="0.3">
      <c r="A10" s="31" t="s">
        <v>4</v>
      </c>
      <c r="B10" s="2"/>
      <c r="C10" s="2"/>
      <c r="D10" s="2"/>
      <c r="E10" s="2"/>
      <c r="F10" s="2"/>
      <c r="G10" s="2"/>
      <c r="H10" s="2"/>
      <c r="I10" s="2"/>
      <c r="J10" s="2"/>
      <c r="K10" s="2"/>
      <c r="L10" s="2"/>
      <c r="M10" s="2"/>
      <c r="N10" s="2"/>
    </row>
    <row r="11" spans="1:18" x14ac:dyDescent="0.25">
      <c r="A11" s="2" t="s">
        <v>5</v>
      </c>
    </row>
    <row r="12" spans="1:18" x14ac:dyDescent="0.25">
      <c r="A12" s="2" t="s">
        <v>6</v>
      </c>
    </row>
    <row r="13" spans="1:18" x14ac:dyDescent="0.25">
      <c r="A13" s="2" t="s">
        <v>7</v>
      </c>
      <c r="B13" s="3"/>
      <c r="C13" s="3"/>
      <c r="D13" s="3"/>
      <c r="E13" s="3"/>
      <c r="F13" s="3"/>
      <c r="G13" s="3"/>
      <c r="H13" s="3"/>
      <c r="I13" s="3"/>
      <c r="J13" s="3"/>
      <c r="K13" s="3"/>
      <c r="L13" s="3"/>
      <c r="M13" s="3"/>
      <c r="N13" s="3"/>
    </row>
    <row r="14" spans="1:18" x14ac:dyDescent="0.25">
      <c r="A14" s="2" t="s">
        <v>47</v>
      </c>
      <c r="B14" s="3"/>
      <c r="C14" s="3"/>
      <c r="D14" s="3"/>
      <c r="E14" s="3"/>
      <c r="F14" s="3"/>
      <c r="G14" s="3"/>
      <c r="H14" s="3"/>
      <c r="I14" s="3"/>
      <c r="J14" s="3"/>
      <c r="K14" s="3"/>
      <c r="L14" s="3"/>
      <c r="M14" s="3"/>
      <c r="N14" s="3"/>
    </row>
  </sheetData>
  <hyperlinks>
    <hyperlink ref="A3" r:id="rId1" display="1. A detailed report of the eighth year of the programme is at: Herpes zoster (shingles) immunisation programme 2021 to 2022: annual report." xr:uid="{00000000-0004-0000-0000-000000000000}"/>
    <hyperlink ref="A9" r:id="rId2" xr:uid="{00000000-0004-0000-0000-000001000000}"/>
  </hyperlinks>
  <pageMargins left="0.70000000000000007" right="0.70000000000000007" top="0.75" bottom="0.75" header="0.30000000000000004" footer="0.30000000000000004"/>
  <pageSetup fitToWidth="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workbookViewId="0">
      <selection activeCell="B33" sqref="B33"/>
    </sheetView>
  </sheetViews>
  <sheetFormatPr defaultColWidth="11.08984375" defaultRowHeight="15" x14ac:dyDescent="0.25"/>
  <cols>
    <col min="1" max="1" width="29" customWidth="1"/>
    <col min="2" max="2" width="47.08984375" customWidth="1"/>
    <col min="3" max="3" width="36.453125" customWidth="1"/>
    <col min="4" max="5" width="42.1796875" customWidth="1"/>
    <col min="6" max="6" width="11" customWidth="1"/>
  </cols>
  <sheetData>
    <row r="1" spans="1:8" ht="20.100000000000001" customHeight="1" x14ac:dyDescent="0.4">
      <c r="A1" s="29" t="s">
        <v>37</v>
      </c>
    </row>
    <row r="2" spans="1:8" x14ac:dyDescent="0.25">
      <c r="A2" s="12" t="s">
        <v>8</v>
      </c>
    </row>
    <row r="3" spans="1:8" x14ac:dyDescent="0.25">
      <c r="A3" s="12" t="s">
        <v>688</v>
      </c>
    </row>
    <row r="4" spans="1:8" ht="30.9" customHeight="1" x14ac:dyDescent="0.25">
      <c r="A4" s="9" t="s">
        <v>9</v>
      </c>
      <c r="B4" s="9" t="s">
        <v>38</v>
      </c>
      <c r="C4" s="7" t="s">
        <v>39</v>
      </c>
      <c r="D4" s="9" t="s">
        <v>10</v>
      </c>
      <c r="E4" s="9" t="s">
        <v>11</v>
      </c>
      <c r="G4" s="15" t="s">
        <v>46</v>
      </c>
      <c r="H4" s="15"/>
    </row>
    <row r="5" spans="1:8" ht="15.6" x14ac:dyDescent="0.25">
      <c r="A5" s="10" t="s">
        <v>19</v>
      </c>
      <c r="B5" s="10" t="s">
        <v>12</v>
      </c>
      <c r="C5" s="8">
        <v>85</v>
      </c>
      <c r="D5" s="10" t="s">
        <v>35</v>
      </c>
      <c r="E5" s="10" t="s">
        <v>36</v>
      </c>
      <c r="G5" s="19"/>
      <c r="H5" s="20" t="s">
        <v>44</v>
      </c>
    </row>
    <row r="6" spans="1:8" x14ac:dyDescent="0.25">
      <c r="A6" s="10" t="s">
        <v>20</v>
      </c>
      <c r="B6" s="10" t="s">
        <v>12</v>
      </c>
      <c r="C6" s="8">
        <v>84</v>
      </c>
      <c r="D6" s="10" t="s">
        <v>35</v>
      </c>
      <c r="E6" s="10" t="s">
        <v>36</v>
      </c>
      <c r="G6" s="17"/>
      <c r="H6" s="16" t="s">
        <v>45</v>
      </c>
    </row>
    <row r="7" spans="1:8" x14ac:dyDescent="0.25">
      <c r="A7" s="10" t="s">
        <v>21</v>
      </c>
      <c r="B7" s="10" t="s">
        <v>12</v>
      </c>
      <c r="C7" s="8">
        <v>83</v>
      </c>
      <c r="D7" s="10" t="s">
        <v>35</v>
      </c>
      <c r="E7" s="10" t="s">
        <v>36</v>
      </c>
      <c r="G7" s="18"/>
      <c r="H7" s="16" t="s">
        <v>13</v>
      </c>
    </row>
    <row r="8" spans="1:8" x14ac:dyDescent="0.25">
      <c r="A8" s="10" t="s">
        <v>22</v>
      </c>
      <c r="B8" s="10" t="s">
        <v>12</v>
      </c>
      <c r="C8" s="8">
        <v>82</v>
      </c>
      <c r="D8" s="10" t="s">
        <v>35</v>
      </c>
      <c r="E8" s="10" t="s">
        <v>36</v>
      </c>
    </row>
    <row r="9" spans="1:8" x14ac:dyDescent="0.25">
      <c r="A9" s="10" t="s">
        <v>23</v>
      </c>
      <c r="B9" s="10" t="s">
        <v>12</v>
      </c>
      <c r="C9" s="8">
        <v>81</v>
      </c>
      <c r="D9" s="10" t="s">
        <v>35</v>
      </c>
      <c r="E9" s="10" t="s">
        <v>36</v>
      </c>
    </row>
    <row r="10" spans="1:8" x14ac:dyDescent="0.25">
      <c r="A10" s="10" t="s">
        <v>24</v>
      </c>
      <c r="B10" s="11" t="s">
        <v>14</v>
      </c>
      <c r="C10" s="8" t="s">
        <v>40</v>
      </c>
      <c r="D10" s="10" t="s">
        <v>700</v>
      </c>
      <c r="E10" s="10" t="s">
        <v>700</v>
      </c>
    </row>
    <row r="11" spans="1:8" x14ac:dyDescent="0.25">
      <c r="A11" s="10" t="s">
        <v>25</v>
      </c>
      <c r="B11" s="11" t="s">
        <v>14</v>
      </c>
      <c r="C11" s="8">
        <v>79</v>
      </c>
      <c r="D11" s="10" t="s">
        <v>36</v>
      </c>
      <c r="E11" s="10" t="s">
        <v>35</v>
      </c>
    </row>
    <row r="12" spans="1:8" x14ac:dyDescent="0.25">
      <c r="A12" s="10" t="s">
        <v>26</v>
      </c>
      <c r="B12" s="11" t="s">
        <v>14</v>
      </c>
      <c r="C12" s="8">
        <v>78</v>
      </c>
      <c r="D12" s="10" t="s">
        <v>36</v>
      </c>
      <c r="E12" s="10" t="s">
        <v>35</v>
      </c>
    </row>
    <row r="13" spans="1:8" x14ac:dyDescent="0.25">
      <c r="A13" s="10" t="s">
        <v>27</v>
      </c>
      <c r="B13" s="11" t="s">
        <v>14</v>
      </c>
      <c r="C13" s="8">
        <v>77</v>
      </c>
      <c r="D13" s="10" t="s">
        <v>36</v>
      </c>
      <c r="E13" s="10" t="s">
        <v>35</v>
      </c>
    </row>
    <row r="14" spans="1:8" x14ac:dyDescent="0.25">
      <c r="A14" s="10" t="s">
        <v>28</v>
      </c>
      <c r="B14" s="11" t="s">
        <v>14</v>
      </c>
      <c r="C14" s="8">
        <v>76</v>
      </c>
      <c r="D14" s="10" t="s">
        <v>36</v>
      </c>
      <c r="E14" s="10" t="s">
        <v>35</v>
      </c>
    </row>
    <row r="15" spans="1:8" x14ac:dyDescent="0.25">
      <c r="A15" s="10" t="s">
        <v>29</v>
      </c>
      <c r="B15" s="11" t="s">
        <v>14</v>
      </c>
      <c r="C15" s="8">
        <v>75</v>
      </c>
      <c r="D15" s="10" t="s">
        <v>36</v>
      </c>
      <c r="E15" s="10" t="s">
        <v>35</v>
      </c>
    </row>
    <row r="16" spans="1:8" x14ac:dyDescent="0.25">
      <c r="A16" s="10" t="s">
        <v>30</v>
      </c>
      <c r="B16" s="11" t="s">
        <v>14</v>
      </c>
      <c r="C16" s="8">
        <v>74</v>
      </c>
      <c r="D16" s="10" t="s">
        <v>36</v>
      </c>
      <c r="E16" s="10" t="s">
        <v>35</v>
      </c>
    </row>
    <row r="17" spans="1:5" x14ac:dyDescent="0.25">
      <c r="A17" s="10" t="s">
        <v>31</v>
      </c>
      <c r="B17" s="11" t="s">
        <v>14</v>
      </c>
      <c r="C17" s="8">
        <v>73</v>
      </c>
      <c r="D17" s="10" t="s">
        <v>36</v>
      </c>
      <c r="E17" s="10" t="s">
        <v>35</v>
      </c>
    </row>
    <row r="18" spans="1:5" x14ac:dyDescent="0.25">
      <c r="A18" s="10" t="s">
        <v>32</v>
      </c>
      <c r="B18" s="13" t="s">
        <v>15</v>
      </c>
      <c r="C18" s="8">
        <v>72</v>
      </c>
      <c r="D18" s="10" t="s">
        <v>36</v>
      </c>
      <c r="E18" s="10" t="s">
        <v>35</v>
      </c>
    </row>
    <row r="19" spans="1:5" x14ac:dyDescent="0.25">
      <c r="A19" s="10" t="s">
        <v>33</v>
      </c>
      <c r="B19" s="13" t="s">
        <v>15</v>
      </c>
      <c r="C19" s="8">
        <v>71</v>
      </c>
      <c r="D19" s="10" t="s">
        <v>36</v>
      </c>
      <c r="E19" s="10" t="s">
        <v>35</v>
      </c>
    </row>
    <row r="20" spans="1:5" x14ac:dyDescent="0.25">
      <c r="A20" s="10" t="s">
        <v>34</v>
      </c>
      <c r="B20" s="14" t="s">
        <v>16</v>
      </c>
      <c r="C20" s="8">
        <v>70</v>
      </c>
      <c r="D20" s="10" t="s">
        <v>36</v>
      </c>
      <c r="E20" s="10" t="s">
        <v>35</v>
      </c>
    </row>
    <row r="21" spans="1:5" x14ac:dyDescent="0.25">
      <c r="A21" s="10" t="s">
        <v>41</v>
      </c>
      <c r="B21" s="10" t="s">
        <v>17</v>
      </c>
      <c r="C21" s="8">
        <v>69</v>
      </c>
      <c r="D21" s="10" t="s">
        <v>42</v>
      </c>
      <c r="E21" s="10" t="s">
        <v>35</v>
      </c>
    </row>
    <row r="22" spans="1:5" ht="14.7" customHeight="1" x14ac:dyDescent="0.25">
      <c r="A22" s="12" t="s">
        <v>703</v>
      </c>
    </row>
    <row r="23" spans="1:5" x14ac:dyDescent="0.25">
      <c r="A23" s="12" t="s">
        <v>18</v>
      </c>
    </row>
    <row r="27" spans="1:5" ht="15" customHeight="1" x14ac:dyDescent="0.25"/>
  </sheetData>
  <pageMargins left="0.70000000000000007" right="0.70000000000000007" top="0.75" bottom="0.75" header="0.30000000000000004" footer="0.30000000000000004"/>
  <pageSetup paperSize="9" fitToWidth="0" fitToHeight="0"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0"/>
  <sheetViews>
    <sheetView zoomScale="90" zoomScaleNormal="90" workbookViewId="0">
      <selection activeCell="B19" sqref="B19"/>
    </sheetView>
  </sheetViews>
  <sheetFormatPr defaultColWidth="11.08984375" defaultRowHeight="15" x14ac:dyDescent="0.25"/>
  <cols>
    <col min="2" max="4" width="51.6328125" customWidth="1"/>
    <col min="5" max="5" width="41.36328125" customWidth="1"/>
    <col min="6" max="6" width="42.6328125" customWidth="1"/>
    <col min="7" max="7" width="32.6328125" customWidth="1"/>
    <col min="8" max="8" width="28.6328125" customWidth="1"/>
    <col min="9" max="9" width="42.6328125" customWidth="1"/>
    <col min="10" max="10" width="32.6328125" customWidth="1"/>
    <col min="11" max="11" width="28.6328125" customWidth="1"/>
    <col min="12" max="12" width="42.6328125" customWidth="1"/>
    <col min="13" max="13" width="32.6328125" customWidth="1"/>
    <col min="14" max="14" width="28.6328125" customWidth="1"/>
    <col min="15" max="15" width="42.6328125" customWidth="1"/>
    <col min="16" max="16" width="32.6328125" customWidth="1"/>
    <col min="17" max="17" width="28.6328125" customWidth="1"/>
    <col min="18" max="18" width="42.6328125" customWidth="1"/>
    <col min="19" max="19" width="32.6328125" customWidth="1"/>
    <col min="20" max="20" width="28.6328125" customWidth="1"/>
    <col min="21" max="21" width="42.6328125" customWidth="1"/>
    <col min="22" max="22" width="32.6328125" customWidth="1"/>
    <col min="23" max="23" width="28.6328125" customWidth="1"/>
    <col min="24" max="24" width="42.6328125" customWidth="1"/>
    <col min="25" max="25" width="32.6328125" customWidth="1"/>
    <col min="26" max="26" width="28.6328125" customWidth="1"/>
    <col min="27" max="27" width="42.6328125" customWidth="1"/>
    <col min="28" max="28" width="32.6328125" customWidth="1"/>
    <col min="29" max="29" width="28.6328125" customWidth="1"/>
    <col min="30" max="30" width="42.6328125" customWidth="1"/>
    <col min="31" max="31" width="32.6328125" customWidth="1"/>
    <col min="32" max="32" width="28.6328125" customWidth="1"/>
    <col min="33" max="33" width="42.6328125" customWidth="1"/>
    <col min="34" max="34" width="32.6328125" customWidth="1"/>
    <col min="35" max="35" width="28.6328125" customWidth="1"/>
  </cols>
  <sheetData>
    <row r="1" spans="1:35" ht="21" x14ac:dyDescent="0.4">
      <c r="A1" s="28" t="s">
        <v>670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7.399999999999999" x14ac:dyDescent="0.3">
      <c r="A2" s="30" t="s">
        <v>671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x14ac:dyDescent="0.25">
      <c r="A3" t="s">
        <v>99</v>
      </c>
    </row>
    <row r="4" spans="1:35" ht="15.6" x14ac:dyDescent="0.3">
      <c r="A4" s="23" t="s">
        <v>98</v>
      </c>
      <c r="B4" s="23" t="s">
        <v>98</v>
      </c>
      <c r="C4" s="51" t="s">
        <v>692</v>
      </c>
      <c r="D4" s="50"/>
      <c r="E4" s="50"/>
      <c r="F4" s="50" t="s">
        <v>672</v>
      </c>
      <c r="G4" s="50" t="s">
        <v>98</v>
      </c>
      <c r="H4" s="50" t="s">
        <v>98</v>
      </c>
      <c r="I4" s="50" t="s">
        <v>673</v>
      </c>
      <c r="J4" s="50" t="s">
        <v>98</v>
      </c>
      <c r="K4" s="50" t="s">
        <v>98</v>
      </c>
      <c r="L4" s="50" t="s">
        <v>674</v>
      </c>
      <c r="M4" s="50" t="s">
        <v>98</v>
      </c>
      <c r="N4" s="50" t="s">
        <v>98</v>
      </c>
      <c r="O4" s="50" t="s">
        <v>675</v>
      </c>
      <c r="P4" s="50" t="s">
        <v>98</v>
      </c>
      <c r="Q4" s="50" t="s">
        <v>98</v>
      </c>
      <c r="R4" s="50" t="s">
        <v>676</v>
      </c>
      <c r="S4" s="50" t="s">
        <v>98</v>
      </c>
      <c r="T4" s="50" t="s">
        <v>98</v>
      </c>
      <c r="U4" s="50" t="s">
        <v>677</v>
      </c>
      <c r="V4" s="50" t="s">
        <v>98</v>
      </c>
      <c r="W4" s="50" t="s">
        <v>98</v>
      </c>
      <c r="X4" s="50" t="s">
        <v>678</v>
      </c>
      <c r="Y4" s="50" t="s">
        <v>98</v>
      </c>
      <c r="Z4" s="50" t="s">
        <v>98</v>
      </c>
      <c r="AA4" s="50" t="s">
        <v>679</v>
      </c>
      <c r="AB4" s="50" t="s">
        <v>98</v>
      </c>
      <c r="AC4" s="50" t="s">
        <v>98</v>
      </c>
      <c r="AD4" s="50" t="s">
        <v>680</v>
      </c>
      <c r="AE4" s="50" t="s">
        <v>98</v>
      </c>
      <c r="AF4" s="50" t="s">
        <v>98</v>
      </c>
      <c r="AG4" s="50" t="s">
        <v>684</v>
      </c>
      <c r="AH4" s="50" t="s">
        <v>98</v>
      </c>
      <c r="AI4" s="50" t="s">
        <v>98</v>
      </c>
    </row>
    <row r="5" spans="1:35" ht="15.6" x14ac:dyDescent="0.3">
      <c r="A5" s="24" t="s">
        <v>48</v>
      </c>
      <c r="B5" s="24" t="s">
        <v>49</v>
      </c>
      <c r="C5" s="36" t="s">
        <v>694</v>
      </c>
      <c r="D5" s="36" t="s">
        <v>697</v>
      </c>
      <c r="E5" s="36" t="s">
        <v>696</v>
      </c>
      <c r="F5" s="45" t="s">
        <v>693</v>
      </c>
      <c r="G5" s="45" t="s">
        <v>695</v>
      </c>
      <c r="H5" s="45" t="s">
        <v>642</v>
      </c>
      <c r="I5" s="27" t="s">
        <v>643</v>
      </c>
      <c r="J5" s="27" t="s">
        <v>644</v>
      </c>
      <c r="K5" s="27" t="s">
        <v>645</v>
      </c>
      <c r="L5" s="27" t="s">
        <v>646</v>
      </c>
      <c r="M5" s="27" t="s">
        <v>647</v>
      </c>
      <c r="N5" s="27" t="s">
        <v>648</v>
      </c>
      <c r="O5" s="27" t="s">
        <v>649</v>
      </c>
      <c r="P5" s="27" t="s">
        <v>650</v>
      </c>
      <c r="Q5" s="27" t="s">
        <v>651</v>
      </c>
      <c r="R5" s="27" t="s">
        <v>652</v>
      </c>
      <c r="S5" s="27" t="s">
        <v>653</v>
      </c>
      <c r="T5" s="27" t="s">
        <v>654</v>
      </c>
      <c r="U5" s="27" t="s">
        <v>655</v>
      </c>
      <c r="V5" s="27" t="s">
        <v>656</v>
      </c>
      <c r="W5" s="27" t="s">
        <v>657</v>
      </c>
      <c r="X5" s="27" t="s">
        <v>658</v>
      </c>
      <c r="Y5" s="27" t="s">
        <v>659</v>
      </c>
      <c r="Z5" s="27" t="s">
        <v>660</v>
      </c>
      <c r="AA5" s="27" t="s">
        <v>661</v>
      </c>
      <c r="AB5" s="27" t="s">
        <v>662</v>
      </c>
      <c r="AC5" s="27" t="s">
        <v>663</v>
      </c>
      <c r="AD5" s="27" t="s">
        <v>664</v>
      </c>
      <c r="AE5" s="27" t="s">
        <v>665</v>
      </c>
      <c r="AF5" s="27" t="s">
        <v>666</v>
      </c>
      <c r="AG5" s="27" t="s">
        <v>667</v>
      </c>
      <c r="AH5" s="27" t="s">
        <v>668</v>
      </c>
      <c r="AI5" s="27" t="s">
        <v>669</v>
      </c>
    </row>
    <row r="6" spans="1:35" x14ac:dyDescent="0.25">
      <c r="A6" t="s">
        <v>51</v>
      </c>
      <c r="B6" s="49" t="s">
        <v>709</v>
      </c>
      <c r="C6" s="25">
        <v>15480</v>
      </c>
      <c r="D6" s="25">
        <v>4384</v>
      </c>
      <c r="E6" s="37">
        <v>28.320413436692505</v>
      </c>
      <c r="F6" s="25">
        <v>14908</v>
      </c>
      <c r="G6" s="25">
        <v>6937</v>
      </c>
      <c r="H6" s="37">
        <v>46.532063321706467</v>
      </c>
      <c r="I6" s="25">
        <v>14910</v>
      </c>
      <c r="J6" s="25">
        <v>8079</v>
      </c>
      <c r="K6" s="37">
        <v>54.185110663983906</v>
      </c>
      <c r="L6" s="25">
        <v>15250</v>
      </c>
      <c r="M6" s="25">
        <v>9403</v>
      </c>
      <c r="N6" s="37">
        <v>61.65901639344262</v>
      </c>
      <c r="O6" s="25">
        <v>15857</v>
      </c>
      <c r="P6" s="25">
        <v>10798</v>
      </c>
      <c r="Q6" s="37">
        <v>68.096108973954713</v>
      </c>
      <c r="R6" s="25">
        <v>16817</v>
      </c>
      <c r="S6" s="25">
        <v>11881</v>
      </c>
      <c r="T6" s="37">
        <v>70.6487482904204</v>
      </c>
      <c r="U6" s="25">
        <v>16338</v>
      </c>
      <c r="V6" s="25">
        <v>12101</v>
      </c>
      <c r="W6" s="37">
        <v>74.06659321826416</v>
      </c>
      <c r="X6" s="25">
        <v>7670</v>
      </c>
      <c r="Y6" s="25">
        <v>6182</v>
      </c>
      <c r="Z6">
        <v>79.2</v>
      </c>
      <c r="AA6" s="25">
        <v>12020</v>
      </c>
      <c r="AB6" s="25">
        <v>9714</v>
      </c>
      <c r="AC6" s="37">
        <v>80.815307820299495</v>
      </c>
      <c r="AD6" s="25">
        <v>11090</v>
      </c>
      <c r="AE6" s="25">
        <v>9116</v>
      </c>
      <c r="AF6" s="37">
        <v>82.200180342651038</v>
      </c>
      <c r="AG6" s="25">
        <v>10333</v>
      </c>
      <c r="AH6" s="25">
        <v>7512</v>
      </c>
      <c r="AI6" s="37">
        <v>72.69911932642988</v>
      </c>
    </row>
    <row r="7" spans="1:35" x14ac:dyDescent="0.25">
      <c r="A7" t="s">
        <v>54</v>
      </c>
      <c r="B7" s="49" t="s">
        <v>710</v>
      </c>
      <c r="C7" s="25">
        <v>12566</v>
      </c>
      <c r="D7" s="25">
        <v>4272</v>
      </c>
      <c r="E7" s="37">
        <v>33.996498487983445</v>
      </c>
      <c r="F7" s="25">
        <v>12121</v>
      </c>
      <c r="G7" s="25">
        <v>6274</v>
      </c>
      <c r="H7" s="37">
        <v>51.761405824601937</v>
      </c>
      <c r="I7" s="25">
        <v>12145</v>
      </c>
      <c r="J7" s="25">
        <v>6961</v>
      </c>
      <c r="K7" s="37">
        <v>57.315767805681347</v>
      </c>
      <c r="L7" s="25">
        <v>12057</v>
      </c>
      <c r="M7" s="25">
        <v>7747</v>
      </c>
      <c r="N7" s="37">
        <v>64.253130961267317</v>
      </c>
      <c r="O7" s="25">
        <v>12267</v>
      </c>
      <c r="P7" s="25">
        <v>8440</v>
      </c>
      <c r="Q7" s="37">
        <v>68.80247819352735</v>
      </c>
      <c r="R7" s="25">
        <v>13252</v>
      </c>
      <c r="S7" s="25">
        <v>9505</v>
      </c>
      <c r="T7" s="37">
        <v>71.725022638092355</v>
      </c>
      <c r="U7" s="25">
        <v>12626</v>
      </c>
      <c r="V7" s="25">
        <v>9585</v>
      </c>
      <c r="W7" s="37">
        <v>75.914779027403767</v>
      </c>
      <c r="X7" s="25">
        <v>5991</v>
      </c>
      <c r="Y7" s="25">
        <v>4804</v>
      </c>
      <c r="Z7">
        <v>77.599999999999994</v>
      </c>
      <c r="AA7" s="25">
        <v>10690</v>
      </c>
      <c r="AB7" s="25">
        <v>8832</v>
      </c>
      <c r="AC7" s="37">
        <v>82.619270346117872</v>
      </c>
      <c r="AD7" s="25">
        <v>9081</v>
      </c>
      <c r="AE7" s="25">
        <v>7681</v>
      </c>
      <c r="AF7" s="37">
        <v>84.58319568329479</v>
      </c>
      <c r="AG7" s="25">
        <v>8043</v>
      </c>
      <c r="AH7" s="25">
        <v>5981</v>
      </c>
      <c r="AI7" s="37">
        <v>74.362799950267316</v>
      </c>
    </row>
    <row r="8" spans="1:35" x14ac:dyDescent="0.25">
      <c r="A8" t="s">
        <v>79</v>
      </c>
      <c r="B8" s="49" t="s">
        <v>711</v>
      </c>
      <c r="C8" s="25">
        <v>9375</v>
      </c>
      <c r="D8" s="25">
        <v>3640</v>
      </c>
      <c r="E8" s="37">
        <v>38.826666666666668</v>
      </c>
      <c r="F8" s="25">
        <v>9069</v>
      </c>
      <c r="G8" s="25">
        <v>4738</v>
      </c>
      <c r="H8" s="37">
        <v>52.243907817840999</v>
      </c>
      <c r="I8" s="25">
        <v>9109</v>
      </c>
      <c r="J8" s="25">
        <v>5435</v>
      </c>
      <c r="K8" s="37">
        <v>59.666264134372597</v>
      </c>
      <c r="L8" s="25">
        <v>9393</v>
      </c>
      <c r="M8" s="25">
        <v>6146</v>
      </c>
      <c r="N8" s="37">
        <v>65.431704460768657</v>
      </c>
      <c r="O8" s="25">
        <v>9690</v>
      </c>
      <c r="P8" s="25">
        <v>6819</v>
      </c>
      <c r="Q8" s="37">
        <v>70.371517027863774</v>
      </c>
      <c r="R8" s="25">
        <v>10073</v>
      </c>
      <c r="S8" s="25">
        <v>7491</v>
      </c>
      <c r="T8" s="37">
        <v>74.367120023826075</v>
      </c>
      <c r="U8" s="25">
        <v>9907</v>
      </c>
      <c r="V8" s="25">
        <v>7650</v>
      </c>
      <c r="W8" s="37">
        <v>77.218128595942261</v>
      </c>
      <c r="X8" s="25">
        <v>6416</v>
      </c>
      <c r="Y8" s="25">
        <v>4709</v>
      </c>
      <c r="Z8">
        <v>75.900000000000006</v>
      </c>
      <c r="AA8" s="25">
        <v>7949</v>
      </c>
      <c r="AB8" s="25">
        <v>6605</v>
      </c>
      <c r="AC8" s="37">
        <v>83.092212856963144</v>
      </c>
      <c r="AD8" s="25">
        <v>7391</v>
      </c>
      <c r="AE8" s="25">
        <v>6383</v>
      </c>
      <c r="AF8" s="37">
        <v>86.36179136787986</v>
      </c>
      <c r="AG8" s="25">
        <v>6413</v>
      </c>
      <c r="AH8" s="25">
        <v>4913</v>
      </c>
      <c r="AI8" s="37">
        <v>76.610010915328246</v>
      </c>
    </row>
    <row r="9" spans="1:35" x14ac:dyDescent="0.25">
      <c r="A9" t="s">
        <v>63</v>
      </c>
      <c r="B9" s="49" t="s">
        <v>712</v>
      </c>
      <c r="C9" s="25">
        <v>11396</v>
      </c>
      <c r="D9" s="25">
        <v>6283</v>
      </c>
      <c r="E9" s="37">
        <v>55.133380133380136</v>
      </c>
      <c r="F9" s="25">
        <v>11032</v>
      </c>
      <c r="G9" s="25">
        <v>5088</v>
      </c>
      <c r="H9" s="37">
        <v>46.120377084844087</v>
      </c>
      <c r="I9" s="25">
        <v>10987</v>
      </c>
      <c r="J9" s="25">
        <v>5671</v>
      </c>
      <c r="K9" s="37">
        <v>51.615545644853015</v>
      </c>
      <c r="L9" s="25">
        <v>11389</v>
      </c>
      <c r="M9" s="25">
        <v>6689</v>
      </c>
      <c r="N9" s="37">
        <v>58.73210993063482</v>
      </c>
      <c r="O9" s="25">
        <v>11856</v>
      </c>
      <c r="P9" s="25">
        <v>7575</v>
      </c>
      <c r="Q9" s="37">
        <v>63.891700404858298</v>
      </c>
      <c r="R9" s="25">
        <v>13279</v>
      </c>
      <c r="S9" s="25">
        <v>8698</v>
      </c>
      <c r="T9" s="37">
        <v>65.501920325325699</v>
      </c>
      <c r="U9" s="25">
        <v>13643</v>
      </c>
      <c r="V9" s="25">
        <v>9423</v>
      </c>
      <c r="W9" s="37">
        <v>69.068386718463685</v>
      </c>
      <c r="X9" s="25">
        <v>8526</v>
      </c>
      <c r="Y9" s="25">
        <v>6220</v>
      </c>
      <c r="Z9">
        <v>78.099999999999994</v>
      </c>
      <c r="AA9" s="25">
        <v>9739</v>
      </c>
      <c r="AB9" s="25">
        <v>7561</v>
      </c>
      <c r="AC9" s="37">
        <v>77.63630762912004</v>
      </c>
      <c r="AD9" s="25">
        <v>8726</v>
      </c>
      <c r="AE9" s="25">
        <v>7010</v>
      </c>
      <c r="AF9" s="37">
        <v>80.334632133852864</v>
      </c>
      <c r="AG9" s="25">
        <v>8118</v>
      </c>
      <c r="AH9" s="25">
        <v>5784</v>
      </c>
      <c r="AI9" s="37">
        <v>71.249076127124908</v>
      </c>
    </row>
    <row r="10" spans="1:35" x14ac:dyDescent="0.25">
      <c r="A10" t="s">
        <v>94</v>
      </c>
      <c r="B10" s="49" t="s">
        <v>713</v>
      </c>
      <c r="C10" s="25">
        <v>8287</v>
      </c>
      <c r="D10" s="25">
        <v>4638</v>
      </c>
      <c r="E10" s="37">
        <v>55.967177506938583</v>
      </c>
      <c r="F10" s="25">
        <v>7945</v>
      </c>
      <c r="G10" s="25">
        <v>4449</v>
      </c>
      <c r="H10" s="37">
        <v>55.997482693517931</v>
      </c>
      <c r="I10" s="25">
        <v>7863</v>
      </c>
      <c r="J10" s="25">
        <v>4916</v>
      </c>
      <c r="K10" s="37">
        <v>62.520666412310824</v>
      </c>
      <c r="L10" s="25">
        <v>7956</v>
      </c>
      <c r="M10" s="25">
        <v>5461</v>
      </c>
      <c r="N10" s="37">
        <v>68.640020110608347</v>
      </c>
      <c r="O10" s="25">
        <v>7740</v>
      </c>
      <c r="P10" s="25">
        <v>5539</v>
      </c>
      <c r="Q10" s="37">
        <v>71.563307493540051</v>
      </c>
      <c r="R10" s="25">
        <v>8258</v>
      </c>
      <c r="S10" s="25">
        <v>6254</v>
      </c>
      <c r="T10" s="37">
        <v>75.732622911116493</v>
      </c>
      <c r="U10" s="25">
        <v>8056</v>
      </c>
      <c r="V10" s="25">
        <v>6231</v>
      </c>
      <c r="W10" s="37">
        <v>77.346077457795431</v>
      </c>
      <c r="X10" s="25">
        <v>6286</v>
      </c>
      <c r="Y10" s="25">
        <v>5014</v>
      </c>
      <c r="Z10">
        <v>77.599999999999994</v>
      </c>
      <c r="AA10" s="25">
        <v>6056</v>
      </c>
      <c r="AB10" s="25">
        <v>5104</v>
      </c>
      <c r="AC10" s="37">
        <v>84.280052840158532</v>
      </c>
      <c r="AD10" s="25">
        <v>5752</v>
      </c>
      <c r="AE10" s="25">
        <v>4860</v>
      </c>
      <c r="AF10" s="37">
        <v>84.492350486787203</v>
      </c>
      <c r="AG10" s="25">
        <v>5031</v>
      </c>
      <c r="AH10" s="25">
        <v>3936</v>
      </c>
      <c r="AI10" s="37">
        <v>78.234943351222412</v>
      </c>
    </row>
    <row r="11" spans="1:35" x14ac:dyDescent="0.25">
      <c r="A11" t="s">
        <v>75</v>
      </c>
      <c r="B11" s="49" t="s">
        <v>714</v>
      </c>
      <c r="C11" s="25">
        <v>8974</v>
      </c>
      <c r="D11" s="25">
        <v>2320</v>
      </c>
      <c r="E11" s="37">
        <v>25.852462669935367</v>
      </c>
      <c r="F11" s="25">
        <v>8544</v>
      </c>
      <c r="G11" s="25">
        <v>3511</v>
      </c>
      <c r="H11" s="37">
        <v>41.093164794007492</v>
      </c>
      <c r="I11" s="25">
        <v>8244</v>
      </c>
      <c r="J11" s="25">
        <v>4124</v>
      </c>
      <c r="K11" s="37">
        <v>50.024260067928196</v>
      </c>
      <c r="L11" s="25">
        <v>8344</v>
      </c>
      <c r="M11" s="25">
        <v>4614</v>
      </c>
      <c r="N11" s="37">
        <v>55.297219558964528</v>
      </c>
      <c r="O11" s="25">
        <v>8328</v>
      </c>
      <c r="P11" s="25">
        <v>5127</v>
      </c>
      <c r="Q11" s="37">
        <v>61.563400576368878</v>
      </c>
      <c r="R11" s="25">
        <v>8600</v>
      </c>
      <c r="S11" s="25">
        <v>5730</v>
      </c>
      <c r="T11" s="37">
        <v>66.627906976744185</v>
      </c>
      <c r="U11" s="25">
        <v>8521</v>
      </c>
      <c r="V11" s="25">
        <v>5959</v>
      </c>
      <c r="W11" s="37">
        <v>69.933106442905753</v>
      </c>
      <c r="X11" s="25">
        <v>11716</v>
      </c>
      <c r="Y11" s="25">
        <v>9418</v>
      </c>
      <c r="Z11">
        <v>77.599999999999994</v>
      </c>
      <c r="AA11" s="25">
        <v>6960</v>
      </c>
      <c r="AB11" s="25">
        <v>5380</v>
      </c>
      <c r="AC11" s="37">
        <v>77.298850574712645</v>
      </c>
      <c r="AD11" s="25">
        <v>6401</v>
      </c>
      <c r="AE11" s="25">
        <v>5095</v>
      </c>
      <c r="AF11" s="37">
        <v>79.596937978440877</v>
      </c>
      <c r="AG11" s="25">
        <v>5929</v>
      </c>
      <c r="AH11" s="25">
        <v>4256</v>
      </c>
      <c r="AI11" s="37">
        <v>71.782762691853591</v>
      </c>
    </row>
    <row r="12" spans="1:35" s="33" customFormat="1" x14ac:dyDescent="0.25">
      <c r="A12" s="33" t="s">
        <v>50</v>
      </c>
      <c r="B12" s="49" t="s">
        <v>715</v>
      </c>
      <c r="C12" s="34">
        <v>32360</v>
      </c>
      <c r="D12" s="34">
        <v>11789</v>
      </c>
      <c r="E12" s="37">
        <v>36.430778739184177</v>
      </c>
      <c r="F12" s="34">
        <v>31420</v>
      </c>
      <c r="G12" s="34">
        <v>16780</v>
      </c>
      <c r="H12" s="43">
        <v>53.405474220241885</v>
      </c>
      <c r="I12" s="34">
        <v>30965</v>
      </c>
      <c r="J12" s="34">
        <v>18500</v>
      </c>
      <c r="K12" s="43">
        <v>59.74487324398514</v>
      </c>
      <c r="L12" s="34">
        <v>31374</v>
      </c>
      <c r="M12" s="34">
        <v>20687</v>
      </c>
      <c r="N12" s="43">
        <v>65.936762924714728</v>
      </c>
      <c r="O12" s="34">
        <v>31510</v>
      </c>
      <c r="P12" s="34">
        <v>22363</v>
      </c>
      <c r="Q12" s="43">
        <v>70.97112027927642</v>
      </c>
      <c r="R12" s="34">
        <v>33120</v>
      </c>
      <c r="S12" s="34">
        <v>24395</v>
      </c>
      <c r="T12" s="43">
        <v>73.656400966183583</v>
      </c>
      <c r="U12" s="34">
        <v>32697</v>
      </c>
      <c r="V12" s="34">
        <v>25009</v>
      </c>
      <c r="W12" s="43">
        <v>76.487139492919837</v>
      </c>
      <c r="X12" s="34">
        <v>6510</v>
      </c>
      <c r="Y12" s="34">
        <v>5252</v>
      </c>
      <c r="Z12" s="33">
        <v>79.2</v>
      </c>
      <c r="AA12" s="34">
        <v>24179</v>
      </c>
      <c r="AB12" s="34">
        <v>19896</v>
      </c>
      <c r="AC12" s="43">
        <v>82.286281483932328</v>
      </c>
      <c r="AD12" s="34">
        <v>21220</v>
      </c>
      <c r="AE12" s="34">
        <v>17828</v>
      </c>
      <c r="AF12" s="43">
        <v>84.015080113100851</v>
      </c>
      <c r="AG12" s="34">
        <v>18877</v>
      </c>
      <c r="AH12" s="34">
        <v>14395</v>
      </c>
      <c r="AI12" s="43">
        <v>76.256820469354238</v>
      </c>
    </row>
    <row r="13" spans="1:35" x14ac:dyDescent="0.25">
      <c r="A13" t="s">
        <v>76</v>
      </c>
      <c r="B13" s="49" t="s">
        <v>716</v>
      </c>
      <c r="C13" s="25">
        <v>10945</v>
      </c>
      <c r="D13" s="25">
        <v>4886</v>
      </c>
      <c r="E13" s="37">
        <v>44.641388761991777</v>
      </c>
      <c r="F13" s="25">
        <v>10813</v>
      </c>
      <c r="G13" s="25">
        <v>6350</v>
      </c>
      <c r="H13" s="37">
        <v>58.725608064366966</v>
      </c>
      <c r="I13" s="25">
        <v>10681</v>
      </c>
      <c r="J13" s="25">
        <v>6681</v>
      </c>
      <c r="K13" s="37">
        <v>62.550323003464094</v>
      </c>
      <c r="L13" s="25">
        <v>10924</v>
      </c>
      <c r="M13" s="25">
        <v>7161</v>
      </c>
      <c r="N13" s="37">
        <v>65.552911021603805</v>
      </c>
      <c r="O13" s="25">
        <v>10949</v>
      </c>
      <c r="P13" s="25">
        <v>7744</v>
      </c>
      <c r="Q13" s="37">
        <v>70.727920358023567</v>
      </c>
      <c r="R13" s="25">
        <v>11818</v>
      </c>
      <c r="S13" s="25">
        <v>8582</v>
      </c>
      <c r="T13" s="37">
        <v>72.618040277542732</v>
      </c>
      <c r="U13" s="25">
        <v>11582</v>
      </c>
      <c r="V13" s="25">
        <v>8843</v>
      </c>
      <c r="W13" s="37">
        <v>76.351234674494904</v>
      </c>
      <c r="X13" s="25">
        <v>18096</v>
      </c>
      <c r="Y13" s="25">
        <v>14242</v>
      </c>
      <c r="Z13">
        <v>77.8</v>
      </c>
      <c r="AA13" s="25">
        <v>9368</v>
      </c>
      <c r="AB13" s="25">
        <v>7792</v>
      </c>
      <c r="AC13" s="37">
        <v>83.176771989752353</v>
      </c>
      <c r="AD13" s="25">
        <v>8393</v>
      </c>
      <c r="AE13" s="25">
        <v>7091</v>
      </c>
      <c r="AF13" s="37">
        <v>84.487072560467055</v>
      </c>
      <c r="AG13" s="25">
        <v>7348</v>
      </c>
      <c r="AH13" s="25">
        <v>5749</v>
      </c>
      <c r="AI13" s="37">
        <v>78.238976592270006</v>
      </c>
    </row>
    <row r="14" spans="1:35" x14ac:dyDescent="0.25">
      <c r="A14" t="s">
        <v>62</v>
      </c>
      <c r="B14" s="49" t="s">
        <v>717</v>
      </c>
      <c r="C14" s="25">
        <v>11102</v>
      </c>
      <c r="D14" s="25">
        <v>6829</v>
      </c>
      <c r="E14" s="37">
        <v>61.511439380291847</v>
      </c>
      <c r="F14" s="25">
        <v>11019</v>
      </c>
      <c r="G14" s="25">
        <v>6244</v>
      </c>
      <c r="H14" s="37">
        <v>56.665759143297947</v>
      </c>
      <c r="I14" s="25">
        <v>11040</v>
      </c>
      <c r="J14" s="25">
        <v>6937</v>
      </c>
      <c r="K14" s="37">
        <v>62.835144927536234</v>
      </c>
      <c r="L14" s="25">
        <v>11582</v>
      </c>
      <c r="M14" s="25">
        <v>7932</v>
      </c>
      <c r="N14" s="37">
        <v>68.485581074080471</v>
      </c>
      <c r="O14" s="25">
        <v>11605</v>
      </c>
      <c r="P14" s="25">
        <v>8492</v>
      </c>
      <c r="Q14" s="37">
        <v>73.175355450236964</v>
      </c>
      <c r="R14" s="25">
        <v>13031</v>
      </c>
      <c r="S14" s="25">
        <v>9788</v>
      </c>
      <c r="T14" s="37">
        <v>75.113191619983127</v>
      </c>
      <c r="U14" s="25">
        <v>13145</v>
      </c>
      <c r="V14" s="25">
        <v>10219</v>
      </c>
      <c r="W14" s="37">
        <v>77.740585774058573</v>
      </c>
      <c r="X14" s="25">
        <v>6031</v>
      </c>
      <c r="Y14" s="25">
        <v>4744</v>
      </c>
      <c r="Z14">
        <v>78</v>
      </c>
      <c r="AA14" s="25">
        <v>9816</v>
      </c>
      <c r="AB14" s="25">
        <v>8196</v>
      </c>
      <c r="AC14" s="37">
        <v>83.496332518337411</v>
      </c>
      <c r="AD14" s="25">
        <v>8847</v>
      </c>
      <c r="AE14" s="25">
        <v>7543</v>
      </c>
      <c r="AF14" s="37">
        <v>85.260540296145578</v>
      </c>
      <c r="AG14" s="25">
        <v>7989</v>
      </c>
      <c r="AH14" s="25">
        <v>6165</v>
      </c>
      <c r="AI14" s="37">
        <v>77.168606834397295</v>
      </c>
    </row>
    <row r="15" spans="1:35" x14ac:dyDescent="0.25">
      <c r="A15" t="s">
        <v>77</v>
      </c>
      <c r="B15" s="49" t="s">
        <v>78</v>
      </c>
      <c r="C15" s="25">
        <v>14437</v>
      </c>
      <c r="D15" s="25">
        <v>5716</v>
      </c>
      <c r="E15" s="37">
        <v>39.592713167555587</v>
      </c>
      <c r="F15" s="25">
        <v>14061</v>
      </c>
      <c r="G15" s="25">
        <v>7681</v>
      </c>
      <c r="H15" s="37">
        <v>54.626271246710758</v>
      </c>
      <c r="I15" s="25">
        <v>14125</v>
      </c>
      <c r="J15" s="25">
        <v>8206</v>
      </c>
      <c r="K15" s="37">
        <v>58.095575221238938</v>
      </c>
      <c r="L15" s="25">
        <v>14623</v>
      </c>
      <c r="M15" s="25">
        <v>9271</v>
      </c>
      <c r="N15" s="37">
        <v>63.400123093756413</v>
      </c>
      <c r="O15" s="25">
        <v>14677</v>
      </c>
      <c r="P15" s="25">
        <v>10104</v>
      </c>
      <c r="Q15" s="37">
        <v>68.842406486339172</v>
      </c>
      <c r="R15" s="25">
        <v>16064</v>
      </c>
      <c r="S15" s="25">
        <v>11751</v>
      </c>
      <c r="T15" s="37">
        <v>73.151145418326692</v>
      </c>
      <c r="U15" s="25">
        <v>16211</v>
      </c>
      <c r="V15" s="25">
        <v>12259</v>
      </c>
      <c r="W15" s="37">
        <v>75.621491579791495</v>
      </c>
      <c r="X15" s="25">
        <v>6681</v>
      </c>
      <c r="Y15" s="25">
        <v>5298</v>
      </c>
      <c r="Z15">
        <v>76.400000000000006</v>
      </c>
      <c r="AA15" s="25">
        <v>12483</v>
      </c>
      <c r="AB15" s="25">
        <v>10283</v>
      </c>
      <c r="AC15" s="37">
        <v>82.376031402707682</v>
      </c>
      <c r="AD15" s="25">
        <v>11195</v>
      </c>
      <c r="AE15" s="25">
        <v>9473</v>
      </c>
      <c r="AF15" s="37">
        <v>84.618133095131753</v>
      </c>
      <c r="AG15" s="25">
        <v>10452</v>
      </c>
      <c r="AH15" s="25">
        <v>8146</v>
      </c>
      <c r="AI15" s="37">
        <v>77.937236892460774</v>
      </c>
    </row>
    <row r="16" spans="1:35" x14ac:dyDescent="0.25">
      <c r="A16" t="s">
        <v>82</v>
      </c>
      <c r="B16" s="49" t="s">
        <v>83</v>
      </c>
      <c r="C16" s="25">
        <v>9182</v>
      </c>
      <c r="D16" s="25">
        <v>3523</v>
      </c>
      <c r="E16" s="37">
        <v>38.368547157482027</v>
      </c>
      <c r="F16" s="25">
        <v>9065</v>
      </c>
      <c r="G16" s="25">
        <v>4767</v>
      </c>
      <c r="H16" s="37">
        <v>52.586872586872587</v>
      </c>
      <c r="I16" s="25">
        <v>9154</v>
      </c>
      <c r="J16" s="25">
        <v>5096</v>
      </c>
      <c r="K16" s="37">
        <v>55.66965261088049</v>
      </c>
      <c r="L16" s="25">
        <v>9388</v>
      </c>
      <c r="M16" s="25">
        <v>5760</v>
      </c>
      <c r="N16" s="37">
        <v>61.354921175969324</v>
      </c>
      <c r="O16" s="25">
        <v>9333</v>
      </c>
      <c r="P16" s="25">
        <v>6312</v>
      </c>
      <c r="Q16" s="37">
        <v>67.630986820957901</v>
      </c>
      <c r="R16" s="25">
        <v>10135</v>
      </c>
      <c r="S16" s="25">
        <v>7160</v>
      </c>
      <c r="T16" s="37">
        <v>70.646275283670448</v>
      </c>
      <c r="U16" s="25">
        <v>10306</v>
      </c>
      <c r="V16" s="25">
        <v>7609</v>
      </c>
      <c r="W16" s="37">
        <v>73.830778187463608</v>
      </c>
      <c r="X16" s="25">
        <v>8729</v>
      </c>
      <c r="Y16" s="25">
        <v>6968</v>
      </c>
      <c r="Z16">
        <v>80.400000000000006</v>
      </c>
      <c r="AA16" s="25">
        <v>7883</v>
      </c>
      <c r="AB16" s="25">
        <v>6414</v>
      </c>
      <c r="AC16" s="37">
        <v>81.364962577698847</v>
      </c>
      <c r="AD16" s="25">
        <v>7252</v>
      </c>
      <c r="AE16" s="25">
        <v>6017</v>
      </c>
      <c r="AF16" s="37">
        <v>82.970215113072257</v>
      </c>
      <c r="AG16" s="25">
        <v>6405</v>
      </c>
      <c r="AH16" s="25">
        <v>4779</v>
      </c>
      <c r="AI16" s="37">
        <v>74.613583138173297</v>
      </c>
    </row>
    <row r="17" spans="1:35" x14ac:dyDescent="0.25">
      <c r="A17" t="s">
        <v>58</v>
      </c>
      <c r="B17" s="49" t="s">
        <v>723</v>
      </c>
      <c r="C17" s="25">
        <v>10807</v>
      </c>
      <c r="D17" s="25">
        <v>3951</v>
      </c>
      <c r="E17" s="37">
        <v>36.559637272138431</v>
      </c>
      <c r="F17" s="25">
        <v>10431</v>
      </c>
      <c r="G17" s="25">
        <v>5595</v>
      </c>
      <c r="H17" s="37">
        <v>53.638193845268908</v>
      </c>
      <c r="I17" s="25">
        <v>10233</v>
      </c>
      <c r="J17" s="25">
        <v>5927</v>
      </c>
      <c r="K17" s="37">
        <v>57.92045343496531</v>
      </c>
      <c r="L17" s="25">
        <v>10457</v>
      </c>
      <c r="M17" s="25">
        <v>6614</v>
      </c>
      <c r="N17" s="37">
        <v>63.249497943960989</v>
      </c>
      <c r="O17" s="25">
        <v>10441</v>
      </c>
      <c r="P17" s="25">
        <v>6984</v>
      </c>
      <c r="Q17" s="37">
        <v>66.890144622162623</v>
      </c>
      <c r="R17" s="25">
        <v>10827</v>
      </c>
      <c r="S17" s="25">
        <v>7589</v>
      </c>
      <c r="T17" s="37">
        <v>70.093285305255378</v>
      </c>
      <c r="U17" s="25">
        <v>10455</v>
      </c>
      <c r="V17" s="25">
        <v>7578</v>
      </c>
      <c r="W17" s="37">
        <v>72.482065997130562</v>
      </c>
      <c r="X17" s="25">
        <v>12202</v>
      </c>
      <c r="Y17" s="25">
        <v>9615</v>
      </c>
      <c r="Z17">
        <v>77.400000000000006</v>
      </c>
      <c r="AA17" s="25">
        <v>8346</v>
      </c>
      <c r="AB17" s="25">
        <v>6758</v>
      </c>
      <c r="AC17" s="37">
        <v>80.972921159837057</v>
      </c>
      <c r="AD17" s="25">
        <v>7675</v>
      </c>
      <c r="AE17" s="25">
        <v>6482</v>
      </c>
      <c r="AF17" s="37">
        <v>84.45602605863192</v>
      </c>
      <c r="AG17" s="25">
        <v>6913</v>
      </c>
      <c r="AH17" s="25">
        <v>5252</v>
      </c>
      <c r="AI17" s="37">
        <v>75.972804860407933</v>
      </c>
    </row>
    <row r="18" spans="1:35" x14ac:dyDescent="0.25">
      <c r="A18" t="s">
        <v>84</v>
      </c>
      <c r="B18" s="49" t="s">
        <v>724</v>
      </c>
      <c r="C18" s="25">
        <v>11190</v>
      </c>
      <c r="D18" s="25">
        <v>2918</v>
      </c>
      <c r="E18" s="37">
        <v>26.07685433422699</v>
      </c>
      <c r="F18" s="25">
        <v>10707</v>
      </c>
      <c r="G18" s="25">
        <v>4375</v>
      </c>
      <c r="H18" s="37">
        <v>40.861118894181374</v>
      </c>
      <c r="I18" s="25">
        <v>10399</v>
      </c>
      <c r="J18" s="25">
        <v>4946</v>
      </c>
      <c r="K18" s="37">
        <v>47.562265602461771</v>
      </c>
      <c r="L18" s="25">
        <v>10104</v>
      </c>
      <c r="M18" s="25">
        <v>5427</v>
      </c>
      <c r="N18" s="37">
        <v>53.711401425178153</v>
      </c>
      <c r="O18" s="25">
        <v>10016</v>
      </c>
      <c r="P18" s="25">
        <v>5999</v>
      </c>
      <c r="Q18" s="37">
        <v>59.894169329073485</v>
      </c>
      <c r="R18" s="25">
        <v>10539</v>
      </c>
      <c r="S18" s="25">
        <v>6782</v>
      </c>
      <c r="T18" s="37">
        <v>64.351456494923625</v>
      </c>
      <c r="U18" s="25">
        <v>10328</v>
      </c>
      <c r="V18" s="25">
        <v>6987</v>
      </c>
      <c r="W18" s="37">
        <v>67.651045701006979</v>
      </c>
      <c r="X18" s="25">
        <v>8133</v>
      </c>
      <c r="Y18" s="25">
        <v>6433</v>
      </c>
      <c r="Z18">
        <v>79.400000000000006</v>
      </c>
      <c r="AA18" s="25">
        <v>7757</v>
      </c>
      <c r="AB18" s="25">
        <v>5699</v>
      </c>
      <c r="AC18" s="37">
        <v>73.46912466159597</v>
      </c>
      <c r="AD18" s="25">
        <v>7004</v>
      </c>
      <c r="AE18" s="25">
        <v>5278</v>
      </c>
      <c r="AF18" s="37">
        <v>75.356938892061677</v>
      </c>
      <c r="AG18" s="25">
        <v>6772</v>
      </c>
      <c r="AH18" s="25">
        <v>4501</v>
      </c>
      <c r="AI18" s="37">
        <v>66.464855286473707</v>
      </c>
    </row>
    <row r="19" spans="1:35" x14ac:dyDescent="0.25">
      <c r="A19" t="s">
        <v>86</v>
      </c>
      <c r="B19" s="49" t="s">
        <v>725</v>
      </c>
      <c r="C19" s="25">
        <v>16708</v>
      </c>
      <c r="D19" s="25">
        <v>5242</v>
      </c>
      <c r="E19" s="37">
        <v>31.374192003830498</v>
      </c>
      <c r="F19" s="25">
        <v>16419</v>
      </c>
      <c r="G19" s="25">
        <v>8078</v>
      </c>
      <c r="H19" s="37">
        <v>49.199098605274379</v>
      </c>
      <c r="I19" s="25">
        <v>16354</v>
      </c>
      <c r="J19" s="25">
        <v>9132</v>
      </c>
      <c r="K19" s="37">
        <v>55.839549957197022</v>
      </c>
      <c r="L19" s="25">
        <v>16704</v>
      </c>
      <c r="M19" s="25">
        <v>10403</v>
      </c>
      <c r="N19" s="37">
        <v>62.278496168582379</v>
      </c>
      <c r="O19" s="25">
        <v>17260</v>
      </c>
      <c r="P19" s="25">
        <v>11651</v>
      </c>
      <c r="Q19" s="37">
        <v>67.502896871378908</v>
      </c>
      <c r="R19" s="25">
        <v>19141</v>
      </c>
      <c r="S19" s="25">
        <v>13599</v>
      </c>
      <c r="T19" s="37">
        <v>71.046444804346692</v>
      </c>
      <c r="U19" s="25">
        <v>19302</v>
      </c>
      <c r="V19" s="25">
        <v>14352</v>
      </c>
      <c r="W19" s="37">
        <v>74.354989120298413</v>
      </c>
      <c r="X19" s="25">
        <v>4412</v>
      </c>
      <c r="Y19" s="25">
        <v>3554</v>
      </c>
      <c r="Z19">
        <v>72.400000000000006</v>
      </c>
      <c r="AA19" s="25">
        <v>14198</v>
      </c>
      <c r="AB19" s="25">
        <v>11362</v>
      </c>
      <c r="AC19" s="37">
        <v>80.025355683899136</v>
      </c>
      <c r="AD19" s="25">
        <v>12770</v>
      </c>
      <c r="AE19" s="25">
        <v>10469</v>
      </c>
      <c r="AF19" s="37">
        <v>81.981205951448715</v>
      </c>
      <c r="AG19" s="25">
        <v>11525</v>
      </c>
      <c r="AH19" s="25">
        <v>8452</v>
      </c>
      <c r="AI19" s="37">
        <v>73.336225596529275</v>
      </c>
    </row>
    <row r="20" spans="1:35" x14ac:dyDescent="0.25">
      <c r="A20" t="s">
        <v>61</v>
      </c>
      <c r="B20" s="49" t="s">
        <v>726</v>
      </c>
      <c r="C20" s="25">
        <v>12724</v>
      </c>
      <c r="D20" s="25">
        <v>7138</v>
      </c>
      <c r="E20" s="37">
        <v>56.098711097139265</v>
      </c>
      <c r="F20" s="25">
        <v>12270</v>
      </c>
      <c r="G20" s="25">
        <v>6468</v>
      </c>
      <c r="H20" s="37">
        <v>52.713936430317851</v>
      </c>
      <c r="I20" s="25">
        <v>12367</v>
      </c>
      <c r="J20" s="25">
        <v>7231</v>
      </c>
      <c r="K20" s="37">
        <v>58.470122099134791</v>
      </c>
      <c r="L20" s="25">
        <v>12424</v>
      </c>
      <c r="M20" s="25">
        <v>8091</v>
      </c>
      <c r="N20" s="37">
        <v>65.123953638119772</v>
      </c>
      <c r="O20" s="25">
        <v>12496</v>
      </c>
      <c r="P20" s="25">
        <v>8774</v>
      </c>
      <c r="Q20" s="37">
        <v>70.214468629961587</v>
      </c>
      <c r="R20" s="25">
        <v>13589</v>
      </c>
      <c r="S20" s="25">
        <v>10051</v>
      </c>
      <c r="T20" s="37">
        <v>73.964235778938843</v>
      </c>
      <c r="U20" s="25">
        <v>13970</v>
      </c>
      <c r="V20" s="25">
        <v>10561</v>
      </c>
      <c r="W20" s="37">
        <v>75.597709377236939</v>
      </c>
      <c r="X20" s="25">
        <v>5623</v>
      </c>
      <c r="Y20" s="25">
        <v>4524</v>
      </c>
      <c r="Z20">
        <v>78</v>
      </c>
      <c r="AA20" s="25">
        <v>10596</v>
      </c>
      <c r="AB20" s="25">
        <v>8630</v>
      </c>
      <c r="AC20" s="37">
        <v>81.445828614571539</v>
      </c>
      <c r="AD20" s="25">
        <v>9518</v>
      </c>
      <c r="AE20" s="25">
        <v>7955</v>
      </c>
      <c r="AF20" s="37">
        <v>83.578482874553472</v>
      </c>
      <c r="AG20" s="25">
        <v>8959</v>
      </c>
      <c r="AH20" s="25">
        <v>6818</v>
      </c>
      <c r="AI20" s="37">
        <v>76.10224355396808</v>
      </c>
    </row>
    <row r="21" spans="1:35" x14ac:dyDescent="0.25">
      <c r="A21" t="s">
        <v>691</v>
      </c>
      <c r="B21" s="49" t="s">
        <v>90</v>
      </c>
      <c r="C21" s="25">
        <v>10732</v>
      </c>
      <c r="D21" s="25">
        <v>2768</v>
      </c>
      <c r="E21" s="37">
        <v>25.792023853894896</v>
      </c>
      <c r="F21" s="25">
        <v>9955</v>
      </c>
      <c r="G21" s="25">
        <v>4328</v>
      </c>
      <c r="H21" s="37">
        <v>43.475640381717731</v>
      </c>
      <c r="I21" s="25">
        <v>9546</v>
      </c>
      <c r="J21" s="25">
        <v>4962</v>
      </c>
      <c r="K21" s="37">
        <v>51.979886863607796</v>
      </c>
      <c r="L21" s="25">
        <v>9033</v>
      </c>
      <c r="M21" s="25">
        <v>5374</v>
      </c>
      <c r="N21" s="37">
        <v>59.492970220303334</v>
      </c>
      <c r="O21" s="25">
        <v>8780</v>
      </c>
      <c r="P21" s="25">
        <v>5667</v>
      </c>
      <c r="Q21" s="37">
        <v>64.544419134396364</v>
      </c>
      <c r="R21" s="25">
        <v>8952</v>
      </c>
      <c r="S21" s="25">
        <v>6069</v>
      </c>
      <c r="T21" s="37">
        <v>67.794906166219832</v>
      </c>
      <c r="U21" s="25">
        <v>8623</v>
      </c>
      <c r="V21" s="25">
        <v>6128</v>
      </c>
      <c r="W21" s="37">
        <v>71.065754377826735</v>
      </c>
      <c r="X21" s="25">
        <v>17144</v>
      </c>
      <c r="Y21" s="25">
        <v>13083</v>
      </c>
      <c r="Z21">
        <v>79.8</v>
      </c>
      <c r="AA21" s="25">
        <v>6362</v>
      </c>
      <c r="AB21" s="25">
        <v>4852</v>
      </c>
      <c r="AC21" s="37">
        <v>76.265325369380705</v>
      </c>
      <c r="AD21" s="25">
        <v>5975</v>
      </c>
      <c r="AE21" s="25">
        <v>4669</v>
      </c>
      <c r="AF21" s="37">
        <v>78.142259414225947</v>
      </c>
      <c r="AG21" s="25">
        <v>5758</v>
      </c>
      <c r="AH21" s="25">
        <v>3968</v>
      </c>
      <c r="AI21" s="37">
        <v>68.912816950329983</v>
      </c>
    </row>
    <row r="22" spans="1:35" x14ac:dyDescent="0.25">
      <c r="A22" t="s">
        <v>89</v>
      </c>
      <c r="B22" s="49" t="s">
        <v>745</v>
      </c>
      <c r="C22" s="25">
        <v>8552</v>
      </c>
      <c r="D22" s="25">
        <v>2256</v>
      </c>
      <c r="E22" s="37">
        <v>26.379794200187089</v>
      </c>
      <c r="F22" s="25">
        <v>8037</v>
      </c>
      <c r="G22" s="25">
        <v>3456</v>
      </c>
      <c r="H22" s="37">
        <v>43.001119820828663</v>
      </c>
      <c r="I22" s="25">
        <v>7862</v>
      </c>
      <c r="J22" s="25">
        <v>4027</v>
      </c>
      <c r="K22" s="37">
        <v>51.221063342660898</v>
      </c>
      <c r="L22" s="25">
        <v>7921</v>
      </c>
      <c r="M22" s="25">
        <v>4507</v>
      </c>
      <c r="N22" s="37">
        <v>56.899381391238478</v>
      </c>
      <c r="O22" s="25">
        <v>7541</v>
      </c>
      <c r="P22" s="25">
        <v>4839</v>
      </c>
      <c r="Q22" s="37">
        <v>64.169208327807979</v>
      </c>
      <c r="R22" s="25">
        <v>7423</v>
      </c>
      <c r="S22" s="25">
        <v>4986</v>
      </c>
      <c r="T22" s="37">
        <v>67.169607975212173</v>
      </c>
      <c r="U22" s="25">
        <v>7387</v>
      </c>
      <c r="V22" s="25">
        <v>5203</v>
      </c>
      <c r="W22" s="37">
        <v>70.434547177473945</v>
      </c>
      <c r="X22" s="25">
        <v>15083</v>
      </c>
      <c r="Y22" s="25">
        <v>12042</v>
      </c>
      <c r="Z22">
        <v>79.599999999999994</v>
      </c>
      <c r="AA22" s="25">
        <v>5789</v>
      </c>
      <c r="AB22" s="25">
        <v>4513</v>
      </c>
      <c r="AC22" s="37">
        <v>77.958196579720166</v>
      </c>
      <c r="AD22" s="25">
        <v>5362</v>
      </c>
      <c r="AE22" s="25">
        <v>4241</v>
      </c>
      <c r="AF22" s="37">
        <v>79.093621782916827</v>
      </c>
      <c r="AG22" s="25">
        <v>4807</v>
      </c>
      <c r="AH22" s="25">
        <v>3276</v>
      </c>
      <c r="AI22" s="37">
        <v>68.150613688371124</v>
      </c>
    </row>
    <row r="23" spans="1:35" x14ac:dyDescent="0.25">
      <c r="A23" t="s">
        <v>80</v>
      </c>
      <c r="B23" s="49" t="s">
        <v>744</v>
      </c>
      <c r="C23" s="25">
        <v>12642</v>
      </c>
      <c r="D23" s="25">
        <v>4857</v>
      </c>
      <c r="E23" s="37">
        <v>38.419553868058856</v>
      </c>
      <c r="F23" s="25">
        <v>12366</v>
      </c>
      <c r="G23" s="25">
        <v>6396</v>
      </c>
      <c r="H23" s="37">
        <v>51.7224648229015</v>
      </c>
      <c r="I23" s="25">
        <v>12390</v>
      </c>
      <c r="J23" s="25">
        <v>7031</v>
      </c>
      <c r="K23" s="37">
        <v>56.74737691686844</v>
      </c>
      <c r="L23" s="25">
        <v>12600</v>
      </c>
      <c r="M23" s="25">
        <v>7880</v>
      </c>
      <c r="N23" s="37">
        <v>62.539682539682538</v>
      </c>
      <c r="O23" s="25">
        <v>13143</v>
      </c>
      <c r="P23" s="25">
        <v>8774</v>
      </c>
      <c r="Q23" s="37">
        <v>66.757970022064981</v>
      </c>
      <c r="R23" s="25">
        <v>14444</v>
      </c>
      <c r="S23" s="25">
        <v>10238</v>
      </c>
      <c r="T23" s="37">
        <v>70.88064248130712</v>
      </c>
      <c r="U23" s="25">
        <v>14882</v>
      </c>
      <c r="V23" s="25">
        <v>11139</v>
      </c>
      <c r="W23" s="37">
        <v>74.848810643730673</v>
      </c>
      <c r="X23" s="25">
        <v>7600</v>
      </c>
      <c r="Y23" s="25">
        <v>6093</v>
      </c>
      <c r="Z23">
        <v>78.7</v>
      </c>
      <c r="AA23" s="25">
        <v>11113</v>
      </c>
      <c r="AB23" s="25">
        <v>9057</v>
      </c>
      <c r="AC23" s="37">
        <v>81.499145145325286</v>
      </c>
      <c r="AD23" s="25">
        <v>9899</v>
      </c>
      <c r="AE23" s="25">
        <v>8251</v>
      </c>
      <c r="AF23" s="37">
        <v>83.35185372259825</v>
      </c>
      <c r="AG23" s="25">
        <v>9131</v>
      </c>
      <c r="AH23" s="25">
        <v>6922</v>
      </c>
      <c r="AI23" s="37">
        <v>75.807688095498847</v>
      </c>
    </row>
    <row r="24" spans="1:35" x14ac:dyDescent="0.25">
      <c r="A24" t="s">
        <v>59</v>
      </c>
      <c r="B24" s="49" t="s">
        <v>743</v>
      </c>
      <c r="C24" s="25">
        <v>11622</v>
      </c>
      <c r="D24" s="25">
        <v>4120</v>
      </c>
      <c r="E24" s="37">
        <v>35.450008604371021</v>
      </c>
      <c r="F24" s="25">
        <v>11226</v>
      </c>
      <c r="G24" s="25">
        <v>5910</v>
      </c>
      <c r="H24" s="37">
        <v>52.645644040619985</v>
      </c>
      <c r="I24" s="25">
        <v>11219</v>
      </c>
      <c r="J24" s="25">
        <v>6441</v>
      </c>
      <c r="K24" s="37">
        <v>57.411534004813255</v>
      </c>
      <c r="L24" s="25">
        <v>11847</v>
      </c>
      <c r="M24" s="25">
        <v>7599</v>
      </c>
      <c r="N24" s="37">
        <v>64.142820967333506</v>
      </c>
      <c r="O24" s="25">
        <v>11946</v>
      </c>
      <c r="P24" s="25">
        <v>8135</v>
      </c>
      <c r="Q24" s="37">
        <v>68.098108153356776</v>
      </c>
      <c r="R24" s="25">
        <v>12665</v>
      </c>
      <c r="S24" s="25">
        <v>9007</v>
      </c>
      <c r="T24" s="37">
        <v>71.117252270035536</v>
      </c>
      <c r="U24" s="25">
        <v>12443</v>
      </c>
      <c r="V24" s="25">
        <v>9168</v>
      </c>
      <c r="W24" s="37">
        <v>73.679980712046927</v>
      </c>
      <c r="X24" s="25">
        <v>10003</v>
      </c>
      <c r="Y24" s="25">
        <v>7817</v>
      </c>
      <c r="Z24">
        <v>80.3</v>
      </c>
      <c r="AA24" s="25">
        <v>9972</v>
      </c>
      <c r="AB24" s="25">
        <v>7979</v>
      </c>
      <c r="AC24" s="37">
        <v>80.014039310068185</v>
      </c>
      <c r="AD24" s="25">
        <v>9269</v>
      </c>
      <c r="AE24" s="25">
        <v>7630</v>
      </c>
      <c r="AF24" s="37">
        <v>82.317402092998165</v>
      </c>
      <c r="AG24" s="25">
        <v>8503</v>
      </c>
      <c r="AH24" s="25">
        <v>6303</v>
      </c>
      <c r="AI24" s="37">
        <v>74.126778783958599</v>
      </c>
    </row>
    <row r="25" spans="1:35" x14ac:dyDescent="0.25">
      <c r="A25" t="s">
        <v>93</v>
      </c>
      <c r="B25" s="49" t="s">
        <v>742</v>
      </c>
      <c r="C25" s="25">
        <v>5666</v>
      </c>
      <c r="D25" s="25">
        <v>2002</v>
      </c>
      <c r="E25" s="37">
        <v>35.333568655135899</v>
      </c>
      <c r="F25" s="25">
        <v>5542</v>
      </c>
      <c r="G25" s="25">
        <v>3036</v>
      </c>
      <c r="H25" s="37">
        <v>54.78166726813425</v>
      </c>
      <c r="I25" s="25">
        <v>5395</v>
      </c>
      <c r="J25" s="25">
        <v>3313</v>
      </c>
      <c r="K25" s="37">
        <v>61.408711770157552</v>
      </c>
      <c r="L25" s="25">
        <v>5380</v>
      </c>
      <c r="M25" s="25">
        <v>3545</v>
      </c>
      <c r="N25" s="37">
        <v>65.892193308550191</v>
      </c>
      <c r="O25" s="25">
        <v>5531</v>
      </c>
      <c r="P25" s="25">
        <v>3983</v>
      </c>
      <c r="Q25" s="37">
        <v>72.012294340987154</v>
      </c>
      <c r="R25" s="25">
        <v>5982</v>
      </c>
      <c r="S25" s="25">
        <v>4530</v>
      </c>
      <c r="T25" s="37">
        <v>75.727181544633908</v>
      </c>
      <c r="U25" s="25">
        <v>5923</v>
      </c>
      <c r="V25" s="25">
        <v>4676</v>
      </c>
      <c r="W25" s="37">
        <v>78.946479824413302</v>
      </c>
      <c r="X25" s="25">
        <v>14811</v>
      </c>
      <c r="Y25" s="25">
        <v>11626</v>
      </c>
      <c r="Z25">
        <v>77.900000000000006</v>
      </c>
      <c r="AA25" s="25">
        <v>4489</v>
      </c>
      <c r="AB25" s="25">
        <v>3753</v>
      </c>
      <c r="AC25" s="37">
        <v>83.604366228558703</v>
      </c>
      <c r="AD25" s="25">
        <v>4367</v>
      </c>
      <c r="AE25" s="25">
        <v>3727</v>
      </c>
      <c r="AF25" s="37">
        <v>85.344630180902229</v>
      </c>
      <c r="AG25" s="25">
        <v>3747</v>
      </c>
      <c r="AH25" s="25">
        <v>2888</v>
      </c>
      <c r="AI25" s="37">
        <v>77.074993327995728</v>
      </c>
    </row>
    <row r="26" spans="1:35" x14ac:dyDescent="0.25">
      <c r="A26" t="s">
        <v>64</v>
      </c>
      <c r="B26" s="49" t="s">
        <v>741</v>
      </c>
      <c r="C26" s="25">
        <v>17720</v>
      </c>
      <c r="D26" s="25">
        <v>6095</v>
      </c>
      <c r="E26" s="37">
        <v>34.396162528216706</v>
      </c>
      <c r="F26" s="25">
        <v>17377</v>
      </c>
      <c r="G26" s="25">
        <v>8734</v>
      </c>
      <c r="H26" s="37">
        <v>50.261840363699136</v>
      </c>
      <c r="I26" s="25">
        <v>17532</v>
      </c>
      <c r="J26" s="25">
        <v>9964</v>
      </c>
      <c r="K26" s="37">
        <v>56.833219256217205</v>
      </c>
      <c r="L26" s="25">
        <v>17907</v>
      </c>
      <c r="M26" s="25">
        <v>11303</v>
      </c>
      <c r="N26" s="37">
        <v>63.12056737588653</v>
      </c>
      <c r="O26" s="25">
        <v>18441</v>
      </c>
      <c r="P26" s="25">
        <v>12555</v>
      </c>
      <c r="Q26" s="37">
        <v>68.08199121522695</v>
      </c>
      <c r="R26" s="25">
        <v>20323</v>
      </c>
      <c r="S26" s="25">
        <v>14731</v>
      </c>
      <c r="T26" s="37">
        <v>72.484377306500022</v>
      </c>
      <c r="U26" s="25">
        <v>20742</v>
      </c>
      <c r="V26" s="25">
        <v>15776</v>
      </c>
      <c r="W26" s="37">
        <v>76.058239321184075</v>
      </c>
      <c r="X26" s="25">
        <v>13890</v>
      </c>
      <c r="Y26" s="25">
        <v>10726</v>
      </c>
      <c r="Z26">
        <v>78.900000000000006</v>
      </c>
      <c r="AA26" s="25">
        <v>15579</v>
      </c>
      <c r="AB26" s="25">
        <v>12718</v>
      </c>
      <c r="AC26" s="37">
        <v>81.6355350150844</v>
      </c>
      <c r="AD26" s="25">
        <v>14124</v>
      </c>
      <c r="AE26" s="25">
        <v>11822</v>
      </c>
      <c r="AF26" s="37">
        <v>83.701500991220612</v>
      </c>
      <c r="AG26" s="25">
        <v>12888</v>
      </c>
      <c r="AH26" s="25">
        <v>9702</v>
      </c>
      <c r="AI26" s="37">
        <v>75.279329608938554</v>
      </c>
    </row>
    <row r="27" spans="1:35" x14ac:dyDescent="0.25">
      <c r="A27" t="s">
        <v>95</v>
      </c>
      <c r="B27" s="49" t="s">
        <v>740</v>
      </c>
      <c r="C27" s="25">
        <v>5141</v>
      </c>
      <c r="D27" s="25">
        <v>1642</v>
      </c>
      <c r="E27" s="37">
        <v>31.939311418012061</v>
      </c>
      <c r="F27" s="25">
        <v>5158</v>
      </c>
      <c r="G27" s="25">
        <v>2512</v>
      </c>
      <c r="H27" s="37">
        <v>48.701046917409855</v>
      </c>
      <c r="I27" s="25">
        <v>5081</v>
      </c>
      <c r="J27" s="25">
        <v>2840</v>
      </c>
      <c r="K27" s="37">
        <v>55.894508954930131</v>
      </c>
      <c r="L27" s="25">
        <v>5272</v>
      </c>
      <c r="M27" s="25">
        <v>3374</v>
      </c>
      <c r="N27" s="37">
        <v>63.998482549317146</v>
      </c>
      <c r="O27" s="25">
        <v>5333</v>
      </c>
      <c r="P27" s="25">
        <v>3665</v>
      </c>
      <c r="Q27" s="37">
        <v>68.723045190324399</v>
      </c>
      <c r="R27" s="25">
        <v>5583</v>
      </c>
      <c r="S27" s="25">
        <v>4016</v>
      </c>
      <c r="T27" s="37">
        <v>71.932652695683316</v>
      </c>
      <c r="U27" s="25">
        <v>5355</v>
      </c>
      <c r="V27" s="25">
        <v>4046</v>
      </c>
      <c r="W27" s="37">
        <v>75.555555555555557</v>
      </c>
      <c r="X27" s="25">
        <v>12044</v>
      </c>
      <c r="Y27" s="25">
        <v>9389</v>
      </c>
      <c r="Z27">
        <v>79.900000000000006</v>
      </c>
      <c r="AA27" s="25">
        <v>4408</v>
      </c>
      <c r="AB27" s="25">
        <v>3623</v>
      </c>
      <c r="AC27" s="37">
        <v>82.191470054446455</v>
      </c>
      <c r="AD27" s="25">
        <v>4126</v>
      </c>
      <c r="AE27" s="25">
        <v>3538</v>
      </c>
      <c r="AF27" s="37">
        <v>85.748909355307802</v>
      </c>
      <c r="AG27" s="25">
        <v>3608</v>
      </c>
      <c r="AH27" s="25">
        <v>2745</v>
      </c>
      <c r="AI27" s="37">
        <v>76.080931263858105</v>
      </c>
    </row>
    <row r="28" spans="1:35" x14ac:dyDescent="0.25">
      <c r="A28" t="s">
        <v>52</v>
      </c>
      <c r="B28" s="49" t="s">
        <v>739</v>
      </c>
      <c r="C28" s="25">
        <v>23698</v>
      </c>
      <c r="D28" s="25">
        <v>7574</v>
      </c>
      <c r="E28" s="37">
        <v>31.960502996033419</v>
      </c>
      <c r="F28" s="25">
        <v>22525</v>
      </c>
      <c r="G28" s="25">
        <v>10682</v>
      </c>
      <c r="H28" s="37">
        <v>47.422863485016649</v>
      </c>
      <c r="I28" s="25">
        <v>22482</v>
      </c>
      <c r="J28" s="25">
        <v>11981</v>
      </c>
      <c r="K28" s="37">
        <v>53.291522106574149</v>
      </c>
      <c r="L28" s="25">
        <v>22834</v>
      </c>
      <c r="M28" s="25">
        <v>13783</v>
      </c>
      <c r="N28" s="37">
        <v>60.361741263028811</v>
      </c>
      <c r="O28" s="25">
        <v>22516</v>
      </c>
      <c r="P28" s="25">
        <v>14792</v>
      </c>
      <c r="Q28" s="37">
        <v>65.695505418369166</v>
      </c>
      <c r="R28" s="25">
        <v>24703</v>
      </c>
      <c r="S28" s="25">
        <v>17107</v>
      </c>
      <c r="T28" s="37">
        <v>69.250698295753551</v>
      </c>
      <c r="U28" s="25">
        <v>23812</v>
      </c>
      <c r="V28" s="25">
        <v>17472</v>
      </c>
      <c r="W28" s="37">
        <v>73.374769024021504</v>
      </c>
      <c r="X28" s="25">
        <v>7911</v>
      </c>
      <c r="Y28" s="25">
        <v>6202</v>
      </c>
      <c r="Z28">
        <v>72.900000000000006</v>
      </c>
      <c r="AA28" s="25">
        <v>17622</v>
      </c>
      <c r="AB28" s="25">
        <v>14073</v>
      </c>
      <c r="AC28" s="37">
        <v>79.86040177051413</v>
      </c>
      <c r="AD28" s="25">
        <v>16332</v>
      </c>
      <c r="AE28" s="25">
        <v>13296</v>
      </c>
      <c r="AF28" s="37">
        <v>81.410727406318884</v>
      </c>
      <c r="AG28" s="25">
        <v>14908</v>
      </c>
      <c r="AH28" s="25">
        <v>10533</v>
      </c>
      <c r="AI28" s="37">
        <v>70.653340488328411</v>
      </c>
    </row>
    <row r="29" spans="1:35" x14ac:dyDescent="0.25">
      <c r="A29" t="s">
        <v>57</v>
      </c>
      <c r="B29" s="49" t="s">
        <v>738</v>
      </c>
      <c r="C29" s="25">
        <v>18663</v>
      </c>
      <c r="D29" s="25">
        <v>7044</v>
      </c>
      <c r="E29" s="37">
        <v>37.743128114451054</v>
      </c>
      <c r="F29" s="25">
        <v>18405</v>
      </c>
      <c r="G29" s="25">
        <v>9953</v>
      </c>
      <c r="H29" s="37">
        <v>54.077696278185272</v>
      </c>
      <c r="I29" s="25">
        <v>18779</v>
      </c>
      <c r="J29" s="25">
        <v>11048</v>
      </c>
      <c r="K29" s="37">
        <v>58.831673678044623</v>
      </c>
      <c r="L29" s="25">
        <v>18884</v>
      </c>
      <c r="M29" s="25">
        <v>12257</v>
      </c>
      <c r="N29" s="37">
        <v>64.906799406905307</v>
      </c>
      <c r="O29" s="25">
        <v>19053</v>
      </c>
      <c r="P29" s="25">
        <v>13271</v>
      </c>
      <c r="Q29" s="37">
        <v>69.653073006875559</v>
      </c>
      <c r="R29" s="25">
        <v>20843</v>
      </c>
      <c r="S29" s="25">
        <v>15284</v>
      </c>
      <c r="T29" s="37">
        <v>73.32917526267812</v>
      </c>
      <c r="U29" s="25">
        <v>21029</v>
      </c>
      <c r="V29" s="25">
        <v>15904</v>
      </c>
      <c r="W29" s="37">
        <v>75.628893432878414</v>
      </c>
      <c r="X29" s="25">
        <v>7626</v>
      </c>
      <c r="Y29" s="25">
        <v>5897</v>
      </c>
      <c r="Z29">
        <v>79.400000000000006</v>
      </c>
      <c r="AA29" s="25">
        <v>15297</v>
      </c>
      <c r="AB29" s="25">
        <v>12546</v>
      </c>
      <c r="AC29" s="37">
        <v>82.01608158462443</v>
      </c>
      <c r="AD29" s="25">
        <v>13559</v>
      </c>
      <c r="AE29" s="25">
        <v>11347</v>
      </c>
      <c r="AF29" s="37">
        <v>83.686112545172946</v>
      </c>
      <c r="AG29" s="25">
        <v>12414</v>
      </c>
      <c r="AH29" s="25">
        <v>9479</v>
      </c>
      <c r="AI29" s="37">
        <v>76.357338488802966</v>
      </c>
    </row>
    <row r="30" spans="1:35" x14ac:dyDescent="0.25">
      <c r="A30" t="s">
        <v>88</v>
      </c>
      <c r="B30" s="49" t="s">
        <v>737</v>
      </c>
      <c r="C30" s="25">
        <v>9711</v>
      </c>
      <c r="D30" s="25">
        <v>3991</v>
      </c>
      <c r="E30" s="37">
        <v>41.09772423025435</v>
      </c>
      <c r="F30" s="25">
        <v>9545</v>
      </c>
      <c r="G30" s="25">
        <v>5335</v>
      </c>
      <c r="H30" s="37">
        <v>55.893137768465159</v>
      </c>
      <c r="I30" s="25">
        <v>9320</v>
      </c>
      <c r="J30" s="25">
        <v>5809</v>
      </c>
      <c r="K30" s="37">
        <v>62.328326180257513</v>
      </c>
      <c r="L30" s="25">
        <v>9524</v>
      </c>
      <c r="M30" s="25">
        <v>6418</v>
      </c>
      <c r="N30" s="37">
        <v>67.387652246955071</v>
      </c>
      <c r="O30" s="25">
        <v>9815</v>
      </c>
      <c r="P30" s="25">
        <v>7147</v>
      </c>
      <c r="Q30" s="37">
        <v>72.817116658176261</v>
      </c>
      <c r="R30" s="25">
        <v>10477</v>
      </c>
      <c r="S30" s="25">
        <v>7860</v>
      </c>
      <c r="T30" s="37">
        <v>75.021475613248072</v>
      </c>
      <c r="U30" s="25">
        <v>10461</v>
      </c>
      <c r="V30" s="25">
        <v>8041</v>
      </c>
      <c r="W30" s="37">
        <v>76.866456361724502</v>
      </c>
      <c r="X30" s="25">
        <v>9580</v>
      </c>
      <c r="Y30" s="25">
        <v>6972</v>
      </c>
      <c r="Z30">
        <v>78.400000000000006</v>
      </c>
      <c r="AA30" s="25">
        <v>8185</v>
      </c>
      <c r="AB30" s="25">
        <v>6787</v>
      </c>
      <c r="AC30" s="37">
        <v>82.919975565058039</v>
      </c>
      <c r="AD30" s="25">
        <v>7352</v>
      </c>
      <c r="AE30" s="25">
        <v>6274</v>
      </c>
      <c r="AF30" s="37">
        <v>85.337323177366713</v>
      </c>
      <c r="AG30" s="25">
        <v>6643</v>
      </c>
      <c r="AH30" s="25">
        <v>5224</v>
      </c>
      <c r="AI30" s="37">
        <v>78.639169050127961</v>
      </c>
    </row>
    <row r="31" spans="1:35" x14ac:dyDescent="0.25">
      <c r="A31" t="s">
        <v>85</v>
      </c>
      <c r="B31" s="49" t="s">
        <v>736</v>
      </c>
      <c r="C31" s="25">
        <v>6810</v>
      </c>
      <c r="D31" s="25">
        <v>2008</v>
      </c>
      <c r="E31" s="37">
        <v>29.486049926578563</v>
      </c>
      <c r="F31" s="25">
        <v>6787</v>
      </c>
      <c r="G31" s="25">
        <v>2996</v>
      </c>
      <c r="H31" s="37">
        <v>44.143214969795196</v>
      </c>
      <c r="I31" s="25">
        <v>6545</v>
      </c>
      <c r="J31" s="25">
        <v>3395</v>
      </c>
      <c r="K31" s="37">
        <v>51.871657754010691</v>
      </c>
      <c r="L31" s="25">
        <v>6831</v>
      </c>
      <c r="M31" s="25">
        <v>3996</v>
      </c>
      <c r="N31" s="37">
        <v>58.498023715415016</v>
      </c>
      <c r="O31" s="25">
        <v>6821</v>
      </c>
      <c r="P31" s="25">
        <v>4322</v>
      </c>
      <c r="Q31" s="37">
        <v>63.363143234129893</v>
      </c>
      <c r="R31" s="25">
        <v>7515</v>
      </c>
      <c r="S31" s="25">
        <v>5198</v>
      </c>
      <c r="T31" s="37">
        <v>69.168330006653349</v>
      </c>
      <c r="U31" s="25">
        <v>7356</v>
      </c>
      <c r="V31" s="25">
        <v>5374</v>
      </c>
      <c r="W31" s="37">
        <v>73.05600870038063</v>
      </c>
      <c r="X31" s="25">
        <v>10856</v>
      </c>
      <c r="Y31" s="25">
        <v>8440</v>
      </c>
      <c r="Z31">
        <v>79.400000000000006</v>
      </c>
      <c r="AA31" s="25">
        <v>5405</v>
      </c>
      <c r="AB31" s="25">
        <v>4312</v>
      </c>
      <c r="AC31" s="37">
        <v>79.777983348751164</v>
      </c>
      <c r="AD31" s="25">
        <v>4923</v>
      </c>
      <c r="AE31" s="25">
        <v>4114</v>
      </c>
      <c r="AF31" s="37">
        <v>83.566930733292708</v>
      </c>
      <c r="AG31" s="25">
        <v>4360</v>
      </c>
      <c r="AH31" s="25">
        <v>3232</v>
      </c>
      <c r="AI31" s="37">
        <v>74.128440366972484</v>
      </c>
    </row>
    <row r="32" spans="1:35" x14ac:dyDescent="0.25">
      <c r="A32" t="s">
        <v>69</v>
      </c>
      <c r="B32" s="49" t="s">
        <v>735</v>
      </c>
      <c r="C32" s="25">
        <v>7028</v>
      </c>
      <c r="D32" s="25">
        <v>2746</v>
      </c>
      <c r="E32" s="37">
        <v>39.072282299373931</v>
      </c>
      <c r="F32" s="25">
        <v>7008</v>
      </c>
      <c r="G32" s="25">
        <v>3812</v>
      </c>
      <c r="H32" s="37">
        <v>54.394977168949779</v>
      </c>
      <c r="I32" s="25">
        <v>6723</v>
      </c>
      <c r="J32" s="25">
        <v>4174</v>
      </c>
      <c r="K32" s="37">
        <v>62.085378551242009</v>
      </c>
      <c r="L32" s="25">
        <v>7100</v>
      </c>
      <c r="M32" s="25">
        <v>4889</v>
      </c>
      <c r="N32" s="37">
        <v>68.859154929577457</v>
      </c>
      <c r="O32" s="25">
        <v>7145</v>
      </c>
      <c r="P32" s="25">
        <v>5113</v>
      </c>
      <c r="Q32" s="37">
        <v>71.560531840447865</v>
      </c>
      <c r="R32" s="25">
        <v>7539</v>
      </c>
      <c r="S32" s="25">
        <v>5713</v>
      </c>
      <c r="T32" s="37">
        <v>75.779281071760181</v>
      </c>
      <c r="U32" s="25">
        <v>7529</v>
      </c>
      <c r="V32" s="25">
        <v>5849</v>
      </c>
      <c r="W32" s="37">
        <v>77.686279718422099</v>
      </c>
      <c r="X32" s="25">
        <v>6049</v>
      </c>
      <c r="Y32" s="25">
        <v>4519</v>
      </c>
      <c r="Z32">
        <v>77.2</v>
      </c>
      <c r="AA32" s="25">
        <v>5811</v>
      </c>
      <c r="AB32" s="25">
        <v>4884</v>
      </c>
      <c r="AC32" s="37">
        <v>84.047496128033032</v>
      </c>
      <c r="AD32" s="25">
        <v>5486</v>
      </c>
      <c r="AE32" s="25">
        <v>4716</v>
      </c>
      <c r="AF32" s="37">
        <v>85.964272694130514</v>
      </c>
      <c r="AG32" s="25">
        <v>5015</v>
      </c>
      <c r="AH32" s="25">
        <v>4014</v>
      </c>
      <c r="AI32" s="37">
        <v>80.039880358923227</v>
      </c>
    </row>
    <row r="33" spans="1:35" x14ac:dyDescent="0.25">
      <c r="A33" t="s">
        <v>66</v>
      </c>
      <c r="B33" s="49" t="s">
        <v>734</v>
      </c>
      <c r="C33" s="25">
        <v>17536</v>
      </c>
      <c r="D33" s="25">
        <v>6711</v>
      </c>
      <c r="E33" s="37">
        <v>38.269844890510953</v>
      </c>
      <c r="F33" s="25">
        <v>17268</v>
      </c>
      <c r="G33" s="25">
        <v>9208</v>
      </c>
      <c r="H33" s="37">
        <v>53.324067639564511</v>
      </c>
      <c r="I33" s="25">
        <v>17076</v>
      </c>
      <c r="J33" s="25">
        <v>9936</v>
      </c>
      <c r="K33" s="37">
        <v>58.186929023190444</v>
      </c>
      <c r="L33" s="25">
        <v>17608</v>
      </c>
      <c r="M33" s="25">
        <v>11468</v>
      </c>
      <c r="N33" s="37">
        <v>65.12948659700136</v>
      </c>
      <c r="O33" s="25">
        <v>18090</v>
      </c>
      <c r="P33" s="25">
        <v>12832</v>
      </c>
      <c r="Q33" s="37">
        <v>70.934217799889439</v>
      </c>
      <c r="R33" s="25">
        <v>19608</v>
      </c>
      <c r="S33" s="25">
        <v>14622</v>
      </c>
      <c r="T33" s="37">
        <v>74.57160342717259</v>
      </c>
      <c r="U33" s="25">
        <v>20017</v>
      </c>
      <c r="V33" s="25">
        <v>15498</v>
      </c>
      <c r="W33" s="37">
        <v>77.424189438976867</v>
      </c>
      <c r="X33" s="25">
        <v>23749</v>
      </c>
      <c r="Y33" s="25">
        <v>18928</v>
      </c>
      <c r="Z33">
        <v>74.2</v>
      </c>
      <c r="AA33" s="25">
        <v>15232</v>
      </c>
      <c r="AB33" s="25">
        <v>12583</v>
      </c>
      <c r="AC33" s="37">
        <v>82.608981092436977</v>
      </c>
      <c r="AD33" s="25">
        <v>13538</v>
      </c>
      <c r="AE33" s="25">
        <v>11504</v>
      </c>
      <c r="AF33" s="37">
        <v>84.975624169005755</v>
      </c>
      <c r="AG33" s="25">
        <v>12567</v>
      </c>
      <c r="AH33" s="25">
        <v>9490</v>
      </c>
      <c r="AI33" s="37">
        <v>75.515238322590918</v>
      </c>
    </row>
    <row r="34" spans="1:35" x14ac:dyDescent="0.25">
      <c r="A34" t="s">
        <v>96</v>
      </c>
      <c r="B34" s="49" t="s">
        <v>733</v>
      </c>
      <c r="C34" s="25">
        <v>15011</v>
      </c>
      <c r="D34" s="25">
        <v>4009</v>
      </c>
      <c r="E34" s="37">
        <v>26.707081473586037</v>
      </c>
      <c r="F34" s="25">
        <v>14303</v>
      </c>
      <c r="G34" s="25">
        <v>6065</v>
      </c>
      <c r="H34" s="37">
        <v>42.403691533244775</v>
      </c>
      <c r="I34" s="25">
        <v>13804</v>
      </c>
      <c r="J34" s="25">
        <v>7088</v>
      </c>
      <c r="K34" s="37">
        <v>51.347435525934515</v>
      </c>
      <c r="L34" s="25">
        <v>13621</v>
      </c>
      <c r="M34" s="25">
        <v>8170</v>
      </c>
      <c r="N34" s="37">
        <v>59.980911827325457</v>
      </c>
      <c r="O34" s="25">
        <v>12905</v>
      </c>
      <c r="P34" s="25">
        <v>8275</v>
      </c>
      <c r="Q34" s="37">
        <v>64.122433165439759</v>
      </c>
      <c r="R34" s="25">
        <v>12776</v>
      </c>
      <c r="S34" s="25">
        <v>8619</v>
      </c>
      <c r="T34" s="37">
        <v>67.462429555416406</v>
      </c>
      <c r="U34" s="25">
        <v>12311</v>
      </c>
      <c r="V34" s="25">
        <v>8516</v>
      </c>
      <c r="W34" s="37">
        <v>69.173909511818692</v>
      </c>
      <c r="X34" s="25">
        <v>6781</v>
      </c>
      <c r="Y34" s="25">
        <v>4994</v>
      </c>
      <c r="Z34">
        <v>76.900000000000006</v>
      </c>
      <c r="AA34" s="25">
        <v>9835</v>
      </c>
      <c r="AB34" s="25">
        <v>7332</v>
      </c>
      <c r="AC34" s="37">
        <v>74.550076258261313</v>
      </c>
      <c r="AD34" s="25">
        <v>9041</v>
      </c>
      <c r="AE34" s="25">
        <v>6893</v>
      </c>
      <c r="AF34" s="37">
        <v>76.241566198429382</v>
      </c>
      <c r="AG34" s="25">
        <v>8269</v>
      </c>
      <c r="AH34" s="25">
        <v>5867</v>
      </c>
      <c r="AI34" s="37">
        <v>70.951747490627653</v>
      </c>
    </row>
    <row r="35" spans="1:35" s="33" customFormat="1" x14ac:dyDescent="0.25">
      <c r="A35" s="33" t="s">
        <v>72</v>
      </c>
      <c r="B35" s="49" t="s">
        <v>73</v>
      </c>
      <c r="C35" s="34">
        <v>6648</v>
      </c>
      <c r="D35" s="34">
        <v>2326</v>
      </c>
      <c r="E35" s="37">
        <v>34.987966305655839</v>
      </c>
      <c r="F35" s="34">
        <v>6701</v>
      </c>
      <c r="G35" s="34">
        <v>3277</v>
      </c>
      <c r="H35" s="43">
        <v>48.903148783763619</v>
      </c>
      <c r="I35" s="34">
        <v>6679</v>
      </c>
      <c r="J35" s="34">
        <v>3638</v>
      </c>
      <c r="K35" s="43">
        <v>54.46923192094625</v>
      </c>
      <c r="L35" s="34">
        <v>6708</v>
      </c>
      <c r="M35" s="34">
        <v>4108</v>
      </c>
      <c r="N35" s="43">
        <v>61.240310077519375</v>
      </c>
      <c r="O35" s="34">
        <v>6947</v>
      </c>
      <c r="P35" s="34">
        <v>4695</v>
      </c>
      <c r="Q35" s="43">
        <v>67.583129408377715</v>
      </c>
      <c r="R35" s="34">
        <v>7396</v>
      </c>
      <c r="S35" s="34">
        <v>5329</v>
      </c>
      <c r="T35" s="43">
        <v>72.052460789616006</v>
      </c>
      <c r="U35" s="34">
        <v>7223</v>
      </c>
      <c r="V35" s="34">
        <v>5536</v>
      </c>
      <c r="W35" s="43">
        <v>76.644053717291982</v>
      </c>
      <c r="X35" s="34">
        <v>10025</v>
      </c>
      <c r="Y35" s="34">
        <v>7156</v>
      </c>
      <c r="Z35" s="33">
        <v>70.400000000000006</v>
      </c>
      <c r="AA35" s="34">
        <v>5660</v>
      </c>
      <c r="AB35" s="34">
        <v>4579</v>
      </c>
      <c r="AC35" s="43">
        <v>80.901060070671377</v>
      </c>
      <c r="AD35" s="34">
        <v>5028</v>
      </c>
      <c r="AE35" s="34">
        <v>4201</v>
      </c>
      <c r="AF35" s="43">
        <v>83.552108194112975</v>
      </c>
      <c r="AG35" s="34">
        <v>4868</v>
      </c>
      <c r="AH35" s="34">
        <v>3760</v>
      </c>
      <c r="AI35" s="43">
        <v>77.239112571898104</v>
      </c>
    </row>
    <row r="36" spans="1:35" x14ac:dyDescent="0.25">
      <c r="A36" t="s">
        <v>55</v>
      </c>
      <c r="B36" s="49" t="s">
        <v>732</v>
      </c>
      <c r="C36" s="25">
        <v>10884</v>
      </c>
      <c r="D36" s="25">
        <v>3918</v>
      </c>
      <c r="E36" s="37">
        <v>35.997794928335168</v>
      </c>
      <c r="F36" s="25">
        <v>10772</v>
      </c>
      <c r="G36" s="25">
        <v>5604</v>
      </c>
      <c r="H36" s="37">
        <v>52.02376531748979</v>
      </c>
      <c r="I36" s="25">
        <v>10594</v>
      </c>
      <c r="J36" s="25">
        <v>6192</v>
      </c>
      <c r="K36" s="37">
        <v>58.448178214083448</v>
      </c>
      <c r="L36" s="25">
        <v>10981</v>
      </c>
      <c r="M36" s="25">
        <v>7153</v>
      </c>
      <c r="N36" s="37">
        <v>65.139786904653491</v>
      </c>
      <c r="O36" s="25">
        <v>10839</v>
      </c>
      <c r="P36" s="25">
        <v>7529</v>
      </c>
      <c r="Q36" s="37">
        <v>69.462127502537129</v>
      </c>
      <c r="R36" s="25">
        <v>11655</v>
      </c>
      <c r="S36" s="25">
        <v>8543</v>
      </c>
      <c r="T36" s="37">
        <v>73.299013299013296</v>
      </c>
      <c r="U36" s="25">
        <v>11349</v>
      </c>
      <c r="V36" s="25">
        <v>8701</v>
      </c>
      <c r="W36" s="37">
        <v>76.667547801568432</v>
      </c>
      <c r="X36" s="25">
        <v>5381</v>
      </c>
      <c r="Y36" s="25">
        <v>4122</v>
      </c>
      <c r="Z36">
        <v>76.3</v>
      </c>
      <c r="AA36" s="25">
        <v>8993</v>
      </c>
      <c r="AB36" s="25">
        <v>7374</v>
      </c>
      <c r="AC36" s="37">
        <v>81.99710886244857</v>
      </c>
      <c r="AD36" s="25">
        <v>8100</v>
      </c>
      <c r="AE36" s="25">
        <v>6824</v>
      </c>
      <c r="AF36" s="37">
        <v>84.246913580246911</v>
      </c>
      <c r="AG36" s="25">
        <v>7373</v>
      </c>
      <c r="AH36" s="25">
        <v>5555</v>
      </c>
      <c r="AI36" s="37">
        <v>75.342465753424662</v>
      </c>
    </row>
    <row r="37" spans="1:35" x14ac:dyDescent="0.25">
      <c r="A37" t="s">
        <v>71</v>
      </c>
      <c r="B37" s="49" t="s">
        <v>731</v>
      </c>
      <c r="C37" s="25">
        <v>7092</v>
      </c>
      <c r="D37" s="25">
        <v>2490</v>
      </c>
      <c r="E37" s="37">
        <v>35.109983079526224</v>
      </c>
      <c r="F37" s="25">
        <v>7206</v>
      </c>
      <c r="G37" s="25">
        <v>3670</v>
      </c>
      <c r="H37" s="37">
        <v>50.929780738273656</v>
      </c>
      <c r="I37" s="25">
        <v>7005</v>
      </c>
      <c r="J37" s="25">
        <v>3987</v>
      </c>
      <c r="K37" s="37">
        <v>56.916488222698071</v>
      </c>
      <c r="L37" s="25">
        <v>7379</v>
      </c>
      <c r="M37" s="25">
        <v>4724</v>
      </c>
      <c r="N37" s="37">
        <v>64.019514839409126</v>
      </c>
      <c r="O37" s="25">
        <v>7573</v>
      </c>
      <c r="P37" s="25">
        <v>5226</v>
      </c>
      <c r="Q37" s="37">
        <v>69.008319028126238</v>
      </c>
      <c r="R37" s="25">
        <v>8005</v>
      </c>
      <c r="S37" s="25">
        <v>5800</v>
      </c>
      <c r="T37" s="37">
        <v>72.454715802623355</v>
      </c>
      <c r="U37" s="25">
        <v>8206</v>
      </c>
      <c r="V37" s="25">
        <v>6120</v>
      </c>
      <c r="W37" s="37">
        <v>74.579575920058488</v>
      </c>
      <c r="X37" s="25">
        <v>8528</v>
      </c>
      <c r="Y37" s="25">
        <v>6647</v>
      </c>
      <c r="Z37">
        <v>77.099999999999994</v>
      </c>
      <c r="AA37" s="25">
        <v>6192</v>
      </c>
      <c r="AB37" s="25">
        <v>5016</v>
      </c>
      <c r="AC37" s="37">
        <v>81.007751937984494</v>
      </c>
      <c r="AD37" s="25">
        <v>5618</v>
      </c>
      <c r="AE37" s="25">
        <v>4590</v>
      </c>
      <c r="AF37" s="37">
        <v>81.701673193307229</v>
      </c>
      <c r="AG37" s="25">
        <v>4945</v>
      </c>
      <c r="AH37" s="25">
        <v>3749</v>
      </c>
      <c r="AI37" s="37">
        <v>75.813953488372093</v>
      </c>
    </row>
    <row r="38" spans="1:35" x14ac:dyDescent="0.25">
      <c r="A38" t="s">
        <v>65</v>
      </c>
      <c r="B38" s="49" t="s">
        <v>730</v>
      </c>
      <c r="C38" s="25">
        <v>14838</v>
      </c>
      <c r="D38" s="25">
        <v>5339</v>
      </c>
      <c r="E38" s="37">
        <v>35.981938266612751</v>
      </c>
      <c r="F38" s="25">
        <v>14473</v>
      </c>
      <c r="G38" s="25">
        <v>7686</v>
      </c>
      <c r="H38" s="37">
        <v>53.105783182477715</v>
      </c>
      <c r="I38" s="25">
        <v>14315</v>
      </c>
      <c r="J38" s="25">
        <v>8382</v>
      </c>
      <c r="K38" s="37">
        <v>58.553964373035285</v>
      </c>
      <c r="L38" s="25">
        <v>14459</v>
      </c>
      <c r="M38" s="25">
        <v>9501</v>
      </c>
      <c r="N38" s="37">
        <v>65.709938446642226</v>
      </c>
      <c r="O38" s="25">
        <v>14767</v>
      </c>
      <c r="P38" s="25">
        <v>10374</v>
      </c>
      <c r="Q38" s="37">
        <v>70.251235863750253</v>
      </c>
      <c r="R38" s="25">
        <v>15718</v>
      </c>
      <c r="S38" s="25">
        <v>11640</v>
      </c>
      <c r="T38" s="37">
        <v>74.055223310853805</v>
      </c>
      <c r="U38" s="25">
        <v>15480</v>
      </c>
      <c r="V38" s="25">
        <v>11998</v>
      </c>
      <c r="W38" s="37">
        <v>77.506459948320412</v>
      </c>
      <c r="X38" s="25">
        <v>4283</v>
      </c>
      <c r="Y38" s="25">
        <v>3392</v>
      </c>
      <c r="Z38">
        <v>77.900000000000006</v>
      </c>
      <c r="AA38" s="25">
        <v>12388</v>
      </c>
      <c r="AB38" s="25">
        <v>10372</v>
      </c>
      <c r="AC38" s="37">
        <v>83.726186632224724</v>
      </c>
      <c r="AD38" s="25">
        <v>11345</v>
      </c>
      <c r="AE38" s="25">
        <v>9692</v>
      </c>
      <c r="AF38" s="37">
        <v>85.429704715733806</v>
      </c>
      <c r="AG38" s="25">
        <v>10195</v>
      </c>
      <c r="AH38" s="25">
        <v>7760</v>
      </c>
      <c r="AI38" s="37">
        <v>76.115743011280031</v>
      </c>
    </row>
    <row r="39" spans="1:35" x14ac:dyDescent="0.25">
      <c r="A39" t="s">
        <v>92</v>
      </c>
      <c r="B39" s="49" t="s">
        <v>729</v>
      </c>
      <c r="C39" s="25">
        <v>11550</v>
      </c>
      <c r="D39" s="25">
        <v>3367</v>
      </c>
      <c r="E39" s="37">
        <v>29.151515151515149</v>
      </c>
      <c r="F39" s="25">
        <v>11199</v>
      </c>
      <c r="G39" s="25">
        <v>4920</v>
      </c>
      <c r="H39" s="37">
        <v>43.932493972676134</v>
      </c>
      <c r="I39" s="25">
        <v>10879</v>
      </c>
      <c r="J39" s="25">
        <v>5475</v>
      </c>
      <c r="K39" s="37">
        <v>50.326316757054876</v>
      </c>
      <c r="L39" s="25">
        <v>10803</v>
      </c>
      <c r="M39" s="25">
        <v>6193</v>
      </c>
      <c r="N39" s="37">
        <v>57.326668518004254</v>
      </c>
      <c r="O39" s="25">
        <v>10717</v>
      </c>
      <c r="P39" s="25">
        <v>6755</v>
      </c>
      <c r="Q39" s="37">
        <v>63.030698889614634</v>
      </c>
      <c r="R39" s="25">
        <v>10851</v>
      </c>
      <c r="S39" s="25">
        <v>7169</v>
      </c>
      <c r="T39" s="37">
        <v>66.067643535158055</v>
      </c>
      <c r="U39" s="25">
        <v>10663</v>
      </c>
      <c r="V39" s="25">
        <v>7351</v>
      </c>
      <c r="W39" s="37">
        <v>68.939322892244206</v>
      </c>
      <c r="X39" s="25">
        <v>5469</v>
      </c>
      <c r="Y39" s="25">
        <v>4347</v>
      </c>
      <c r="Z39">
        <v>80.2</v>
      </c>
      <c r="AA39" s="25">
        <v>8785</v>
      </c>
      <c r="AB39" s="25">
        <v>6710</v>
      </c>
      <c r="AC39" s="37">
        <v>76.380193511667613</v>
      </c>
      <c r="AD39" s="25">
        <v>8632</v>
      </c>
      <c r="AE39" s="25">
        <v>6819</v>
      </c>
      <c r="AF39" s="37">
        <v>78.996756255792405</v>
      </c>
      <c r="AG39" s="25">
        <v>7894</v>
      </c>
      <c r="AH39" s="25">
        <v>5573</v>
      </c>
      <c r="AI39" s="37">
        <v>70.597922472764125</v>
      </c>
    </row>
    <row r="40" spans="1:35" x14ac:dyDescent="0.25">
      <c r="A40" t="s">
        <v>60</v>
      </c>
      <c r="B40" s="49" t="s">
        <v>728</v>
      </c>
      <c r="C40" s="25">
        <v>8188</v>
      </c>
      <c r="D40" s="25">
        <v>4813</v>
      </c>
      <c r="E40" s="37">
        <v>58.781143136297018</v>
      </c>
      <c r="F40" s="25">
        <v>8003</v>
      </c>
      <c r="G40" s="25">
        <v>4089</v>
      </c>
      <c r="H40" s="37">
        <v>51.093339997500941</v>
      </c>
      <c r="I40" s="25">
        <v>8022</v>
      </c>
      <c r="J40" s="25">
        <v>4694</v>
      </c>
      <c r="K40" s="37">
        <v>58.514086262777369</v>
      </c>
      <c r="L40" s="25">
        <v>7941</v>
      </c>
      <c r="M40" s="25">
        <v>5071</v>
      </c>
      <c r="N40" s="37">
        <v>63.858456113839566</v>
      </c>
      <c r="O40" s="25">
        <v>8144</v>
      </c>
      <c r="P40" s="25">
        <v>5580</v>
      </c>
      <c r="Q40" s="37">
        <v>68.516699410609036</v>
      </c>
      <c r="R40" s="25">
        <v>8628</v>
      </c>
      <c r="S40" s="25">
        <v>6445</v>
      </c>
      <c r="T40" s="37">
        <v>74.698655540101981</v>
      </c>
      <c r="U40" s="25">
        <v>8650</v>
      </c>
      <c r="V40" s="25">
        <v>6687</v>
      </c>
      <c r="W40" s="37">
        <v>77.306358381502889</v>
      </c>
      <c r="X40" s="25">
        <v>7917</v>
      </c>
      <c r="Y40" s="25">
        <v>5591</v>
      </c>
      <c r="Z40">
        <v>73.400000000000006</v>
      </c>
      <c r="AA40" s="25">
        <v>6740</v>
      </c>
      <c r="AB40" s="25">
        <v>5713</v>
      </c>
      <c r="AC40" s="37">
        <v>84.762611275964389</v>
      </c>
      <c r="AD40" s="25">
        <v>5866</v>
      </c>
      <c r="AE40" s="25">
        <v>5031</v>
      </c>
      <c r="AF40" s="37">
        <v>85.765427889532901</v>
      </c>
      <c r="AG40" s="25">
        <v>5454</v>
      </c>
      <c r="AH40" s="25">
        <v>4164</v>
      </c>
      <c r="AI40" s="37">
        <v>76.34763476347635</v>
      </c>
    </row>
    <row r="41" spans="1:35" x14ac:dyDescent="0.25">
      <c r="A41" t="s">
        <v>74</v>
      </c>
      <c r="B41" s="49" t="s">
        <v>727</v>
      </c>
      <c r="C41" s="25">
        <v>7841</v>
      </c>
      <c r="D41" s="25">
        <v>2713</v>
      </c>
      <c r="E41" s="37">
        <v>34.600178548654512</v>
      </c>
      <c r="F41" s="25">
        <v>7578</v>
      </c>
      <c r="G41" s="25">
        <v>3915</v>
      </c>
      <c r="H41" s="37">
        <v>51.662707838479818</v>
      </c>
      <c r="I41" s="25">
        <v>7569</v>
      </c>
      <c r="J41" s="25">
        <v>4301</v>
      </c>
      <c r="K41" s="37">
        <v>56.823886907121157</v>
      </c>
      <c r="L41" s="25">
        <v>7702</v>
      </c>
      <c r="M41" s="25">
        <v>4953</v>
      </c>
      <c r="N41" s="37">
        <v>64.307971955336271</v>
      </c>
      <c r="O41" s="25">
        <v>7799</v>
      </c>
      <c r="P41" s="25">
        <v>5443</v>
      </c>
      <c r="Q41" s="37">
        <v>69.790998846005905</v>
      </c>
      <c r="R41" s="25">
        <v>8435</v>
      </c>
      <c r="S41" s="25">
        <v>6091</v>
      </c>
      <c r="T41" s="37">
        <v>72.211025489033787</v>
      </c>
      <c r="U41" s="25">
        <v>8273</v>
      </c>
      <c r="V41" s="25">
        <v>6382</v>
      </c>
      <c r="W41" s="37">
        <v>77.142511785325766</v>
      </c>
      <c r="X41" s="25">
        <v>7640</v>
      </c>
      <c r="Y41" s="25">
        <v>5713</v>
      </c>
      <c r="Z41">
        <v>72.8</v>
      </c>
      <c r="AA41" s="25">
        <v>6594</v>
      </c>
      <c r="AB41" s="25">
        <v>5373</v>
      </c>
      <c r="AC41" s="37">
        <v>81.48316651501365</v>
      </c>
      <c r="AD41" s="25">
        <v>5997</v>
      </c>
      <c r="AE41" s="25">
        <v>5058</v>
      </c>
      <c r="AF41" s="37">
        <v>84.342171085542773</v>
      </c>
      <c r="AG41" s="25">
        <v>5660</v>
      </c>
      <c r="AH41" s="25">
        <v>4348</v>
      </c>
      <c r="AI41" s="37">
        <v>76.81978798586573</v>
      </c>
    </row>
    <row r="42" spans="1:35" s="33" customFormat="1" x14ac:dyDescent="0.25">
      <c r="A42" s="33" t="s">
        <v>67</v>
      </c>
      <c r="B42" s="49" t="s">
        <v>68</v>
      </c>
      <c r="C42" s="34">
        <v>9439</v>
      </c>
      <c r="D42" s="34">
        <v>3927</v>
      </c>
      <c r="E42" s="37">
        <v>41.603983472825512</v>
      </c>
      <c r="F42" s="34">
        <v>9335</v>
      </c>
      <c r="G42" s="34">
        <v>5256</v>
      </c>
      <c r="H42" s="43">
        <v>56.30423138725228</v>
      </c>
      <c r="I42" s="34">
        <v>9448</v>
      </c>
      <c r="J42" s="34">
        <v>5856</v>
      </c>
      <c r="K42" s="43">
        <v>61.981371718882308</v>
      </c>
      <c r="L42" s="34">
        <v>9751</v>
      </c>
      <c r="M42" s="34">
        <v>6534</v>
      </c>
      <c r="N42" s="43">
        <v>67.008511947492565</v>
      </c>
      <c r="O42" s="34">
        <v>9912</v>
      </c>
      <c r="P42" s="34">
        <v>7032</v>
      </c>
      <c r="Q42" s="43">
        <v>70.944309927360777</v>
      </c>
      <c r="R42" s="34">
        <v>10958</v>
      </c>
      <c r="S42" s="34">
        <v>8079</v>
      </c>
      <c r="T42" s="43">
        <v>73.726957473991604</v>
      </c>
      <c r="U42" s="34">
        <v>11114</v>
      </c>
      <c r="V42" s="34">
        <v>8396</v>
      </c>
      <c r="W42" s="43">
        <v>75.544358466798627</v>
      </c>
      <c r="X42" s="34">
        <v>9648</v>
      </c>
      <c r="Y42" s="34">
        <v>7541</v>
      </c>
      <c r="Z42" s="33">
        <v>78.900000000000006</v>
      </c>
      <c r="AA42" s="34">
        <v>8610</v>
      </c>
      <c r="AB42" s="34">
        <v>7063</v>
      </c>
      <c r="AC42" s="43">
        <v>82.032520325203251</v>
      </c>
      <c r="AD42" s="34">
        <v>7593</v>
      </c>
      <c r="AE42" s="34">
        <v>6362</v>
      </c>
      <c r="AF42" s="43">
        <v>83.787699196628466</v>
      </c>
      <c r="AG42" s="34">
        <v>7143</v>
      </c>
      <c r="AH42" s="34">
        <v>5620</v>
      </c>
      <c r="AI42" s="43">
        <v>78.678426431471365</v>
      </c>
    </row>
    <row r="43" spans="1:35" x14ac:dyDescent="0.25">
      <c r="A43" t="s">
        <v>81</v>
      </c>
      <c r="B43" s="49" t="s">
        <v>722</v>
      </c>
      <c r="C43" s="25">
        <v>10367</v>
      </c>
      <c r="D43" s="25">
        <v>3335</v>
      </c>
      <c r="E43" s="37">
        <v>32.169383621105432</v>
      </c>
      <c r="F43" s="25">
        <v>9963</v>
      </c>
      <c r="G43" s="25">
        <v>4854</v>
      </c>
      <c r="H43" s="37">
        <v>48.720264980427579</v>
      </c>
      <c r="I43" s="25">
        <v>10015</v>
      </c>
      <c r="J43" s="25">
        <v>5682</v>
      </c>
      <c r="K43" s="37">
        <v>56.734897653519724</v>
      </c>
      <c r="L43" s="25">
        <v>9699</v>
      </c>
      <c r="M43" s="25">
        <v>5970</v>
      </c>
      <c r="N43" s="37">
        <v>61.552737395607792</v>
      </c>
      <c r="O43" s="25">
        <v>9643</v>
      </c>
      <c r="P43" s="25">
        <v>6332</v>
      </c>
      <c r="Q43" s="37">
        <v>65.664212382038784</v>
      </c>
      <c r="R43" s="25">
        <v>10098</v>
      </c>
      <c r="S43" s="25">
        <v>7091</v>
      </c>
      <c r="T43" s="37">
        <v>70.221826104179044</v>
      </c>
      <c r="U43" s="25">
        <v>9952</v>
      </c>
      <c r="V43" s="25">
        <v>7346</v>
      </c>
      <c r="W43" s="37">
        <v>73.814308681672031</v>
      </c>
      <c r="X43" s="25">
        <v>9464</v>
      </c>
      <c r="Y43" s="25">
        <v>7276</v>
      </c>
      <c r="Z43">
        <v>72.400000000000006</v>
      </c>
      <c r="AA43" s="25">
        <v>7395</v>
      </c>
      <c r="AB43" s="25">
        <v>5717</v>
      </c>
      <c r="AC43" s="37">
        <v>77.308992562542258</v>
      </c>
      <c r="AD43" s="25">
        <v>6842</v>
      </c>
      <c r="AE43" s="25">
        <v>5457</v>
      </c>
      <c r="AF43" s="37">
        <v>79.757380882782812</v>
      </c>
      <c r="AG43" s="25">
        <v>6256</v>
      </c>
      <c r="AH43" s="25">
        <v>4481</v>
      </c>
      <c r="AI43" s="37">
        <v>71.6272378516624</v>
      </c>
    </row>
    <row r="44" spans="1:35" x14ac:dyDescent="0.25">
      <c r="A44" t="s">
        <v>56</v>
      </c>
      <c r="B44" s="49" t="s">
        <v>721</v>
      </c>
      <c r="C44" s="25">
        <v>21328</v>
      </c>
      <c r="D44" s="25">
        <v>7398</v>
      </c>
      <c r="E44" s="37">
        <v>34.686796699174792</v>
      </c>
      <c r="F44" s="25">
        <v>20676</v>
      </c>
      <c r="G44" s="25">
        <v>10485</v>
      </c>
      <c r="H44" s="37">
        <v>50.710969239698201</v>
      </c>
      <c r="I44" s="25">
        <v>20610</v>
      </c>
      <c r="J44" s="25">
        <v>11923</v>
      </c>
      <c r="K44" s="37">
        <v>57.850557981562346</v>
      </c>
      <c r="L44" s="25">
        <v>20693</v>
      </c>
      <c r="M44" s="25">
        <v>13332</v>
      </c>
      <c r="N44" s="37">
        <v>64.427584207219837</v>
      </c>
      <c r="O44" s="25">
        <v>20909</v>
      </c>
      <c r="P44" s="25">
        <v>14705</v>
      </c>
      <c r="Q44" s="37">
        <v>70.328566645941933</v>
      </c>
      <c r="R44" s="25">
        <v>22390</v>
      </c>
      <c r="S44" s="25">
        <v>16704</v>
      </c>
      <c r="T44" s="37">
        <v>74.604734256364452</v>
      </c>
      <c r="U44" s="25">
        <v>21608</v>
      </c>
      <c r="V44" s="25">
        <v>16430</v>
      </c>
      <c r="W44" s="37">
        <v>76.036653091447619</v>
      </c>
      <c r="X44" s="25">
        <v>9478</v>
      </c>
      <c r="Y44" s="25">
        <v>7588</v>
      </c>
      <c r="Z44">
        <v>80.5</v>
      </c>
      <c r="AA44" s="25">
        <v>16079</v>
      </c>
      <c r="AB44" s="25">
        <v>13217</v>
      </c>
      <c r="AC44" s="37">
        <v>82.200385596119162</v>
      </c>
      <c r="AD44" s="25">
        <v>14513</v>
      </c>
      <c r="AE44" s="25">
        <v>12247</v>
      </c>
      <c r="AF44" s="37">
        <v>84.386412182181488</v>
      </c>
      <c r="AG44" s="25">
        <v>13417</v>
      </c>
      <c r="AH44" s="25">
        <v>10109</v>
      </c>
      <c r="AI44" s="37">
        <v>75.344711932622786</v>
      </c>
    </row>
    <row r="45" spans="1:35" x14ac:dyDescent="0.25">
      <c r="A45" t="s">
        <v>91</v>
      </c>
      <c r="B45" s="49" t="s">
        <v>720</v>
      </c>
      <c r="C45" s="25">
        <v>7888</v>
      </c>
      <c r="D45" s="25">
        <v>3018</v>
      </c>
      <c r="E45" s="37">
        <v>38.260649087221097</v>
      </c>
      <c r="F45" s="25">
        <v>7780</v>
      </c>
      <c r="G45" s="25">
        <v>4267</v>
      </c>
      <c r="H45" s="37">
        <v>54.84575835475578</v>
      </c>
      <c r="I45" s="25">
        <v>7793</v>
      </c>
      <c r="J45" s="25">
        <v>4735</v>
      </c>
      <c r="K45" s="37">
        <v>60.759656101629666</v>
      </c>
      <c r="L45" s="25">
        <v>7913</v>
      </c>
      <c r="M45" s="25">
        <v>5237</v>
      </c>
      <c r="N45" s="37">
        <v>66.182231770504231</v>
      </c>
      <c r="O45" s="25">
        <v>7840</v>
      </c>
      <c r="P45" s="25">
        <v>5629</v>
      </c>
      <c r="Q45" s="37">
        <v>71.798469387755105</v>
      </c>
      <c r="R45" s="25">
        <v>8351</v>
      </c>
      <c r="S45" s="25">
        <v>6173</v>
      </c>
      <c r="T45" s="37">
        <v>73.919291102861933</v>
      </c>
      <c r="U45" s="25">
        <v>8211</v>
      </c>
      <c r="V45" s="25">
        <v>6259</v>
      </c>
      <c r="W45" s="37">
        <v>76.227012544148096</v>
      </c>
      <c r="X45" s="25">
        <v>7210</v>
      </c>
      <c r="Y45" s="25">
        <v>5612</v>
      </c>
      <c r="Z45">
        <v>80</v>
      </c>
      <c r="AA45" s="25">
        <v>6950</v>
      </c>
      <c r="AB45" s="25">
        <v>5702</v>
      </c>
      <c r="AC45" s="37">
        <v>82.043165467625897</v>
      </c>
      <c r="AD45" s="25">
        <v>6464</v>
      </c>
      <c r="AE45" s="25">
        <v>5500</v>
      </c>
      <c r="AF45" s="37">
        <v>85.086633663366342</v>
      </c>
      <c r="AG45" s="25">
        <v>5656</v>
      </c>
      <c r="AH45" s="25">
        <v>4349</v>
      </c>
      <c r="AI45" s="37">
        <v>76.891796322489398</v>
      </c>
    </row>
    <row r="46" spans="1:35" x14ac:dyDescent="0.25">
      <c r="A46" t="s">
        <v>87</v>
      </c>
      <c r="B46" s="49" t="s">
        <v>719</v>
      </c>
      <c r="C46" s="25">
        <v>8634</v>
      </c>
      <c r="D46" s="25">
        <v>3265</v>
      </c>
      <c r="E46" s="37">
        <v>37.815612694000464</v>
      </c>
      <c r="F46" s="25">
        <v>8491</v>
      </c>
      <c r="G46" s="25">
        <v>4619</v>
      </c>
      <c r="H46" s="37">
        <v>54.398775173713346</v>
      </c>
      <c r="I46" s="25">
        <v>8150</v>
      </c>
      <c r="J46" s="25">
        <v>4794</v>
      </c>
      <c r="K46" s="37">
        <v>58.822085889570552</v>
      </c>
      <c r="L46" s="25">
        <v>8583</v>
      </c>
      <c r="M46" s="25">
        <v>5572</v>
      </c>
      <c r="N46" s="37">
        <v>64.919025981591517</v>
      </c>
      <c r="O46" s="25">
        <v>8752</v>
      </c>
      <c r="P46" s="25">
        <v>6132</v>
      </c>
      <c r="Q46" s="37">
        <v>70.063985374771477</v>
      </c>
      <c r="R46" s="25">
        <v>9396</v>
      </c>
      <c r="S46" s="25">
        <v>6821</v>
      </c>
      <c r="T46" s="37">
        <v>72.594721157939546</v>
      </c>
      <c r="U46" s="25">
        <v>9614</v>
      </c>
      <c r="V46" s="25">
        <v>7235</v>
      </c>
      <c r="W46" s="37">
        <v>75.25483669648429</v>
      </c>
      <c r="X46" s="25">
        <v>14999</v>
      </c>
      <c r="Y46" s="25">
        <v>11775</v>
      </c>
      <c r="Z46">
        <v>78.5</v>
      </c>
      <c r="AA46" s="25">
        <v>7279</v>
      </c>
      <c r="AB46" s="25">
        <v>5829</v>
      </c>
      <c r="AC46" s="37">
        <v>80.079681274900395</v>
      </c>
      <c r="AD46" s="25">
        <v>6855</v>
      </c>
      <c r="AE46" s="25">
        <v>5721</v>
      </c>
      <c r="AF46" s="37">
        <v>83.457330415754925</v>
      </c>
      <c r="AG46" s="25">
        <v>6291</v>
      </c>
      <c r="AH46" s="25">
        <v>4701</v>
      </c>
      <c r="AI46" s="37">
        <v>74.725798760133529</v>
      </c>
    </row>
    <row r="47" spans="1:35" x14ac:dyDescent="0.25">
      <c r="A47" t="s">
        <v>53</v>
      </c>
      <c r="B47" s="49" t="s">
        <v>718</v>
      </c>
      <c r="C47" s="25">
        <v>24002</v>
      </c>
      <c r="D47" s="25">
        <v>7985</v>
      </c>
      <c r="E47" s="37">
        <v>33.268060994917093</v>
      </c>
      <c r="F47" s="25">
        <v>23635</v>
      </c>
      <c r="G47" s="25">
        <v>12045</v>
      </c>
      <c r="H47" s="37">
        <v>50.962555532049926</v>
      </c>
      <c r="I47" s="25">
        <v>23745</v>
      </c>
      <c r="J47" s="25">
        <v>13574</v>
      </c>
      <c r="K47" s="37">
        <v>57.165719098757627</v>
      </c>
      <c r="L47" s="25">
        <v>23288</v>
      </c>
      <c r="M47" s="25">
        <v>14655</v>
      </c>
      <c r="N47" s="37">
        <v>62.929405702507736</v>
      </c>
      <c r="O47" s="25">
        <v>23424</v>
      </c>
      <c r="P47" s="25">
        <v>15908</v>
      </c>
      <c r="Q47" s="37">
        <v>67.913251366120221</v>
      </c>
      <c r="R47" s="25">
        <v>25082</v>
      </c>
      <c r="S47" s="25">
        <v>17865</v>
      </c>
      <c r="T47" s="37">
        <v>71.226377481859501</v>
      </c>
      <c r="U47" s="25">
        <v>24545</v>
      </c>
      <c r="V47" s="25">
        <v>18319</v>
      </c>
      <c r="W47" s="37">
        <v>74.634345080464442</v>
      </c>
      <c r="X47" s="25">
        <v>15411</v>
      </c>
      <c r="Y47" s="25">
        <v>12241</v>
      </c>
      <c r="Z47">
        <v>71.400000000000006</v>
      </c>
      <c r="AA47" s="25">
        <v>18211</v>
      </c>
      <c r="AB47" s="25">
        <v>14704</v>
      </c>
      <c r="AC47" s="37">
        <v>80.742408434462689</v>
      </c>
      <c r="AD47" s="25">
        <v>16936</v>
      </c>
      <c r="AE47" s="25">
        <v>13976</v>
      </c>
      <c r="AF47" s="37">
        <v>82.52243741143127</v>
      </c>
      <c r="AG47" s="25">
        <v>15238</v>
      </c>
      <c r="AH47" s="25">
        <v>11078</v>
      </c>
      <c r="AI47" s="37">
        <v>72.699829373933582</v>
      </c>
    </row>
    <row r="48" spans="1:35" ht="15.6" x14ac:dyDescent="0.3">
      <c r="A48" s="24" t="s">
        <v>97</v>
      </c>
      <c r="B48" s="24" t="s">
        <v>97</v>
      </c>
      <c r="C48" s="26">
        <v>514764</v>
      </c>
      <c r="D48" s="26">
        <v>189246</v>
      </c>
      <c r="E48" s="38">
        <v>36.763643145208292</v>
      </c>
      <c r="F48" s="26">
        <v>501138</v>
      </c>
      <c r="G48" s="26">
        <v>254445</v>
      </c>
      <c r="H48" s="35">
        <v>50.773439651353527</v>
      </c>
      <c r="I48" s="26">
        <v>497154</v>
      </c>
      <c r="J48" s="26">
        <v>283084</v>
      </c>
      <c r="K48" s="35">
        <v>56.94090764632287</v>
      </c>
      <c r="L48" s="26">
        <v>504231</v>
      </c>
      <c r="M48" s="26">
        <v>318972</v>
      </c>
      <c r="N48" s="35">
        <v>63.259101483248749</v>
      </c>
      <c r="O48" s="26">
        <v>508351</v>
      </c>
      <c r="P48" s="26">
        <v>347431</v>
      </c>
      <c r="Q48" s="35">
        <v>68.344706708553744</v>
      </c>
      <c r="R48" s="26">
        <v>544339</v>
      </c>
      <c r="S48" s="26">
        <v>390986</v>
      </c>
      <c r="T48" s="35">
        <v>71.827666215354768</v>
      </c>
      <c r="U48" s="26">
        <v>539845</v>
      </c>
      <c r="V48" s="26">
        <v>403916</v>
      </c>
      <c r="W48" s="35">
        <v>74.82073558150951</v>
      </c>
      <c r="X48" s="26">
        <f>SUM(X6:X47)</f>
        <v>401602</v>
      </c>
      <c r="Y48" s="26">
        <f>SUM(Y6:Y47)</f>
        <v>312706</v>
      </c>
      <c r="Z48" s="35">
        <f>coverage_in_those_aged_71_to_80_by_icb[[#This Row],[Number adults vaccinated aged 77]]/coverage_in_those_aged_71_to_80_by_icb[[#This Row],[Number adults eligible aged 77]]*100</f>
        <v>77.864652068465787</v>
      </c>
      <c r="AA48" s="26">
        <v>394804</v>
      </c>
      <c r="AB48" s="26">
        <v>319903</v>
      </c>
      <c r="AC48" s="35">
        <v>81.028307717247046</v>
      </c>
      <c r="AD48" s="26">
        <v>375457</v>
      </c>
      <c r="AE48" s="26">
        <v>311781</v>
      </c>
      <c r="AF48" s="35">
        <v>83.040401430789672</v>
      </c>
      <c r="AG48" s="26">
        <v>342115</v>
      </c>
      <c r="AH48" s="26">
        <v>255529</v>
      </c>
      <c r="AI48" s="35">
        <v>74.690966487876892</v>
      </c>
    </row>
    <row r="49" spans="1:35" x14ac:dyDescent="0.25">
      <c r="A49" t="s">
        <v>701</v>
      </c>
      <c r="C49" s="25"/>
      <c r="D49" s="25"/>
      <c r="E49" s="37"/>
      <c r="F49" s="25"/>
      <c r="G49" s="25"/>
      <c r="H49" s="37"/>
      <c r="I49" s="25"/>
      <c r="J49" s="25"/>
      <c r="K49" s="37"/>
      <c r="L49" s="25"/>
      <c r="M49" s="25"/>
      <c r="N49" s="37"/>
      <c r="O49" s="25"/>
      <c r="P49" s="25"/>
      <c r="Q49" s="37"/>
      <c r="R49" s="25"/>
      <c r="S49" s="25"/>
      <c r="T49" s="37"/>
      <c r="U49" s="25"/>
      <c r="V49" s="25"/>
      <c r="W49" s="37"/>
      <c r="X49" s="25"/>
      <c r="Y49" s="25"/>
      <c r="AA49" s="25"/>
      <c r="AB49" s="25"/>
      <c r="AC49" s="37"/>
      <c r="AD49" s="25"/>
      <c r="AE49" s="25"/>
      <c r="AF49" s="37"/>
      <c r="AG49" s="25"/>
      <c r="AH49" s="25"/>
      <c r="AI49" s="37"/>
    </row>
    <row r="50" spans="1:35" x14ac:dyDescent="0.25">
      <c r="A50" t="s">
        <v>18</v>
      </c>
    </row>
  </sheetData>
  <mergeCells count="11">
    <mergeCell ref="C4:E4"/>
    <mergeCell ref="U4:W4"/>
    <mergeCell ref="X4:Z4"/>
    <mergeCell ref="AA4:AC4"/>
    <mergeCell ref="AD4:AF4"/>
    <mergeCell ref="AG4:AI4"/>
    <mergeCell ref="F4:H4"/>
    <mergeCell ref="I4:K4"/>
    <mergeCell ref="L4:N4"/>
    <mergeCell ref="O4:Q4"/>
    <mergeCell ref="R4:T4"/>
  </mergeCells>
  <phoneticPr fontId="11" type="noConversion"/>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14"/>
  <sheetViews>
    <sheetView topLeftCell="A91" zoomScale="110" zoomScaleNormal="110" workbookViewId="0">
      <selection activeCell="B12" sqref="B12"/>
    </sheetView>
  </sheetViews>
  <sheetFormatPr defaultColWidth="11.08984375" defaultRowHeight="15" x14ac:dyDescent="0.25"/>
  <cols>
    <col min="1" max="1" width="16.08984375" customWidth="1"/>
    <col min="2" max="5" width="57.6328125" customWidth="1"/>
    <col min="6" max="6" width="42.6328125" customWidth="1"/>
    <col min="7" max="7" width="32.6328125" customWidth="1"/>
    <col min="8" max="8" width="28.6328125" customWidth="1"/>
    <col min="9" max="9" width="42.6328125" customWidth="1"/>
    <col min="10" max="10" width="32.6328125" customWidth="1"/>
    <col min="11" max="11" width="28.6328125" customWidth="1"/>
    <col min="12" max="12" width="42.6328125" customWidth="1"/>
    <col min="13" max="13" width="32.6328125" customWidth="1"/>
    <col min="14" max="14" width="28.6328125" customWidth="1"/>
    <col min="15" max="15" width="42.6328125" customWidth="1"/>
    <col min="16" max="16" width="32.6328125" customWidth="1"/>
    <col min="17" max="17" width="28.6328125" customWidth="1"/>
    <col min="18" max="18" width="42.6328125" customWidth="1"/>
    <col min="19" max="19" width="32.6328125" customWidth="1"/>
    <col min="20" max="20" width="28.6328125" customWidth="1"/>
    <col min="21" max="21" width="42.6328125" customWidth="1"/>
    <col min="22" max="22" width="32.6328125" customWidth="1"/>
    <col min="23" max="23" width="28.6328125" customWidth="1"/>
    <col min="24" max="24" width="42.6328125" customWidth="1"/>
    <col min="25" max="25" width="32.6328125" customWidth="1"/>
    <col min="26" max="26" width="28.6328125" customWidth="1"/>
    <col min="27" max="27" width="42.6328125" customWidth="1"/>
    <col min="28" max="28" width="32.6328125" customWidth="1"/>
    <col min="29" max="29" width="28.6328125" customWidth="1"/>
    <col min="30" max="30" width="42.6328125" customWidth="1"/>
    <col min="31" max="31" width="32.6328125" customWidth="1"/>
    <col min="32" max="32" width="28.6328125" customWidth="1"/>
    <col min="33" max="33" width="42.6328125" customWidth="1"/>
    <col min="34" max="34" width="32.6328125" customWidth="1"/>
    <col min="35" max="35" width="28.6328125" customWidth="1"/>
  </cols>
  <sheetData>
    <row r="1" spans="1:35" ht="21" x14ac:dyDescent="0.4">
      <c r="A1" s="28" t="s">
        <v>681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7.399999999999999" x14ac:dyDescent="0.3">
      <c r="A2" s="30" t="s">
        <v>671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x14ac:dyDescent="0.25">
      <c r="A3" t="s">
        <v>99</v>
      </c>
    </row>
    <row r="4" spans="1:35" ht="15.6" x14ac:dyDescent="0.3">
      <c r="A4" s="23" t="s">
        <v>98</v>
      </c>
      <c r="B4" s="23" t="s">
        <v>98</v>
      </c>
      <c r="C4" s="51" t="s">
        <v>692</v>
      </c>
      <c r="D4" s="51"/>
      <c r="E4" s="51"/>
      <c r="F4" s="50" t="s">
        <v>672</v>
      </c>
      <c r="G4" s="50" t="s">
        <v>98</v>
      </c>
      <c r="H4" s="50" t="s">
        <v>98</v>
      </c>
      <c r="I4" s="50" t="s">
        <v>673</v>
      </c>
      <c r="J4" s="50" t="s">
        <v>98</v>
      </c>
      <c r="K4" s="50" t="s">
        <v>98</v>
      </c>
      <c r="L4" s="50" t="s">
        <v>674</v>
      </c>
      <c r="M4" s="50" t="s">
        <v>98</v>
      </c>
      <c r="N4" s="50" t="s">
        <v>98</v>
      </c>
      <c r="O4" s="50" t="s">
        <v>675</v>
      </c>
      <c r="P4" s="50" t="s">
        <v>98</v>
      </c>
      <c r="Q4" s="50" t="s">
        <v>98</v>
      </c>
      <c r="R4" s="50" t="s">
        <v>676</v>
      </c>
      <c r="S4" s="50" t="s">
        <v>98</v>
      </c>
      <c r="T4" s="50" t="s">
        <v>98</v>
      </c>
      <c r="U4" s="50" t="s">
        <v>677</v>
      </c>
      <c r="V4" s="50" t="s">
        <v>98</v>
      </c>
      <c r="W4" s="50" t="s">
        <v>98</v>
      </c>
      <c r="X4" s="50" t="s">
        <v>678</v>
      </c>
      <c r="Y4" s="50" t="s">
        <v>98</v>
      </c>
      <c r="Z4" s="50" t="s">
        <v>98</v>
      </c>
      <c r="AA4" s="50" t="s">
        <v>679</v>
      </c>
      <c r="AB4" s="50" t="s">
        <v>98</v>
      </c>
      <c r="AC4" s="50" t="s">
        <v>98</v>
      </c>
      <c r="AD4" s="50" t="s">
        <v>680</v>
      </c>
      <c r="AE4" s="50" t="s">
        <v>98</v>
      </c>
      <c r="AF4" s="50" t="s">
        <v>98</v>
      </c>
      <c r="AG4" s="50" t="s">
        <v>684</v>
      </c>
      <c r="AH4" s="50" t="s">
        <v>98</v>
      </c>
      <c r="AI4" s="50" t="s">
        <v>98</v>
      </c>
    </row>
    <row r="5" spans="1:35" ht="15.6" x14ac:dyDescent="0.3">
      <c r="A5" s="24" t="s">
        <v>100</v>
      </c>
      <c r="B5" s="24" t="s">
        <v>101</v>
      </c>
      <c r="C5" s="36" t="s">
        <v>694</v>
      </c>
      <c r="D5" s="36" t="s">
        <v>697</v>
      </c>
      <c r="E5" s="36" t="s">
        <v>696</v>
      </c>
      <c r="F5" s="27" t="s">
        <v>640</v>
      </c>
      <c r="G5" s="27" t="s">
        <v>641</v>
      </c>
      <c r="H5" s="27" t="s">
        <v>642</v>
      </c>
      <c r="I5" s="27" t="s">
        <v>643</v>
      </c>
      <c r="J5" s="27" t="s">
        <v>644</v>
      </c>
      <c r="K5" s="27" t="s">
        <v>645</v>
      </c>
      <c r="L5" s="27" t="s">
        <v>646</v>
      </c>
      <c r="M5" s="27" t="s">
        <v>647</v>
      </c>
      <c r="N5" s="27" t="s">
        <v>648</v>
      </c>
      <c r="O5" s="27" t="s">
        <v>649</v>
      </c>
      <c r="P5" s="27" t="s">
        <v>650</v>
      </c>
      <c r="Q5" s="27" t="s">
        <v>651</v>
      </c>
      <c r="R5" s="27" t="s">
        <v>652</v>
      </c>
      <c r="S5" s="27" t="s">
        <v>653</v>
      </c>
      <c r="T5" s="27" t="s">
        <v>654</v>
      </c>
      <c r="U5" s="27" t="s">
        <v>655</v>
      </c>
      <c r="V5" s="27" t="s">
        <v>656</v>
      </c>
      <c r="W5" s="27" t="s">
        <v>657</v>
      </c>
      <c r="X5" s="27" t="s">
        <v>658</v>
      </c>
      <c r="Y5" s="27" t="s">
        <v>659</v>
      </c>
      <c r="Z5" s="27" t="s">
        <v>660</v>
      </c>
      <c r="AA5" s="27" t="s">
        <v>661</v>
      </c>
      <c r="AB5" s="27" t="s">
        <v>662</v>
      </c>
      <c r="AC5" s="27" t="s">
        <v>663</v>
      </c>
      <c r="AD5" s="27" t="s">
        <v>664</v>
      </c>
      <c r="AE5" s="27" t="s">
        <v>665</v>
      </c>
      <c r="AF5" s="27" t="s">
        <v>666</v>
      </c>
      <c r="AG5" s="27" t="s">
        <v>667</v>
      </c>
      <c r="AH5" s="27" t="s">
        <v>668</v>
      </c>
      <c r="AI5" s="27" t="s">
        <v>669</v>
      </c>
    </row>
    <row r="6" spans="1:35" x14ac:dyDescent="0.25">
      <c r="A6" t="s">
        <v>102</v>
      </c>
      <c r="B6" t="s">
        <v>103</v>
      </c>
      <c r="C6">
        <v>4373</v>
      </c>
      <c r="D6">
        <v>1549</v>
      </c>
      <c r="E6" s="37">
        <f>coverage_in_those_aged_71_to_80_by_subicb[[#This Row],[Number adults vaccinated aged 70]]/coverage_in_those_aged_71_to_80_by_subicb[[#This Row],[Number adults eligible aged 70]]*100</f>
        <v>35.42190715755774</v>
      </c>
      <c r="F6" s="25">
        <v>4373</v>
      </c>
      <c r="G6" s="25">
        <v>2258</v>
      </c>
      <c r="H6" s="37">
        <v>51.635033158015098</v>
      </c>
      <c r="I6" s="25">
        <v>4291</v>
      </c>
      <c r="J6" s="25">
        <v>2500</v>
      </c>
      <c r="K6" s="37">
        <v>58.261477511069678</v>
      </c>
      <c r="L6" s="25">
        <v>4390</v>
      </c>
      <c r="M6" s="25">
        <v>2934</v>
      </c>
      <c r="N6" s="37">
        <v>66.833712984054671</v>
      </c>
      <c r="O6" s="25">
        <v>4412</v>
      </c>
      <c r="P6" s="25">
        <v>3141</v>
      </c>
      <c r="Q6" s="37">
        <v>71.192203082502274</v>
      </c>
      <c r="R6" s="25">
        <v>4871</v>
      </c>
      <c r="S6" s="25">
        <v>3622</v>
      </c>
      <c r="T6" s="37">
        <v>74.358447957298296</v>
      </c>
      <c r="U6" s="25">
        <v>4559</v>
      </c>
      <c r="V6" s="25">
        <v>3516</v>
      </c>
      <c r="W6" s="37">
        <v>77.12217591577101</v>
      </c>
      <c r="X6" s="25">
        <v>3383</v>
      </c>
      <c r="Y6" s="25">
        <v>2722</v>
      </c>
      <c r="Z6" s="37">
        <v>80.461129175288207</v>
      </c>
      <c r="AA6" s="25">
        <v>3479</v>
      </c>
      <c r="AB6" s="25">
        <v>2888</v>
      </c>
      <c r="AC6" s="37">
        <v>83.012359873526876</v>
      </c>
      <c r="AD6" s="25">
        <v>3006</v>
      </c>
      <c r="AE6" s="25">
        <v>2531</v>
      </c>
      <c r="AF6" s="37">
        <v>84.198270126413846</v>
      </c>
      <c r="AG6" s="25">
        <v>2684</v>
      </c>
      <c r="AH6" s="25">
        <v>2125</v>
      </c>
      <c r="AI6" s="37">
        <v>79.172876304023845</v>
      </c>
    </row>
    <row r="7" spans="1:35" x14ac:dyDescent="0.25">
      <c r="A7" t="s">
        <v>104</v>
      </c>
      <c r="B7" t="s">
        <v>105</v>
      </c>
      <c r="C7">
        <v>1641</v>
      </c>
      <c r="D7">
        <v>647</v>
      </c>
      <c r="E7" s="37">
        <f>coverage_in_those_aged_71_to_80_by_subicb[[#This Row],[Number adults vaccinated aged 70]]/coverage_in_those_aged_71_to_80_by_subicb[[#This Row],[Number adults eligible aged 70]]*100</f>
        <v>39.427178549664838</v>
      </c>
      <c r="F7" s="25">
        <v>1466</v>
      </c>
      <c r="G7" s="25">
        <v>856</v>
      </c>
      <c r="H7" s="37">
        <v>58.39017735334243</v>
      </c>
      <c r="I7" s="25">
        <v>1493</v>
      </c>
      <c r="J7" s="25">
        <v>923</v>
      </c>
      <c r="K7" s="37">
        <v>61.821835231078367</v>
      </c>
      <c r="L7" s="25">
        <v>1568</v>
      </c>
      <c r="M7" s="25">
        <v>1046</v>
      </c>
      <c r="N7" s="37">
        <v>66.709183673469383</v>
      </c>
      <c r="O7" s="25">
        <v>1471</v>
      </c>
      <c r="P7" s="25">
        <v>1092</v>
      </c>
      <c r="Q7" s="37">
        <v>74.235214140040782</v>
      </c>
      <c r="R7" s="25">
        <v>1580</v>
      </c>
      <c r="S7" s="25">
        <v>1171</v>
      </c>
      <c r="T7" s="37">
        <v>74.113924050632903</v>
      </c>
      <c r="U7" s="25">
        <v>1534</v>
      </c>
      <c r="V7" s="25">
        <v>1177</v>
      </c>
      <c r="W7" s="37">
        <v>76.727509778357245</v>
      </c>
      <c r="X7" s="25">
        <v>1127</v>
      </c>
      <c r="Y7" s="25">
        <v>909</v>
      </c>
      <c r="Z7" s="37">
        <v>80.656610470275069</v>
      </c>
      <c r="AA7" s="25">
        <v>1109</v>
      </c>
      <c r="AB7" s="25">
        <v>912</v>
      </c>
      <c r="AC7" s="37">
        <v>82.236248872858425</v>
      </c>
      <c r="AD7" s="25">
        <v>978</v>
      </c>
      <c r="AE7" s="25">
        <v>817</v>
      </c>
      <c r="AF7" s="37">
        <v>83.537832310838439</v>
      </c>
      <c r="AG7" s="25">
        <v>893</v>
      </c>
      <c r="AH7" s="25">
        <v>697</v>
      </c>
      <c r="AI7" s="37">
        <v>78.051511758118693</v>
      </c>
    </row>
    <row r="8" spans="1:35" x14ac:dyDescent="0.25">
      <c r="A8" t="s">
        <v>106</v>
      </c>
      <c r="B8" t="s">
        <v>107</v>
      </c>
      <c r="C8">
        <v>2778</v>
      </c>
      <c r="D8">
        <v>969</v>
      </c>
      <c r="E8" s="37">
        <f>coverage_in_those_aged_71_to_80_by_subicb[[#This Row],[Number adults vaccinated aged 70]]/coverage_in_those_aged_71_to_80_by_subicb[[#This Row],[Number adults eligible aged 70]]*100</f>
        <v>34.881209503239738</v>
      </c>
      <c r="F8" s="25">
        <v>2754</v>
      </c>
      <c r="G8" s="25">
        <v>1430</v>
      </c>
      <c r="H8" s="37">
        <v>51.92447349310094</v>
      </c>
      <c r="I8" s="25">
        <v>2786</v>
      </c>
      <c r="J8" s="25">
        <v>1620</v>
      </c>
      <c r="K8" s="37">
        <v>58.147882268485283</v>
      </c>
      <c r="L8" s="25">
        <v>2678</v>
      </c>
      <c r="M8" s="25">
        <v>1713</v>
      </c>
      <c r="N8" s="37">
        <v>63.965646004480959</v>
      </c>
      <c r="O8" s="25">
        <v>2660</v>
      </c>
      <c r="P8" s="25">
        <v>1873</v>
      </c>
      <c r="Q8" s="37">
        <v>70.41353383458646</v>
      </c>
      <c r="R8" s="25">
        <v>2804</v>
      </c>
      <c r="S8" s="25">
        <v>2018</v>
      </c>
      <c r="T8" s="37">
        <v>71.968616262482172</v>
      </c>
      <c r="U8" s="25">
        <v>2826</v>
      </c>
      <c r="V8" s="25">
        <v>2082</v>
      </c>
      <c r="W8" s="37">
        <v>73.673036093418247</v>
      </c>
      <c r="X8" s="25">
        <v>1974</v>
      </c>
      <c r="Y8" s="25">
        <v>1535</v>
      </c>
      <c r="Z8" s="37">
        <v>77.760891590678824</v>
      </c>
      <c r="AA8" s="25">
        <v>2018</v>
      </c>
      <c r="AB8" s="25">
        <v>1614</v>
      </c>
      <c r="AC8" s="37">
        <v>79.98017839444995</v>
      </c>
      <c r="AD8" s="25">
        <v>1745</v>
      </c>
      <c r="AE8" s="25">
        <v>1447</v>
      </c>
      <c r="AF8" s="37">
        <v>82.922636103151859</v>
      </c>
      <c r="AG8" s="25">
        <v>1625</v>
      </c>
      <c r="AH8" s="25">
        <v>1155</v>
      </c>
      <c r="AI8" s="37">
        <v>71.07692307692308</v>
      </c>
    </row>
    <row r="9" spans="1:35" x14ac:dyDescent="0.25">
      <c r="A9" t="s">
        <v>108</v>
      </c>
      <c r="B9" t="s">
        <v>109</v>
      </c>
      <c r="C9">
        <v>1490</v>
      </c>
      <c r="D9">
        <v>385</v>
      </c>
      <c r="E9" s="37">
        <f>coverage_in_those_aged_71_to_80_by_subicb[[#This Row],[Number adults vaccinated aged 70]]/coverage_in_those_aged_71_to_80_by_subicb[[#This Row],[Number adults eligible aged 70]]*100</f>
        <v>25.838926174496645</v>
      </c>
      <c r="F9" s="25">
        <v>1371</v>
      </c>
      <c r="G9" s="25">
        <v>539</v>
      </c>
      <c r="H9" s="37">
        <v>39.314369073668857</v>
      </c>
      <c r="I9" s="25">
        <v>1251</v>
      </c>
      <c r="J9" s="25">
        <v>576</v>
      </c>
      <c r="K9" s="37">
        <v>46.043165467625904</v>
      </c>
      <c r="L9" s="25">
        <v>1313</v>
      </c>
      <c r="M9" s="25">
        <v>774</v>
      </c>
      <c r="N9" s="37">
        <v>58.948971820258947</v>
      </c>
      <c r="O9" s="25">
        <v>1345</v>
      </c>
      <c r="P9" s="25">
        <v>919</v>
      </c>
      <c r="Q9" s="37">
        <v>68.327137546468393</v>
      </c>
      <c r="R9" s="25">
        <v>1339</v>
      </c>
      <c r="S9" s="25">
        <v>958</v>
      </c>
      <c r="T9" s="37">
        <v>71.54592979835698</v>
      </c>
      <c r="U9" s="25">
        <v>1306</v>
      </c>
      <c r="V9" s="25">
        <v>989</v>
      </c>
      <c r="W9" s="37">
        <v>75.727411944869829</v>
      </c>
      <c r="X9" s="25">
        <v>978</v>
      </c>
      <c r="Y9" s="25">
        <v>775</v>
      </c>
      <c r="Z9" s="37">
        <v>79.243353783231086</v>
      </c>
      <c r="AA9" s="25">
        <v>906</v>
      </c>
      <c r="AB9" s="25">
        <v>736</v>
      </c>
      <c r="AC9" s="37">
        <v>81.236203090507729</v>
      </c>
      <c r="AD9" s="25">
        <v>854</v>
      </c>
      <c r="AE9" s="25">
        <v>702</v>
      </c>
      <c r="AF9" s="37">
        <v>82.201405152224822</v>
      </c>
      <c r="AG9" s="25">
        <v>843</v>
      </c>
      <c r="AH9" s="25">
        <v>588</v>
      </c>
      <c r="AI9" s="37">
        <v>69.7508896797153</v>
      </c>
    </row>
    <row r="10" spans="1:35" x14ac:dyDescent="0.25">
      <c r="A10" t="s">
        <v>110</v>
      </c>
      <c r="B10" t="s">
        <v>111</v>
      </c>
      <c r="C10">
        <v>1392</v>
      </c>
      <c r="D10">
        <v>424</v>
      </c>
      <c r="E10" s="37">
        <f>coverage_in_those_aged_71_to_80_by_subicb[[#This Row],[Number adults vaccinated aged 70]]/coverage_in_those_aged_71_to_80_by_subicb[[#This Row],[Number adults eligible aged 70]]*100</f>
        <v>30.459770114942529</v>
      </c>
      <c r="F10" s="25">
        <v>1339</v>
      </c>
      <c r="G10" s="25">
        <v>605</v>
      </c>
      <c r="H10" s="37">
        <v>45.182972367438381</v>
      </c>
      <c r="I10" s="25">
        <v>1400</v>
      </c>
      <c r="J10" s="25">
        <v>781</v>
      </c>
      <c r="K10" s="37">
        <v>55.785714285714285</v>
      </c>
      <c r="L10" s="25">
        <v>1367</v>
      </c>
      <c r="M10" s="25">
        <v>856</v>
      </c>
      <c r="N10" s="37">
        <v>62.618873445501102</v>
      </c>
      <c r="O10" s="25">
        <v>1499</v>
      </c>
      <c r="P10" s="25">
        <v>997</v>
      </c>
      <c r="Q10" s="37">
        <v>66.511007338225482</v>
      </c>
      <c r="R10" s="25">
        <v>1543</v>
      </c>
      <c r="S10" s="25">
        <v>1048</v>
      </c>
      <c r="T10" s="37">
        <v>67.919637070641599</v>
      </c>
      <c r="U10" s="25">
        <v>1494</v>
      </c>
      <c r="V10" s="25">
        <v>1068</v>
      </c>
      <c r="W10" s="37">
        <v>71.485943775100395</v>
      </c>
      <c r="X10" s="25">
        <v>1168</v>
      </c>
      <c r="Y10" s="25">
        <v>878</v>
      </c>
      <c r="Z10" s="37">
        <v>75.171232876712324</v>
      </c>
      <c r="AA10" s="25">
        <v>1186</v>
      </c>
      <c r="AB10" s="25">
        <v>938</v>
      </c>
      <c r="AC10" s="37">
        <v>79.089376053962894</v>
      </c>
      <c r="AD10" s="25">
        <v>1052</v>
      </c>
      <c r="AE10" s="25">
        <v>842</v>
      </c>
      <c r="AF10" s="37">
        <v>80.038022813688215</v>
      </c>
      <c r="AG10" s="25">
        <v>964</v>
      </c>
      <c r="AH10" s="25">
        <v>703</v>
      </c>
      <c r="AI10" s="37">
        <v>72.925311203319495</v>
      </c>
    </row>
    <row r="11" spans="1:35" x14ac:dyDescent="0.25">
      <c r="A11" t="s">
        <v>112</v>
      </c>
      <c r="B11" t="s">
        <v>113</v>
      </c>
      <c r="C11">
        <v>2658</v>
      </c>
      <c r="D11">
        <v>811</v>
      </c>
      <c r="E11" s="37">
        <f>coverage_in_those_aged_71_to_80_by_subicb[[#This Row],[Number adults vaccinated aged 70]]/coverage_in_those_aged_71_to_80_by_subicb[[#This Row],[Number adults eligible aged 70]]*100</f>
        <v>30.511662904439429</v>
      </c>
      <c r="F11" s="25">
        <v>2539</v>
      </c>
      <c r="G11" s="25">
        <v>1252</v>
      </c>
      <c r="H11" s="37">
        <v>49.31075226467113</v>
      </c>
      <c r="I11" s="25">
        <v>2449</v>
      </c>
      <c r="J11" s="25">
        <v>1276</v>
      </c>
      <c r="K11" s="37">
        <v>52.102899142507141</v>
      </c>
      <c r="L11" s="25">
        <v>2672</v>
      </c>
      <c r="M11" s="25">
        <v>1616</v>
      </c>
      <c r="N11" s="37">
        <v>60.479041916167667</v>
      </c>
      <c r="O11" s="25">
        <v>2553</v>
      </c>
      <c r="P11" s="25">
        <v>1734</v>
      </c>
      <c r="Q11" s="37">
        <v>67.920094007050523</v>
      </c>
      <c r="R11" s="25">
        <v>2862</v>
      </c>
      <c r="S11" s="25">
        <v>2081</v>
      </c>
      <c r="T11" s="37">
        <v>72.711390635918931</v>
      </c>
      <c r="U11" s="25">
        <v>2828</v>
      </c>
      <c r="V11" s="25">
        <v>2142</v>
      </c>
      <c r="W11" s="37">
        <v>75.742574257425744</v>
      </c>
      <c r="X11" s="25">
        <v>1970</v>
      </c>
      <c r="Y11" s="25">
        <v>1485</v>
      </c>
      <c r="Z11" s="37">
        <v>75.380710659898469</v>
      </c>
      <c r="AA11" s="25">
        <v>2030</v>
      </c>
      <c r="AB11" s="25">
        <v>1667</v>
      </c>
      <c r="AC11" s="37">
        <v>82.118226600985224</v>
      </c>
      <c r="AD11" s="25">
        <v>1874</v>
      </c>
      <c r="AE11" s="25">
        <v>1526</v>
      </c>
      <c r="AF11" s="37">
        <v>81.430096051227324</v>
      </c>
      <c r="AG11" s="25">
        <v>1713</v>
      </c>
      <c r="AH11" s="25">
        <v>1205</v>
      </c>
      <c r="AI11" s="37">
        <v>70.344424985405723</v>
      </c>
    </row>
    <row r="12" spans="1:35" x14ac:dyDescent="0.25">
      <c r="A12" t="s">
        <v>114</v>
      </c>
      <c r="B12" t="s">
        <v>115</v>
      </c>
      <c r="C12">
        <v>1717</v>
      </c>
      <c r="D12">
        <v>656</v>
      </c>
      <c r="E12" s="37">
        <f>coverage_in_those_aged_71_to_80_by_subicb[[#This Row],[Number adults vaccinated aged 70]]/coverage_in_those_aged_71_to_80_by_subicb[[#This Row],[Number adults eligible aged 70]]*100</f>
        <v>38.206173558532328</v>
      </c>
      <c r="F12" s="25">
        <v>1573</v>
      </c>
      <c r="G12" s="25">
        <v>706</v>
      </c>
      <c r="H12" s="37">
        <v>44.882390336935792</v>
      </c>
      <c r="I12" s="25">
        <v>1648</v>
      </c>
      <c r="J12" s="25">
        <v>817</v>
      </c>
      <c r="K12" s="37">
        <v>49.575242718446603</v>
      </c>
      <c r="L12" s="25">
        <v>1672</v>
      </c>
      <c r="M12" s="25">
        <v>907</v>
      </c>
      <c r="N12" s="37">
        <v>54.246411483253588</v>
      </c>
      <c r="O12" s="25">
        <v>1760</v>
      </c>
      <c r="P12" s="25">
        <v>1037</v>
      </c>
      <c r="Q12" s="37">
        <v>58.920454545454547</v>
      </c>
      <c r="R12" s="25">
        <v>1902</v>
      </c>
      <c r="S12" s="25">
        <v>1234</v>
      </c>
      <c r="T12" s="37">
        <v>64.879074658254467</v>
      </c>
      <c r="U12" s="25">
        <v>1834</v>
      </c>
      <c r="V12" s="25">
        <v>1250</v>
      </c>
      <c r="W12" s="37">
        <v>68.157033805888773</v>
      </c>
      <c r="X12" s="25">
        <v>1303</v>
      </c>
      <c r="Y12" s="25">
        <v>921</v>
      </c>
      <c r="Z12" s="37">
        <v>70.683039140445132</v>
      </c>
      <c r="AA12" s="25">
        <v>1363</v>
      </c>
      <c r="AB12" s="25">
        <v>1017</v>
      </c>
      <c r="AC12" s="37">
        <v>74.614820249449735</v>
      </c>
      <c r="AD12" s="25">
        <v>1294</v>
      </c>
      <c r="AE12" s="25">
        <v>1004</v>
      </c>
      <c r="AF12" s="37">
        <v>77.588871715610509</v>
      </c>
      <c r="AG12" s="25">
        <v>1076</v>
      </c>
      <c r="AH12" s="25">
        <v>651</v>
      </c>
      <c r="AI12" s="37">
        <v>60.501858736059475</v>
      </c>
    </row>
    <row r="13" spans="1:35" x14ac:dyDescent="0.25">
      <c r="A13" t="s">
        <v>116</v>
      </c>
      <c r="B13" t="s">
        <v>117</v>
      </c>
      <c r="C13">
        <v>1819</v>
      </c>
      <c r="D13">
        <v>547</v>
      </c>
      <c r="E13" s="37">
        <f>coverage_in_those_aged_71_to_80_by_subicb[[#This Row],[Number adults vaccinated aged 70]]/coverage_in_those_aged_71_to_80_by_subicb[[#This Row],[Number adults eligible aged 70]]*100</f>
        <v>30.071467839472238</v>
      </c>
      <c r="F13" s="25">
        <v>1787</v>
      </c>
      <c r="G13" s="25">
        <v>884</v>
      </c>
      <c r="H13" s="37">
        <v>49.468382764409625</v>
      </c>
      <c r="I13" s="25">
        <v>1794</v>
      </c>
      <c r="J13" s="25">
        <v>1100</v>
      </c>
      <c r="K13" s="37">
        <v>61.315496098104795</v>
      </c>
      <c r="L13" s="25">
        <v>1850</v>
      </c>
      <c r="M13" s="25">
        <v>1207</v>
      </c>
      <c r="N13" s="37">
        <v>65.243243243243242</v>
      </c>
      <c r="O13" s="25">
        <v>1937</v>
      </c>
      <c r="P13" s="25">
        <v>1448</v>
      </c>
      <c r="Q13" s="37">
        <v>74.754775425916364</v>
      </c>
      <c r="R13" s="25">
        <v>2085</v>
      </c>
      <c r="S13" s="25">
        <v>1601</v>
      </c>
      <c r="T13" s="37">
        <v>76.786570743405278</v>
      </c>
      <c r="U13" s="25">
        <v>2025</v>
      </c>
      <c r="V13" s="25">
        <v>1593</v>
      </c>
      <c r="W13" s="37">
        <v>78.666666666666657</v>
      </c>
      <c r="X13" s="25">
        <v>1417</v>
      </c>
      <c r="Y13" s="25">
        <v>1170</v>
      </c>
      <c r="Z13" s="37">
        <v>82.568807339449549</v>
      </c>
      <c r="AA13" s="25">
        <v>1530</v>
      </c>
      <c r="AB13" s="25">
        <v>1262</v>
      </c>
      <c r="AC13" s="37">
        <v>82.483660130718945</v>
      </c>
      <c r="AD13" s="25">
        <v>1376</v>
      </c>
      <c r="AE13" s="25">
        <v>1148</v>
      </c>
      <c r="AF13" s="37">
        <v>83.430232558139537</v>
      </c>
      <c r="AG13" s="25">
        <v>1273</v>
      </c>
      <c r="AH13" s="25">
        <v>924</v>
      </c>
      <c r="AI13" s="37">
        <v>72.584446190102128</v>
      </c>
    </row>
    <row r="14" spans="1:35" s="33" customFormat="1" x14ac:dyDescent="0.25">
      <c r="A14" s="33" t="s">
        <v>118</v>
      </c>
      <c r="B14" s="33" t="s">
        <v>119</v>
      </c>
      <c r="C14" s="33">
        <v>1984</v>
      </c>
      <c r="D14" s="33">
        <v>654</v>
      </c>
      <c r="E14" s="43">
        <f>coverage_in_those_aged_71_to_80_by_subicb[[#This Row],[Number adults vaccinated aged 70]]/coverage_in_those_aged_71_to_80_by_subicb[[#This Row],[Number adults eligible aged 70]]*100</f>
        <v>32.963709677419359</v>
      </c>
      <c r="F14" s="34">
        <v>1919</v>
      </c>
      <c r="G14" s="34">
        <v>925</v>
      </c>
      <c r="H14" s="43">
        <v>48.202188639916621</v>
      </c>
      <c r="I14" s="34">
        <v>1813</v>
      </c>
      <c r="J14" s="34">
        <v>954</v>
      </c>
      <c r="K14" s="43">
        <v>52.619966905681196</v>
      </c>
      <c r="L14" s="34">
        <v>1881</v>
      </c>
      <c r="M14" s="34">
        <v>1158</v>
      </c>
      <c r="N14" s="43">
        <v>61.562998405103663</v>
      </c>
      <c r="O14" s="34">
        <v>1860</v>
      </c>
      <c r="P14" s="34">
        <v>1242</v>
      </c>
      <c r="Q14" s="43">
        <v>66.774193548387089</v>
      </c>
      <c r="R14" s="34">
        <v>2118</v>
      </c>
      <c r="S14" s="34">
        <v>1491</v>
      </c>
      <c r="T14" s="43">
        <v>70.396600566572246</v>
      </c>
      <c r="U14" s="34">
        <v>2004</v>
      </c>
      <c r="V14" s="34">
        <v>1494</v>
      </c>
      <c r="W14" s="43">
        <v>74.550898203592823</v>
      </c>
      <c r="X14" s="34">
        <v>1425</v>
      </c>
      <c r="Y14" s="34">
        <v>1096</v>
      </c>
      <c r="Z14" s="43">
        <v>76.912280701754383</v>
      </c>
      <c r="AA14" s="34">
        <v>1424</v>
      </c>
      <c r="AB14" s="34">
        <v>1161</v>
      </c>
      <c r="AC14" s="43">
        <v>81.530898876404493</v>
      </c>
      <c r="AD14" s="34">
        <v>1442</v>
      </c>
      <c r="AE14" s="34">
        <v>1162</v>
      </c>
      <c r="AF14" s="43">
        <v>80.582524271844662</v>
      </c>
      <c r="AG14" s="34">
        <v>1224</v>
      </c>
      <c r="AH14" s="34">
        <v>826</v>
      </c>
      <c r="AI14" s="43">
        <v>67.48366013071896</v>
      </c>
    </row>
    <row r="15" spans="1:35" x14ac:dyDescent="0.25">
      <c r="A15" t="s">
        <v>120</v>
      </c>
      <c r="B15" t="s">
        <v>121</v>
      </c>
      <c r="C15">
        <v>3578</v>
      </c>
      <c r="D15">
        <v>1013</v>
      </c>
      <c r="E15" s="37">
        <f>coverage_in_those_aged_71_to_80_by_subicb[[#This Row],[Number adults vaccinated aged 70]]/coverage_in_those_aged_71_to_80_by_subicb[[#This Row],[Number adults eligible aged 70]]*100</f>
        <v>28.311906092789268</v>
      </c>
      <c r="F15" s="25">
        <v>3440</v>
      </c>
      <c r="G15" s="25">
        <v>1701</v>
      </c>
      <c r="H15" s="37">
        <v>49.447674418604656</v>
      </c>
      <c r="I15" s="25">
        <v>3470</v>
      </c>
      <c r="J15" s="25">
        <v>1925</v>
      </c>
      <c r="K15" s="37">
        <v>55.475504322766568</v>
      </c>
      <c r="L15" s="25">
        <v>3577</v>
      </c>
      <c r="M15" s="25">
        <v>2242</v>
      </c>
      <c r="N15" s="37">
        <v>62.678221973720994</v>
      </c>
      <c r="O15" s="25">
        <v>3657</v>
      </c>
      <c r="P15" s="25">
        <v>2480</v>
      </c>
      <c r="Q15" s="37">
        <v>67.815149029258961</v>
      </c>
      <c r="R15" s="25">
        <v>3980</v>
      </c>
      <c r="S15" s="25">
        <v>2847</v>
      </c>
      <c r="T15" s="37">
        <v>71.532663316582912</v>
      </c>
      <c r="U15" s="25">
        <v>3729</v>
      </c>
      <c r="V15" s="25">
        <v>2804</v>
      </c>
      <c r="W15" s="37">
        <v>75.194422097076966</v>
      </c>
      <c r="X15" s="25">
        <v>2710</v>
      </c>
      <c r="Y15" s="25">
        <v>2108</v>
      </c>
      <c r="Z15" s="37">
        <v>77.785977859778598</v>
      </c>
      <c r="AA15" s="25">
        <v>2791</v>
      </c>
      <c r="AB15" s="25">
        <v>2257</v>
      </c>
      <c r="AC15" s="37">
        <v>80.867072733787168</v>
      </c>
      <c r="AD15" s="25">
        <v>2479</v>
      </c>
      <c r="AE15" s="25">
        <v>2037</v>
      </c>
      <c r="AF15" s="37">
        <v>82.170229931423961</v>
      </c>
      <c r="AG15" s="25">
        <v>2244</v>
      </c>
      <c r="AH15" s="25">
        <v>1622</v>
      </c>
      <c r="AI15" s="37">
        <v>72.281639928698752</v>
      </c>
    </row>
    <row r="16" spans="1:35" x14ac:dyDescent="0.25">
      <c r="A16" t="s">
        <v>122</v>
      </c>
      <c r="B16" t="s">
        <v>123</v>
      </c>
      <c r="C16">
        <v>1831</v>
      </c>
      <c r="D16">
        <v>506</v>
      </c>
      <c r="E16" s="37">
        <f>coverage_in_those_aged_71_to_80_by_subicb[[#This Row],[Number adults vaccinated aged 70]]/coverage_in_those_aged_71_to_80_by_subicb[[#This Row],[Number adults eligible aged 70]]*100</f>
        <v>27.635172037138179</v>
      </c>
      <c r="F16" s="25">
        <v>1748</v>
      </c>
      <c r="G16" s="25">
        <v>821</v>
      </c>
      <c r="H16" s="37">
        <v>46.967963386727689</v>
      </c>
      <c r="I16" s="25">
        <v>1674</v>
      </c>
      <c r="J16" s="25">
        <v>1001</v>
      </c>
      <c r="K16" s="37">
        <v>59.796893667861404</v>
      </c>
      <c r="L16" s="25">
        <v>1722</v>
      </c>
      <c r="M16" s="25">
        <v>1128</v>
      </c>
      <c r="N16" s="37">
        <v>65.505226480836228</v>
      </c>
      <c r="O16" s="25">
        <v>1667</v>
      </c>
      <c r="P16" s="25">
        <v>1214</v>
      </c>
      <c r="Q16" s="37">
        <v>72.825434913017389</v>
      </c>
      <c r="R16" s="25">
        <v>1723</v>
      </c>
      <c r="S16" s="25">
        <v>1262</v>
      </c>
      <c r="T16" s="37">
        <v>73.244341265235064</v>
      </c>
      <c r="U16" s="25">
        <v>1701</v>
      </c>
      <c r="V16" s="25">
        <v>1324</v>
      </c>
      <c r="W16" s="37">
        <v>77.836566725455612</v>
      </c>
      <c r="X16" s="25">
        <v>1176</v>
      </c>
      <c r="Y16" s="25">
        <v>954</v>
      </c>
      <c r="Z16" s="37">
        <v>81.122448979591837</v>
      </c>
      <c r="AA16" s="25">
        <v>1229</v>
      </c>
      <c r="AB16" s="25">
        <v>1026</v>
      </c>
      <c r="AC16" s="37">
        <v>83.482506102522379</v>
      </c>
      <c r="AD16" s="25">
        <v>1077</v>
      </c>
      <c r="AE16" s="25">
        <v>913</v>
      </c>
      <c r="AF16" s="37">
        <v>84.772516248839366</v>
      </c>
      <c r="AG16" s="25">
        <v>1041</v>
      </c>
      <c r="AH16" s="25">
        <v>797</v>
      </c>
      <c r="AI16" s="37">
        <v>76.560999039385209</v>
      </c>
    </row>
    <row r="17" spans="1:35" x14ac:dyDescent="0.25">
      <c r="A17" t="s">
        <v>124</v>
      </c>
      <c r="B17" t="s">
        <v>125</v>
      </c>
      <c r="C17">
        <v>1447</v>
      </c>
      <c r="D17">
        <v>442</v>
      </c>
      <c r="E17" s="37">
        <f>coverage_in_those_aged_71_to_80_by_subicb[[#This Row],[Number adults vaccinated aged 70]]/coverage_in_those_aged_71_to_80_by_subicb[[#This Row],[Number adults eligible aged 70]]*100</f>
        <v>30.545957152729784</v>
      </c>
      <c r="F17" s="25">
        <v>1348</v>
      </c>
      <c r="G17" s="25">
        <v>669</v>
      </c>
      <c r="H17" s="37">
        <v>49.629080118694361</v>
      </c>
      <c r="I17" s="25">
        <v>1300</v>
      </c>
      <c r="J17" s="25">
        <v>732</v>
      </c>
      <c r="K17" s="37">
        <v>56.307692307692307</v>
      </c>
      <c r="L17" s="25">
        <v>1264</v>
      </c>
      <c r="M17" s="25">
        <v>781</v>
      </c>
      <c r="N17" s="37">
        <v>61.787974683544299</v>
      </c>
      <c r="O17" s="25">
        <v>1333</v>
      </c>
      <c r="P17" s="25">
        <v>917</v>
      </c>
      <c r="Q17" s="37">
        <v>68.792198049512379</v>
      </c>
      <c r="R17" s="25">
        <v>1372</v>
      </c>
      <c r="S17" s="25">
        <v>953</v>
      </c>
      <c r="T17" s="37">
        <v>69.460641399416915</v>
      </c>
      <c r="U17" s="25">
        <v>1275</v>
      </c>
      <c r="V17" s="25">
        <v>902</v>
      </c>
      <c r="W17" s="37">
        <v>70.745098039215677</v>
      </c>
      <c r="X17" s="25">
        <v>973</v>
      </c>
      <c r="Y17" s="25">
        <v>750</v>
      </c>
      <c r="Z17" s="37">
        <v>77.081192189105863</v>
      </c>
      <c r="AA17" s="25">
        <v>967</v>
      </c>
      <c r="AB17" s="25">
        <v>742</v>
      </c>
      <c r="AC17" s="37">
        <v>76.732161323681495</v>
      </c>
      <c r="AD17" s="25">
        <v>966</v>
      </c>
      <c r="AE17" s="25">
        <v>767</v>
      </c>
      <c r="AF17" s="37">
        <v>79.399585921325055</v>
      </c>
      <c r="AG17" s="25">
        <v>860</v>
      </c>
      <c r="AH17" s="25">
        <v>597</v>
      </c>
      <c r="AI17" s="37">
        <v>69.418604651162781</v>
      </c>
    </row>
    <row r="18" spans="1:35" x14ac:dyDescent="0.25">
      <c r="A18" t="s">
        <v>126</v>
      </c>
      <c r="B18" t="s">
        <v>127</v>
      </c>
      <c r="C18">
        <v>1137</v>
      </c>
      <c r="D18">
        <v>292</v>
      </c>
      <c r="E18" s="37">
        <f>coverage_in_those_aged_71_to_80_by_subicb[[#This Row],[Number adults vaccinated aged 70]]/coverage_in_those_aged_71_to_80_by_subicb[[#This Row],[Number adults eligible aged 70]]*100</f>
        <v>25.681618293755498</v>
      </c>
      <c r="F18" s="25">
        <v>1076</v>
      </c>
      <c r="G18" s="25">
        <v>465</v>
      </c>
      <c r="H18" s="37">
        <v>43.215613382899626</v>
      </c>
      <c r="I18" s="25">
        <v>1133</v>
      </c>
      <c r="J18" s="25">
        <v>606</v>
      </c>
      <c r="K18" s="37">
        <v>53.486319505736979</v>
      </c>
      <c r="L18" s="25">
        <v>1085</v>
      </c>
      <c r="M18" s="25">
        <v>637</v>
      </c>
      <c r="N18" s="37">
        <v>58.709677419354833</v>
      </c>
      <c r="O18" s="25">
        <v>1068</v>
      </c>
      <c r="P18" s="25">
        <v>634</v>
      </c>
      <c r="Q18" s="37">
        <v>59.363295880149813</v>
      </c>
      <c r="R18" s="25">
        <v>1125</v>
      </c>
      <c r="S18" s="25">
        <v>693</v>
      </c>
      <c r="T18" s="37">
        <v>61.6</v>
      </c>
      <c r="U18" s="25">
        <v>1016</v>
      </c>
      <c r="V18" s="25">
        <v>688</v>
      </c>
      <c r="W18" s="37">
        <v>67.716535433070874</v>
      </c>
      <c r="X18" s="25">
        <v>740</v>
      </c>
      <c r="Y18" s="25">
        <v>534</v>
      </c>
      <c r="Z18" s="37">
        <v>72.162162162162161</v>
      </c>
      <c r="AA18" s="25">
        <v>635</v>
      </c>
      <c r="AB18" s="25">
        <v>481</v>
      </c>
      <c r="AC18" s="37">
        <v>75.748031496062993</v>
      </c>
      <c r="AD18" s="25">
        <v>644</v>
      </c>
      <c r="AE18" s="25">
        <v>508</v>
      </c>
      <c r="AF18" s="37">
        <v>78.881987577639762</v>
      </c>
      <c r="AG18" s="25">
        <v>564</v>
      </c>
      <c r="AH18" s="25">
        <v>395</v>
      </c>
      <c r="AI18" s="37">
        <v>70.035460992907801</v>
      </c>
    </row>
    <row r="19" spans="1:35" x14ac:dyDescent="0.25">
      <c r="A19" t="s">
        <v>128</v>
      </c>
      <c r="B19" t="s">
        <v>129</v>
      </c>
      <c r="C19">
        <v>1850</v>
      </c>
      <c r="D19">
        <v>447</v>
      </c>
      <c r="E19" s="37">
        <f>coverage_in_those_aged_71_to_80_by_subicb[[#This Row],[Number adults vaccinated aged 70]]/coverage_in_those_aged_71_to_80_by_subicb[[#This Row],[Number adults eligible aged 70]]*100</f>
        <v>24.162162162162161</v>
      </c>
      <c r="F19" s="25">
        <v>1741</v>
      </c>
      <c r="G19" s="25">
        <v>675</v>
      </c>
      <c r="H19" s="37">
        <v>38.770821367030443</v>
      </c>
      <c r="I19" s="25">
        <v>1850</v>
      </c>
      <c r="J19" s="25">
        <v>894</v>
      </c>
      <c r="K19" s="37">
        <v>48.324324324324323</v>
      </c>
      <c r="L19" s="25">
        <v>1847</v>
      </c>
      <c r="M19" s="25">
        <v>981</v>
      </c>
      <c r="N19" s="37">
        <v>53.113156469951271</v>
      </c>
      <c r="O19" s="25">
        <v>1754</v>
      </c>
      <c r="P19" s="25">
        <v>1048</v>
      </c>
      <c r="Q19" s="37">
        <v>59.749144811858613</v>
      </c>
      <c r="R19" s="25">
        <v>1975</v>
      </c>
      <c r="S19" s="25">
        <v>1251</v>
      </c>
      <c r="T19" s="37">
        <v>63.341772151898738</v>
      </c>
      <c r="U19" s="25">
        <v>1925</v>
      </c>
      <c r="V19" s="25">
        <v>1236</v>
      </c>
      <c r="W19" s="37">
        <v>64.20779220779221</v>
      </c>
      <c r="X19" s="25">
        <v>1377</v>
      </c>
      <c r="Y19" s="25">
        <v>942</v>
      </c>
      <c r="Z19" s="37">
        <v>68.409586056644883</v>
      </c>
      <c r="AA19" s="25">
        <v>1327</v>
      </c>
      <c r="AB19" s="25">
        <v>972</v>
      </c>
      <c r="AC19" s="37">
        <v>73.24792765636775</v>
      </c>
      <c r="AD19" s="25">
        <v>1246</v>
      </c>
      <c r="AE19" s="25">
        <v>956</v>
      </c>
      <c r="AF19" s="37">
        <v>76.725521669341887</v>
      </c>
      <c r="AG19" s="25">
        <v>1202</v>
      </c>
      <c r="AH19" s="25">
        <v>808</v>
      </c>
      <c r="AI19" s="37">
        <v>67.221297836938433</v>
      </c>
    </row>
    <row r="20" spans="1:35" x14ac:dyDescent="0.25">
      <c r="A20" t="s">
        <v>130</v>
      </c>
      <c r="B20" t="s">
        <v>131</v>
      </c>
      <c r="C20">
        <v>3894</v>
      </c>
      <c r="D20">
        <v>1058</v>
      </c>
      <c r="E20" s="37">
        <f>coverage_in_those_aged_71_to_80_by_subicb[[#This Row],[Number adults vaccinated aged 70]]/coverage_in_those_aged_71_to_80_by_subicb[[#This Row],[Number adults eligible aged 70]]*100</f>
        <v>27.170005136106827</v>
      </c>
      <c r="F20" s="25">
        <v>3844</v>
      </c>
      <c r="G20" s="25">
        <v>1744</v>
      </c>
      <c r="H20" s="37">
        <v>45.369406867845996</v>
      </c>
      <c r="I20" s="25">
        <v>3911</v>
      </c>
      <c r="J20" s="25">
        <v>2025</v>
      </c>
      <c r="K20" s="37">
        <v>51.777039120429556</v>
      </c>
      <c r="L20" s="25">
        <v>3919</v>
      </c>
      <c r="M20" s="25">
        <v>2380</v>
      </c>
      <c r="N20" s="37">
        <v>60.729778004593001</v>
      </c>
      <c r="O20" s="25">
        <v>3958</v>
      </c>
      <c r="P20" s="25">
        <v>2700</v>
      </c>
      <c r="Q20" s="37">
        <v>68.216270843860542</v>
      </c>
      <c r="R20" s="25">
        <v>4128</v>
      </c>
      <c r="S20" s="25">
        <v>3006</v>
      </c>
      <c r="T20" s="37">
        <v>72.819767441860463</v>
      </c>
      <c r="U20" s="25">
        <v>4024</v>
      </c>
      <c r="V20" s="25">
        <v>3049</v>
      </c>
      <c r="W20" s="37">
        <v>75.770377733598409</v>
      </c>
      <c r="X20" s="25">
        <v>2886</v>
      </c>
      <c r="Y20" s="25">
        <v>2291</v>
      </c>
      <c r="Z20" s="37">
        <v>79.383229383229377</v>
      </c>
      <c r="AA20" s="25">
        <v>2971</v>
      </c>
      <c r="AB20" s="25">
        <v>2443</v>
      </c>
      <c r="AC20" s="37">
        <v>82.228205991248743</v>
      </c>
      <c r="AD20" s="25">
        <v>2704</v>
      </c>
      <c r="AE20" s="25">
        <v>2276</v>
      </c>
      <c r="AF20" s="37">
        <v>84.171597633136102</v>
      </c>
      <c r="AG20" s="25">
        <v>2441</v>
      </c>
      <c r="AH20" s="25">
        <v>1880</v>
      </c>
      <c r="AI20" s="37">
        <v>77.017615731257678</v>
      </c>
    </row>
    <row r="21" spans="1:35" x14ac:dyDescent="0.25">
      <c r="A21" t="s">
        <v>132</v>
      </c>
      <c r="B21" t="s">
        <v>133</v>
      </c>
      <c r="C21">
        <v>1609</v>
      </c>
      <c r="D21">
        <v>463</v>
      </c>
      <c r="E21" s="37">
        <f>coverage_in_those_aged_71_to_80_by_subicb[[#This Row],[Number adults vaccinated aged 70]]/coverage_in_those_aged_71_to_80_by_subicb[[#This Row],[Number adults eligible aged 70]]*100</f>
        <v>28.775637041640774</v>
      </c>
      <c r="F21" s="25">
        <v>1403</v>
      </c>
      <c r="G21" s="25">
        <v>689</v>
      </c>
      <c r="H21" s="37">
        <v>49.109052031361365</v>
      </c>
      <c r="I21" s="25">
        <v>1370</v>
      </c>
      <c r="J21" s="25">
        <v>781</v>
      </c>
      <c r="K21" s="37">
        <v>57.007299270072998</v>
      </c>
      <c r="L21" s="25">
        <v>1362</v>
      </c>
      <c r="M21" s="25">
        <v>870</v>
      </c>
      <c r="N21" s="37">
        <v>63.876651982378853</v>
      </c>
      <c r="O21" s="25">
        <v>1267</v>
      </c>
      <c r="P21" s="25">
        <v>884</v>
      </c>
      <c r="Q21" s="37">
        <v>69.771112865035505</v>
      </c>
      <c r="R21" s="25">
        <v>1265</v>
      </c>
      <c r="S21" s="25">
        <v>910</v>
      </c>
      <c r="T21" s="37">
        <v>71.936758893280626</v>
      </c>
      <c r="U21" s="25">
        <v>1234</v>
      </c>
      <c r="V21" s="25">
        <v>904</v>
      </c>
      <c r="W21" s="37">
        <v>73.257698541329006</v>
      </c>
      <c r="X21" s="25">
        <v>894</v>
      </c>
      <c r="Y21" s="25">
        <v>704</v>
      </c>
      <c r="Z21" s="37">
        <v>78.74720357941834</v>
      </c>
      <c r="AA21" s="25">
        <v>825</v>
      </c>
      <c r="AB21" s="25">
        <v>654</v>
      </c>
      <c r="AC21" s="37">
        <v>79.272727272727266</v>
      </c>
      <c r="AD21" s="25">
        <v>807</v>
      </c>
      <c r="AE21" s="25">
        <v>650</v>
      </c>
      <c r="AF21" s="37">
        <v>80.545229244113997</v>
      </c>
      <c r="AG21" s="25">
        <v>687</v>
      </c>
      <c r="AH21" s="25">
        <v>459</v>
      </c>
      <c r="AI21" s="37">
        <v>66.812227074235807</v>
      </c>
    </row>
    <row r="22" spans="1:35" x14ac:dyDescent="0.25">
      <c r="A22" t="s">
        <v>134</v>
      </c>
      <c r="B22" t="s">
        <v>135</v>
      </c>
      <c r="C22">
        <v>2880</v>
      </c>
      <c r="D22">
        <v>724</v>
      </c>
      <c r="E22" s="37">
        <f>coverage_in_those_aged_71_to_80_by_subicb[[#This Row],[Number adults vaccinated aged 70]]/coverage_in_those_aged_71_to_80_by_subicb[[#This Row],[Number adults eligible aged 70]]*100</f>
        <v>25.138888888888889</v>
      </c>
      <c r="F22" s="25">
        <v>2856</v>
      </c>
      <c r="G22" s="25">
        <v>1212</v>
      </c>
      <c r="H22" s="37">
        <v>42.436974789915965</v>
      </c>
      <c r="I22" s="25">
        <v>2847</v>
      </c>
      <c r="J22" s="25">
        <v>1415</v>
      </c>
      <c r="K22" s="37">
        <v>49.701440112399013</v>
      </c>
      <c r="L22" s="25">
        <v>2970</v>
      </c>
      <c r="M22" s="25">
        <v>1746</v>
      </c>
      <c r="N22" s="37">
        <v>58.787878787878789</v>
      </c>
      <c r="O22" s="25">
        <v>3103</v>
      </c>
      <c r="P22" s="25">
        <v>1998</v>
      </c>
      <c r="Q22" s="37">
        <v>64.389300676764421</v>
      </c>
      <c r="R22" s="25">
        <v>3342</v>
      </c>
      <c r="S22" s="25">
        <v>2253</v>
      </c>
      <c r="T22" s="37">
        <v>67.414721723518852</v>
      </c>
      <c r="U22" s="25">
        <v>3257</v>
      </c>
      <c r="V22" s="25">
        <v>2347</v>
      </c>
      <c r="W22" s="37">
        <v>72.060178077985881</v>
      </c>
      <c r="X22" s="25">
        <v>2445</v>
      </c>
      <c r="Y22" s="25">
        <v>1885</v>
      </c>
      <c r="Z22" s="37">
        <v>77.096114519427402</v>
      </c>
      <c r="AA22" s="25">
        <v>2329</v>
      </c>
      <c r="AB22" s="25">
        <v>1873</v>
      </c>
      <c r="AC22" s="37">
        <v>80.420781451266649</v>
      </c>
      <c r="AD22" s="25">
        <v>2140</v>
      </c>
      <c r="AE22" s="25">
        <v>1786</v>
      </c>
      <c r="AF22" s="37">
        <v>83.45794392523365</v>
      </c>
      <c r="AG22" s="25">
        <v>2057</v>
      </c>
      <c r="AH22" s="25">
        <v>1514</v>
      </c>
      <c r="AI22" s="37">
        <v>73.602333495381629</v>
      </c>
    </row>
    <row r="23" spans="1:35" x14ac:dyDescent="0.25">
      <c r="A23" t="s">
        <v>136</v>
      </c>
      <c r="B23" s="32" t="s">
        <v>137</v>
      </c>
      <c r="C23" s="32">
        <v>1250</v>
      </c>
      <c r="D23" s="32">
        <v>370</v>
      </c>
      <c r="E23" s="44">
        <f>coverage_in_those_aged_71_to_80_by_subicb[[#This Row],[Number adults vaccinated aged 70]]/coverage_in_those_aged_71_to_80_by_subicb[[#This Row],[Number adults eligible aged 70]]*100</f>
        <v>29.599999999999998</v>
      </c>
      <c r="F23" s="25">
        <v>1246</v>
      </c>
      <c r="G23" s="25">
        <v>594</v>
      </c>
      <c r="H23" s="37">
        <v>47.672552166934189</v>
      </c>
      <c r="I23" s="25">
        <v>1186</v>
      </c>
      <c r="J23" s="25">
        <v>616</v>
      </c>
      <c r="K23" s="37">
        <v>51.939291736930862</v>
      </c>
      <c r="L23" s="25">
        <v>1154</v>
      </c>
      <c r="M23" s="25">
        <v>660</v>
      </c>
      <c r="N23" s="37">
        <v>57.192374350086652</v>
      </c>
      <c r="O23" s="25">
        <v>1191</v>
      </c>
      <c r="P23" s="25">
        <v>744</v>
      </c>
      <c r="Q23" s="37">
        <v>62.468513853904284</v>
      </c>
      <c r="R23" s="25">
        <v>1247</v>
      </c>
      <c r="S23" s="25">
        <v>844</v>
      </c>
      <c r="T23" s="37">
        <v>67.682437850842021</v>
      </c>
      <c r="U23" s="25">
        <v>1205</v>
      </c>
      <c r="V23" s="25">
        <v>862</v>
      </c>
      <c r="W23" s="37">
        <v>71.53526970954357</v>
      </c>
      <c r="X23" s="25">
        <v>874</v>
      </c>
      <c r="Y23" s="25">
        <v>665</v>
      </c>
      <c r="Z23" s="37">
        <v>76.08695652173914</v>
      </c>
      <c r="AA23" s="25">
        <v>860</v>
      </c>
      <c r="AB23" s="25">
        <v>659</v>
      </c>
      <c r="AC23" s="37">
        <v>76.627906976744185</v>
      </c>
      <c r="AD23" s="25">
        <v>838</v>
      </c>
      <c r="AE23" s="25">
        <v>676</v>
      </c>
      <c r="AF23" s="37">
        <v>80.66825775656325</v>
      </c>
      <c r="AG23" s="25">
        <v>782</v>
      </c>
      <c r="AH23" s="25">
        <v>545</v>
      </c>
      <c r="AI23" s="37">
        <v>69.693094629156008</v>
      </c>
    </row>
    <row r="24" spans="1:35" x14ac:dyDescent="0.25">
      <c r="A24" t="s">
        <v>138</v>
      </c>
      <c r="B24" t="s">
        <v>139</v>
      </c>
      <c r="C24">
        <v>1181</v>
      </c>
      <c r="D24">
        <v>460</v>
      </c>
      <c r="E24" s="37">
        <f>coverage_in_those_aged_71_to_80_by_subicb[[#This Row],[Number adults vaccinated aged 70]]/coverage_in_those_aged_71_to_80_by_subicb[[#This Row],[Number adults eligible aged 70]]*100</f>
        <v>38.950042337002536</v>
      </c>
      <c r="F24" s="25">
        <v>1245</v>
      </c>
      <c r="G24" s="25">
        <v>696</v>
      </c>
      <c r="H24" s="37">
        <v>55.903614457831331</v>
      </c>
      <c r="I24" s="25">
        <v>1215</v>
      </c>
      <c r="J24" s="25">
        <v>744</v>
      </c>
      <c r="K24" s="37">
        <v>61.23456790123457</v>
      </c>
      <c r="L24" s="25">
        <v>1240</v>
      </c>
      <c r="M24" s="25">
        <v>823</v>
      </c>
      <c r="N24" s="37">
        <v>66.370967741935488</v>
      </c>
      <c r="O24" s="25">
        <v>1230</v>
      </c>
      <c r="P24" s="25">
        <v>875</v>
      </c>
      <c r="Q24" s="37">
        <v>71.138211382113823</v>
      </c>
      <c r="R24" s="25">
        <v>1380</v>
      </c>
      <c r="S24" s="25">
        <v>1002</v>
      </c>
      <c r="T24" s="37">
        <v>72.608695652173921</v>
      </c>
      <c r="U24" s="25">
        <v>1411</v>
      </c>
      <c r="V24" s="25">
        <v>1109</v>
      </c>
      <c r="W24" s="37">
        <v>78.596739900779582</v>
      </c>
      <c r="X24" s="25">
        <v>1027</v>
      </c>
      <c r="Y24" s="25">
        <v>835</v>
      </c>
      <c r="Z24" s="37">
        <v>81.304771178188901</v>
      </c>
      <c r="AA24" s="25">
        <v>1036</v>
      </c>
      <c r="AB24" s="25">
        <v>859</v>
      </c>
      <c r="AC24" s="37">
        <v>82.915057915057915</v>
      </c>
      <c r="AD24" s="25">
        <v>1024</v>
      </c>
      <c r="AE24" s="25">
        <v>847</v>
      </c>
      <c r="AF24" s="37">
        <v>82.71484375</v>
      </c>
      <c r="AG24" s="25">
        <v>899</v>
      </c>
      <c r="AH24" s="25">
        <v>660</v>
      </c>
      <c r="AI24" s="37">
        <v>73.414905450500555</v>
      </c>
    </row>
    <row r="25" spans="1:35" x14ac:dyDescent="0.25">
      <c r="A25" t="s">
        <v>140</v>
      </c>
      <c r="B25" t="s">
        <v>141</v>
      </c>
      <c r="C25">
        <v>2794</v>
      </c>
      <c r="D25">
        <v>1169</v>
      </c>
      <c r="E25" s="37">
        <f>coverage_in_those_aged_71_to_80_by_subicb[[#This Row],[Number adults vaccinated aged 70]]/coverage_in_those_aged_71_to_80_by_subicb[[#This Row],[Number adults eligible aged 70]]*100</f>
        <v>41.83965640658554</v>
      </c>
      <c r="F25" s="25">
        <v>2623</v>
      </c>
      <c r="G25" s="25">
        <v>1564</v>
      </c>
      <c r="H25" s="37">
        <v>59.626382005337398</v>
      </c>
      <c r="I25" s="25">
        <v>2683</v>
      </c>
      <c r="J25" s="25">
        <v>1697</v>
      </c>
      <c r="K25" s="37">
        <v>63.250093179276931</v>
      </c>
      <c r="L25" s="25">
        <v>2648</v>
      </c>
      <c r="M25" s="25">
        <v>1920</v>
      </c>
      <c r="N25" s="37">
        <v>72.507552870090635</v>
      </c>
      <c r="O25" s="25">
        <v>2702</v>
      </c>
      <c r="P25" s="25">
        <v>2036</v>
      </c>
      <c r="Q25" s="37">
        <v>75.351591413767579</v>
      </c>
      <c r="R25" s="25">
        <v>3039</v>
      </c>
      <c r="S25" s="25">
        <v>2319</v>
      </c>
      <c r="T25" s="37">
        <v>76.307996051332665</v>
      </c>
      <c r="U25" s="25">
        <v>2956</v>
      </c>
      <c r="V25" s="25">
        <v>2423</v>
      </c>
      <c r="W25" s="37">
        <v>81.968876860622458</v>
      </c>
      <c r="X25" s="25">
        <v>2096</v>
      </c>
      <c r="Y25" s="25">
        <v>1769</v>
      </c>
      <c r="Z25" s="37">
        <v>84.398854961832058</v>
      </c>
      <c r="AA25" s="25">
        <v>2216</v>
      </c>
      <c r="AB25" s="25">
        <v>1901</v>
      </c>
      <c r="AC25" s="37">
        <v>85.785198555956683</v>
      </c>
      <c r="AD25" s="25">
        <v>2027</v>
      </c>
      <c r="AE25" s="25">
        <v>1762</v>
      </c>
      <c r="AF25" s="37">
        <v>86.926492353231382</v>
      </c>
      <c r="AG25" s="25">
        <v>1901</v>
      </c>
      <c r="AH25" s="25">
        <v>1431</v>
      </c>
      <c r="AI25" s="37">
        <v>75.276170436612304</v>
      </c>
    </row>
    <row r="26" spans="1:35" x14ac:dyDescent="0.25">
      <c r="A26" t="s">
        <v>142</v>
      </c>
      <c r="B26" t="s">
        <v>143</v>
      </c>
      <c r="C26">
        <v>1917</v>
      </c>
      <c r="D26">
        <v>532</v>
      </c>
      <c r="E26" s="37">
        <f>coverage_in_those_aged_71_to_80_by_subicb[[#This Row],[Number adults vaccinated aged 70]]/coverage_in_those_aged_71_to_80_by_subicb[[#This Row],[Number adults eligible aged 70]]*100</f>
        <v>27.751695357329158</v>
      </c>
      <c r="F26" s="25">
        <v>2007</v>
      </c>
      <c r="G26" s="25">
        <v>925</v>
      </c>
      <c r="H26" s="37">
        <v>46.088689586447437</v>
      </c>
      <c r="I26" s="25">
        <v>2089</v>
      </c>
      <c r="J26" s="25">
        <v>1070</v>
      </c>
      <c r="K26" s="37">
        <v>51.220679751077071</v>
      </c>
      <c r="L26" s="25">
        <v>1981</v>
      </c>
      <c r="M26" s="25">
        <v>1133</v>
      </c>
      <c r="N26" s="37">
        <v>57.193336698637054</v>
      </c>
      <c r="O26" s="25">
        <v>2140</v>
      </c>
      <c r="P26" s="25">
        <v>1421</v>
      </c>
      <c r="Q26" s="37">
        <v>66.401869158878498</v>
      </c>
      <c r="R26" s="25">
        <v>2253</v>
      </c>
      <c r="S26" s="25">
        <v>1530</v>
      </c>
      <c r="T26" s="37">
        <v>67.909454061251665</v>
      </c>
      <c r="U26" s="25">
        <v>2179</v>
      </c>
      <c r="V26" s="25">
        <v>1571</v>
      </c>
      <c r="W26" s="37">
        <v>72.097292335933915</v>
      </c>
      <c r="X26" s="25">
        <v>1611</v>
      </c>
      <c r="Y26" s="25">
        <v>1247</v>
      </c>
      <c r="Z26" s="37">
        <v>77.405338299193048</v>
      </c>
      <c r="AA26" s="25">
        <v>1636</v>
      </c>
      <c r="AB26" s="25">
        <v>1293</v>
      </c>
      <c r="AC26" s="37">
        <v>79.034229828850854</v>
      </c>
      <c r="AD26" s="25">
        <v>1487</v>
      </c>
      <c r="AE26" s="25">
        <v>1201</v>
      </c>
      <c r="AF26" s="37">
        <v>80.766644250168127</v>
      </c>
      <c r="AG26" s="25">
        <v>1392</v>
      </c>
      <c r="AH26" s="25">
        <v>985</v>
      </c>
      <c r="AI26" s="37">
        <v>70.761494252873561</v>
      </c>
    </row>
    <row r="27" spans="1:35" x14ac:dyDescent="0.25">
      <c r="A27" t="s">
        <v>144</v>
      </c>
      <c r="B27" t="s">
        <v>145</v>
      </c>
      <c r="C27">
        <v>2316</v>
      </c>
      <c r="D27">
        <v>728</v>
      </c>
      <c r="E27" s="37">
        <f>coverage_in_those_aged_71_to_80_by_subicb[[#This Row],[Number adults vaccinated aged 70]]/coverage_in_those_aged_71_to_80_by_subicb[[#This Row],[Number adults eligible aged 70]]*100</f>
        <v>31.433506044905009</v>
      </c>
      <c r="F27" s="25">
        <v>2284</v>
      </c>
      <c r="G27" s="25">
        <v>1134</v>
      </c>
      <c r="H27" s="37">
        <v>49.649737302977229</v>
      </c>
      <c r="I27" s="25">
        <v>2227</v>
      </c>
      <c r="J27" s="25">
        <v>1242</v>
      </c>
      <c r="K27" s="37">
        <v>55.770094297260883</v>
      </c>
      <c r="L27" s="25">
        <v>2315</v>
      </c>
      <c r="M27" s="25">
        <v>1399</v>
      </c>
      <c r="N27" s="37">
        <v>60.431965442764579</v>
      </c>
      <c r="O27" s="25">
        <v>2219</v>
      </c>
      <c r="P27" s="25">
        <v>1430</v>
      </c>
      <c r="Q27" s="37">
        <v>64.443442992338902</v>
      </c>
      <c r="R27" s="25">
        <v>2516</v>
      </c>
      <c r="S27" s="25">
        <v>1685</v>
      </c>
      <c r="T27" s="37">
        <v>66.971383147853743</v>
      </c>
      <c r="U27" s="25">
        <v>2473</v>
      </c>
      <c r="V27" s="25">
        <v>1834</v>
      </c>
      <c r="W27" s="37">
        <v>74.160938131823698</v>
      </c>
      <c r="X27" s="25">
        <v>1664</v>
      </c>
      <c r="Y27" s="25">
        <v>1299</v>
      </c>
      <c r="Z27" s="37">
        <v>78.06490384615384</v>
      </c>
      <c r="AA27" s="25">
        <v>1741</v>
      </c>
      <c r="AB27" s="25">
        <v>1415</v>
      </c>
      <c r="AC27" s="37">
        <v>81.275129236071223</v>
      </c>
      <c r="AD27" s="25">
        <v>1600</v>
      </c>
      <c r="AE27" s="25">
        <v>1305</v>
      </c>
      <c r="AF27" s="37">
        <v>81.5625</v>
      </c>
      <c r="AG27" s="25">
        <v>1446</v>
      </c>
      <c r="AH27" s="25">
        <v>1054</v>
      </c>
      <c r="AI27" s="37">
        <v>72.890733056708157</v>
      </c>
    </row>
    <row r="28" spans="1:35" x14ac:dyDescent="0.25">
      <c r="A28" t="s">
        <v>146</v>
      </c>
      <c r="B28" t="s">
        <v>147</v>
      </c>
      <c r="C28">
        <v>1850</v>
      </c>
      <c r="D28">
        <v>718</v>
      </c>
      <c r="E28" s="37">
        <f>coverage_in_those_aged_71_to_80_by_subicb[[#This Row],[Number adults vaccinated aged 70]]/coverage_in_those_aged_71_to_80_by_subicb[[#This Row],[Number adults eligible aged 70]]*100</f>
        <v>38.810810810810807</v>
      </c>
      <c r="F28" s="25">
        <v>1852</v>
      </c>
      <c r="G28" s="25">
        <v>891</v>
      </c>
      <c r="H28" s="37">
        <v>48.110151187904968</v>
      </c>
      <c r="I28" s="25">
        <v>1861</v>
      </c>
      <c r="J28" s="25">
        <v>978</v>
      </c>
      <c r="K28" s="37">
        <v>52.552391187533587</v>
      </c>
      <c r="L28" s="25">
        <v>1878</v>
      </c>
      <c r="M28" s="25">
        <v>1152</v>
      </c>
      <c r="N28" s="37">
        <v>61.341853035143771</v>
      </c>
      <c r="O28" s="25">
        <v>1877</v>
      </c>
      <c r="P28" s="25">
        <v>1216</v>
      </c>
      <c r="Q28" s="37">
        <v>64.78423015450187</v>
      </c>
      <c r="R28" s="25">
        <v>1977</v>
      </c>
      <c r="S28" s="25">
        <v>1374</v>
      </c>
      <c r="T28" s="37">
        <v>69.499241274658573</v>
      </c>
      <c r="U28" s="25">
        <v>1918</v>
      </c>
      <c r="V28" s="25">
        <v>1437</v>
      </c>
      <c r="W28" s="37">
        <v>74.92179353493222</v>
      </c>
      <c r="X28" s="25">
        <v>1455</v>
      </c>
      <c r="Y28" s="25">
        <v>1123</v>
      </c>
      <c r="Z28" s="37">
        <v>77.18213058419245</v>
      </c>
      <c r="AA28" s="25">
        <v>1532</v>
      </c>
      <c r="AB28" s="25">
        <v>1237</v>
      </c>
      <c r="AC28" s="37">
        <v>80.744125326370749</v>
      </c>
      <c r="AD28" s="25">
        <v>1423</v>
      </c>
      <c r="AE28" s="25">
        <v>1188</v>
      </c>
      <c r="AF28" s="37">
        <v>83.485593815881941</v>
      </c>
      <c r="AG28" s="25">
        <v>1306</v>
      </c>
      <c r="AH28" s="25">
        <v>988</v>
      </c>
      <c r="AI28" s="37">
        <v>75.650842266462476</v>
      </c>
    </row>
    <row r="29" spans="1:35" x14ac:dyDescent="0.25">
      <c r="A29" t="s">
        <v>148</v>
      </c>
      <c r="B29" t="s">
        <v>149</v>
      </c>
      <c r="C29">
        <v>2075</v>
      </c>
      <c r="D29">
        <v>683</v>
      </c>
      <c r="E29" s="37">
        <f>coverage_in_those_aged_71_to_80_by_subicb[[#This Row],[Number adults vaccinated aged 70]]/coverage_in_those_aged_71_to_80_by_subicb[[#This Row],[Number adults eligible aged 70]]*100</f>
        <v>32.915662650602414</v>
      </c>
      <c r="F29" s="25">
        <v>2003</v>
      </c>
      <c r="G29" s="25">
        <v>1073</v>
      </c>
      <c r="H29" s="37">
        <v>53.569645531702449</v>
      </c>
      <c r="I29" s="25">
        <v>1994</v>
      </c>
      <c r="J29" s="25">
        <v>1213</v>
      </c>
      <c r="K29" s="37">
        <v>60.83249749247743</v>
      </c>
      <c r="L29" s="25">
        <v>2036</v>
      </c>
      <c r="M29" s="25">
        <v>1295</v>
      </c>
      <c r="N29" s="37">
        <v>63.605108055009815</v>
      </c>
      <c r="O29" s="25">
        <v>2042</v>
      </c>
      <c r="P29" s="25">
        <v>1395</v>
      </c>
      <c r="Q29" s="37">
        <v>68.315377081292851</v>
      </c>
      <c r="R29" s="25">
        <v>2163</v>
      </c>
      <c r="S29" s="25">
        <v>1525</v>
      </c>
      <c r="T29" s="37">
        <v>70.503929727230698</v>
      </c>
      <c r="U29" s="25">
        <v>2198</v>
      </c>
      <c r="V29" s="25">
        <v>1602</v>
      </c>
      <c r="W29" s="37">
        <v>72.884440400363971</v>
      </c>
      <c r="X29" s="25">
        <v>1686</v>
      </c>
      <c r="Y29" s="25">
        <v>1320</v>
      </c>
      <c r="Z29" s="37">
        <v>78.291814946619226</v>
      </c>
      <c r="AA29" s="25">
        <v>1674</v>
      </c>
      <c r="AB29" s="25">
        <v>1362</v>
      </c>
      <c r="AC29" s="37">
        <v>81.362007168458788</v>
      </c>
      <c r="AD29" s="25">
        <v>1501</v>
      </c>
      <c r="AE29" s="25">
        <v>1241</v>
      </c>
      <c r="AF29" s="37">
        <v>82.678214523650894</v>
      </c>
      <c r="AG29" s="25">
        <v>1408</v>
      </c>
      <c r="AH29" s="25">
        <v>1029</v>
      </c>
      <c r="AI29" s="37">
        <v>73.08238636363636</v>
      </c>
    </row>
    <row r="30" spans="1:35" x14ac:dyDescent="0.25">
      <c r="A30" t="s">
        <v>150</v>
      </c>
      <c r="B30" t="s">
        <v>151</v>
      </c>
      <c r="C30">
        <v>1089</v>
      </c>
      <c r="D30">
        <v>358</v>
      </c>
      <c r="E30" s="37">
        <f>coverage_in_those_aged_71_to_80_by_subicb[[#This Row],[Number adults vaccinated aged 70]]/coverage_in_those_aged_71_to_80_by_subicb[[#This Row],[Number adults eligible aged 70]]*100</f>
        <v>32.874196510560147</v>
      </c>
      <c r="F30" s="25">
        <v>1070</v>
      </c>
      <c r="G30" s="25">
        <v>548</v>
      </c>
      <c r="H30" s="37">
        <v>51.214953271028044</v>
      </c>
      <c r="I30" s="25">
        <v>1102</v>
      </c>
      <c r="J30" s="25">
        <v>682</v>
      </c>
      <c r="K30" s="37">
        <v>61.887477313974593</v>
      </c>
      <c r="L30" s="25">
        <v>1118</v>
      </c>
      <c r="M30" s="25">
        <v>746</v>
      </c>
      <c r="N30" s="37">
        <v>66.726296958855102</v>
      </c>
      <c r="O30" s="25">
        <v>1130</v>
      </c>
      <c r="P30" s="25">
        <v>816</v>
      </c>
      <c r="Q30" s="37">
        <v>72.212389380530979</v>
      </c>
      <c r="R30" s="25">
        <v>1223</v>
      </c>
      <c r="S30" s="25">
        <v>930</v>
      </c>
      <c r="T30" s="37">
        <v>76.042518397383489</v>
      </c>
      <c r="U30" s="25">
        <v>1258</v>
      </c>
      <c r="V30" s="25">
        <v>988</v>
      </c>
      <c r="W30" s="37">
        <v>78.537360890302068</v>
      </c>
      <c r="X30" s="25">
        <v>881</v>
      </c>
      <c r="Y30" s="25">
        <v>727</v>
      </c>
      <c r="Z30" s="37">
        <v>82.51986379114642</v>
      </c>
      <c r="AA30" s="25">
        <v>906</v>
      </c>
      <c r="AB30" s="25">
        <v>766</v>
      </c>
      <c r="AC30" s="37">
        <v>84.547461368653416</v>
      </c>
      <c r="AD30" s="25">
        <v>864</v>
      </c>
      <c r="AE30" s="25">
        <v>727</v>
      </c>
      <c r="AF30" s="37">
        <v>84.143518518518519</v>
      </c>
      <c r="AG30" s="25">
        <v>815</v>
      </c>
      <c r="AH30" s="25">
        <v>635</v>
      </c>
      <c r="AI30" s="37">
        <v>77.914110429447859</v>
      </c>
    </row>
    <row r="31" spans="1:35" x14ac:dyDescent="0.25">
      <c r="A31" t="s">
        <v>152</v>
      </c>
      <c r="B31" t="s">
        <v>153</v>
      </c>
      <c r="C31">
        <v>3258</v>
      </c>
      <c r="D31">
        <v>1083</v>
      </c>
      <c r="E31" s="37">
        <f>coverage_in_those_aged_71_to_80_by_subicb[[#This Row],[Number adults vaccinated aged 70]]/coverage_in_those_aged_71_to_80_by_subicb[[#This Row],[Number adults eligible aged 70]]*100</f>
        <v>33.241252302025778</v>
      </c>
      <c r="F31" s="25">
        <v>3116</v>
      </c>
      <c r="G31" s="25">
        <v>1604</v>
      </c>
      <c r="H31" s="37">
        <v>51.476251604621318</v>
      </c>
      <c r="I31" s="25">
        <v>3176</v>
      </c>
      <c r="J31" s="25">
        <v>1888</v>
      </c>
      <c r="K31" s="37">
        <v>59.445843828715361</v>
      </c>
      <c r="L31" s="25">
        <v>3354</v>
      </c>
      <c r="M31" s="25">
        <v>2051</v>
      </c>
      <c r="N31" s="37">
        <v>61.150864639236737</v>
      </c>
      <c r="O31" s="25">
        <v>3387</v>
      </c>
      <c r="P31" s="25">
        <v>2213</v>
      </c>
      <c r="Q31" s="37">
        <v>65.338057277826991</v>
      </c>
      <c r="R31" s="25">
        <v>3747</v>
      </c>
      <c r="S31" s="25">
        <v>2567</v>
      </c>
      <c r="T31" s="37">
        <v>68.508139845209499</v>
      </c>
      <c r="U31" s="25">
        <v>3583</v>
      </c>
      <c r="V31" s="25">
        <v>2586</v>
      </c>
      <c r="W31" s="37">
        <v>72.174155735417244</v>
      </c>
      <c r="X31" s="25">
        <v>2677</v>
      </c>
      <c r="Y31" s="25">
        <v>2032</v>
      </c>
      <c r="Z31" s="37">
        <v>75.905864774000747</v>
      </c>
      <c r="AA31" s="25">
        <v>2716</v>
      </c>
      <c r="AB31" s="25">
        <v>2100</v>
      </c>
      <c r="AC31" s="37">
        <v>77.319587628865989</v>
      </c>
      <c r="AD31" s="25">
        <v>2507</v>
      </c>
      <c r="AE31" s="25">
        <v>2019</v>
      </c>
      <c r="AF31" s="37">
        <v>80.534503390506586</v>
      </c>
      <c r="AG31" s="25">
        <v>2378</v>
      </c>
      <c r="AH31" s="25">
        <v>1719</v>
      </c>
      <c r="AI31" s="37">
        <v>72.287636669470146</v>
      </c>
    </row>
    <row r="32" spans="1:35" x14ac:dyDescent="0.25">
      <c r="A32" t="s">
        <v>154</v>
      </c>
      <c r="B32" t="s">
        <v>155</v>
      </c>
      <c r="C32">
        <v>1785</v>
      </c>
      <c r="D32">
        <v>491</v>
      </c>
      <c r="E32" s="37">
        <f>coverage_in_those_aged_71_to_80_by_subicb[[#This Row],[Number adults vaccinated aged 70]]/coverage_in_those_aged_71_to_80_by_subicb[[#This Row],[Number adults eligible aged 70]]*100</f>
        <v>27.50700280112045</v>
      </c>
      <c r="F32" s="25">
        <v>1697</v>
      </c>
      <c r="G32" s="25">
        <v>779</v>
      </c>
      <c r="H32" s="37">
        <v>45.904537418974662</v>
      </c>
      <c r="I32" s="25">
        <v>1746</v>
      </c>
      <c r="J32" s="25">
        <v>868</v>
      </c>
      <c r="K32" s="37">
        <v>49.713631156930127</v>
      </c>
      <c r="L32" s="25">
        <v>1791</v>
      </c>
      <c r="M32" s="25">
        <v>1051</v>
      </c>
      <c r="N32" s="37">
        <v>58.682300390843103</v>
      </c>
      <c r="O32" s="25">
        <v>1853</v>
      </c>
      <c r="P32" s="25">
        <v>1223</v>
      </c>
      <c r="Q32" s="37">
        <v>66.001079330814889</v>
      </c>
      <c r="R32" s="25">
        <v>1933</v>
      </c>
      <c r="S32" s="25">
        <v>1291</v>
      </c>
      <c r="T32" s="37">
        <v>66.787377133988628</v>
      </c>
      <c r="U32" s="25">
        <v>1994</v>
      </c>
      <c r="V32" s="25">
        <v>1410</v>
      </c>
      <c r="W32" s="37">
        <v>70.712136409227682</v>
      </c>
      <c r="X32" s="25">
        <v>1472</v>
      </c>
      <c r="Y32" s="25">
        <v>1096</v>
      </c>
      <c r="Z32" s="37">
        <v>74.456521739130437</v>
      </c>
      <c r="AA32" s="25">
        <v>1405</v>
      </c>
      <c r="AB32" s="25">
        <v>1140</v>
      </c>
      <c r="AC32" s="37">
        <v>81.138790035587192</v>
      </c>
      <c r="AD32" s="25">
        <v>1359</v>
      </c>
      <c r="AE32" s="25">
        <v>1107</v>
      </c>
      <c r="AF32" s="37">
        <v>81.456953642384107</v>
      </c>
      <c r="AG32" s="25">
        <v>1277</v>
      </c>
      <c r="AH32" s="25">
        <v>929</v>
      </c>
      <c r="AI32" s="37">
        <v>72.748629600626472</v>
      </c>
    </row>
    <row r="33" spans="1:35" x14ac:dyDescent="0.25">
      <c r="A33" t="s">
        <v>156</v>
      </c>
      <c r="B33" t="s">
        <v>157</v>
      </c>
      <c r="C33">
        <v>2192</v>
      </c>
      <c r="D33">
        <v>699</v>
      </c>
      <c r="E33" s="37">
        <f>coverage_in_those_aged_71_to_80_by_subicb[[#This Row],[Number adults vaccinated aged 70]]/coverage_in_those_aged_71_to_80_by_subicb[[#This Row],[Number adults eligible aged 70]]*100</f>
        <v>31.888686131386862</v>
      </c>
      <c r="F33" s="25">
        <v>2123</v>
      </c>
      <c r="G33" s="25">
        <v>1020</v>
      </c>
      <c r="H33" s="37">
        <v>48.045219029674989</v>
      </c>
      <c r="I33" s="25">
        <v>2100</v>
      </c>
      <c r="J33" s="25">
        <v>1167</v>
      </c>
      <c r="K33" s="37">
        <v>55.571428571428569</v>
      </c>
      <c r="L33" s="25">
        <v>2149</v>
      </c>
      <c r="M33" s="25">
        <v>1415</v>
      </c>
      <c r="N33" s="37">
        <v>65.844578873894832</v>
      </c>
      <c r="O33" s="25">
        <v>2086</v>
      </c>
      <c r="P33" s="25">
        <v>1436</v>
      </c>
      <c r="Q33" s="37">
        <v>68.839884947267493</v>
      </c>
      <c r="R33" s="25">
        <v>2185</v>
      </c>
      <c r="S33" s="25">
        <v>1514</v>
      </c>
      <c r="T33" s="37">
        <v>69.290617848970243</v>
      </c>
      <c r="U33" s="25">
        <v>2138</v>
      </c>
      <c r="V33" s="25">
        <v>1593</v>
      </c>
      <c r="W33" s="37">
        <v>74.508886810102908</v>
      </c>
      <c r="X33" s="25">
        <v>1664</v>
      </c>
      <c r="Y33" s="25">
        <v>1282</v>
      </c>
      <c r="Z33" s="37">
        <v>77.043269230769226</v>
      </c>
      <c r="AA33" s="25">
        <v>1819</v>
      </c>
      <c r="AB33" s="25">
        <v>1471</v>
      </c>
      <c r="AC33" s="37">
        <v>80.868609125893343</v>
      </c>
      <c r="AD33" s="25">
        <v>1547</v>
      </c>
      <c r="AE33" s="25">
        <v>1281</v>
      </c>
      <c r="AF33" s="37">
        <v>82.805429864253384</v>
      </c>
      <c r="AG33" s="25">
        <v>1319</v>
      </c>
      <c r="AH33" s="25">
        <v>969</v>
      </c>
      <c r="AI33" s="37">
        <v>73.464746019711896</v>
      </c>
    </row>
    <row r="34" spans="1:35" x14ac:dyDescent="0.25">
      <c r="A34" t="s">
        <v>158</v>
      </c>
      <c r="B34" t="s">
        <v>159</v>
      </c>
      <c r="C34">
        <v>1287</v>
      </c>
      <c r="D34">
        <v>515</v>
      </c>
      <c r="E34" s="37">
        <f>coverage_in_those_aged_71_to_80_by_subicb[[#This Row],[Number adults vaccinated aged 70]]/coverage_in_those_aged_71_to_80_by_subicb[[#This Row],[Number adults eligible aged 70]]*100</f>
        <v>40.015540015540012</v>
      </c>
      <c r="F34" s="25">
        <v>1220</v>
      </c>
      <c r="G34" s="25">
        <v>678</v>
      </c>
      <c r="H34" s="37">
        <v>55.573770491803273</v>
      </c>
      <c r="I34" s="25">
        <v>1249</v>
      </c>
      <c r="J34" s="25">
        <v>682</v>
      </c>
      <c r="K34" s="37">
        <v>54.60368294635709</v>
      </c>
      <c r="L34" s="25">
        <v>1340</v>
      </c>
      <c r="M34" s="25">
        <v>832</v>
      </c>
      <c r="N34" s="37">
        <v>62.089552238805965</v>
      </c>
      <c r="O34" s="25">
        <v>1354</v>
      </c>
      <c r="P34" s="25">
        <v>967</v>
      </c>
      <c r="Q34" s="37">
        <v>71.418020679468242</v>
      </c>
      <c r="R34" s="25">
        <v>1433</v>
      </c>
      <c r="S34" s="25">
        <v>1051</v>
      </c>
      <c r="T34" s="37">
        <v>73.342637822749481</v>
      </c>
      <c r="U34" s="25">
        <v>1335</v>
      </c>
      <c r="V34" s="25">
        <v>1048</v>
      </c>
      <c r="W34" s="37">
        <v>78.50187265917603</v>
      </c>
      <c r="X34" s="25">
        <v>1041</v>
      </c>
      <c r="Y34" s="25">
        <v>838</v>
      </c>
      <c r="Z34" s="37">
        <v>80.499519692603258</v>
      </c>
      <c r="AA34" s="25">
        <v>1103</v>
      </c>
      <c r="AB34" s="25">
        <v>919</v>
      </c>
      <c r="AC34" s="37">
        <v>83.318223028105166</v>
      </c>
      <c r="AD34" s="25">
        <v>970</v>
      </c>
      <c r="AE34" s="25">
        <v>831</v>
      </c>
      <c r="AF34" s="37">
        <v>85.670103092783506</v>
      </c>
      <c r="AG34" s="25">
        <v>895</v>
      </c>
      <c r="AH34" s="25">
        <v>679</v>
      </c>
      <c r="AI34" s="37">
        <v>75.865921787709496</v>
      </c>
    </row>
    <row r="35" spans="1:35" x14ac:dyDescent="0.25">
      <c r="A35" t="s">
        <v>160</v>
      </c>
      <c r="B35" t="s">
        <v>161</v>
      </c>
      <c r="C35">
        <v>1959</v>
      </c>
      <c r="D35">
        <v>713</v>
      </c>
      <c r="E35" s="37">
        <f>coverage_in_those_aged_71_to_80_by_subicb[[#This Row],[Number adults vaccinated aged 70]]/coverage_in_those_aged_71_to_80_by_subicb[[#This Row],[Number adults eligible aged 70]]*100</f>
        <v>36.396120469627363</v>
      </c>
      <c r="F35" s="25">
        <v>1925</v>
      </c>
      <c r="G35" s="25">
        <v>1014</v>
      </c>
      <c r="H35" s="37">
        <v>52.675324675324674</v>
      </c>
      <c r="I35" s="25">
        <v>2036</v>
      </c>
      <c r="J35" s="25">
        <v>1180</v>
      </c>
      <c r="K35" s="37">
        <v>57.956777996070727</v>
      </c>
      <c r="L35" s="25">
        <v>2058</v>
      </c>
      <c r="M35" s="25">
        <v>1262</v>
      </c>
      <c r="N35" s="37">
        <v>61.32167152575316</v>
      </c>
      <c r="O35" s="25">
        <v>2020</v>
      </c>
      <c r="P35" s="25">
        <v>1425</v>
      </c>
      <c r="Q35" s="37">
        <v>70.544554455445535</v>
      </c>
      <c r="R35" s="25">
        <v>2170</v>
      </c>
      <c r="S35" s="25">
        <v>1583</v>
      </c>
      <c r="T35" s="37">
        <v>72.94930875576037</v>
      </c>
      <c r="U35" s="25">
        <v>2100</v>
      </c>
      <c r="V35" s="25">
        <v>1571</v>
      </c>
      <c r="W35" s="37">
        <v>74.80952380952381</v>
      </c>
      <c r="X35" s="25">
        <v>1508</v>
      </c>
      <c r="Y35" s="25">
        <v>1193</v>
      </c>
      <c r="Z35" s="37">
        <v>79.111405835543763</v>
      </c>
      <c r="AA35" s="25">
        <v>1589</v>
      </c>
      <c r="AB35" s="25">
        <v>1267</v>
      </c>
      <c r="AC35" s="37">
        <v>79.735682819383257</v>
      </c>
      <c r="AD35" s="25">
        <v>1406</v>
      </c>
      <c r="AE35" s="25">
        <v>1179</v>
      </c>
      <c r="AF35" s="37">
        <v>83.854907539118059</v>
      </c>
      <c r="AG35" s="25">
        <v>1257</v>
      </c>
      <c r="AH35" s="25">
        <v>948</v>
      </c>
      <c r="AI35" s="37">
        <v>75.417661097852033</v>
      </c>
    </row>
    <row r="36" spans="1:35" x14ac:dyDescent="0.25">
      <c r="A36" t="s">
        <v>162</v>
      </c>
      <c r="B36" t="s">
        <v>163</v>
      </c>
      <c r="C36">
        <v>3046</v>
      </c>
      <c r="D36">
        <v>1115</v>
      </c>
      <c r="E36" s="37">
        <f>coverage_in_those_aged_71_to_80_by_subicb[[#This Row],[Number adults vaccinated aged 70]]/coverage_in_those_aged_71_to_80_by_subicb[[#This Row],[Number adults eligible aged 70]]*100</f>
        <v>36.605384110308606</v>
      </c>
      <c r="F36" s="25">
        <v>3019</v>
      </c>
      <c r="G36" s="25">
        <v>1577</v>
      </c>
      <c r="H36" s="37">
        <v>52.235839682013903</v>
      </c>
      <c r="I36" s="25">
        <v>3049</v>
      </c>
      <c r="J36" s="25">
        <v>1765</v>
      </c>
      <c r="K36" s="37">
        <v>57.887832076090518</v>
      </c>
      <c r="L36" s="25">
        <v>2903</v>
      </c>
      <c r="M36" s="25">
        <v>1835</v>
      </c>
      <c r="N36" s="37">
        <v>63.210471925594213</v>
      </c>
      <c r="O36" s="25">
        <v>3039</v>
      </c>
      <c r="P36" s="25">
        <v>2044</v>
      </c>
      <c r="Q36" s="37">
        <v>67.258966765383349</v>
      </c>
      <c r="R36" s="25">
        <v>3267</v>
      </c>
      <c r="S36" s="25">
        <v>2311</v>
      </c>
      <c r="T36" s="37">
        <v>70.737679828588924</v>
      </c>
      <c r="U36" s="25">
        <v>2999</v>
      </c>
      <c r="V36" s="25">
        <v>2254</v>
      </c>
      <c r="W36" s="37">
        <v>75.158386128709566</v>
      </c>
      <c r="X36" s="25">
        <v>2278</v>
      </c>
      <c r="Y36" s="25">
        <v>1761</v>
      </c>
      <c r="Z36" s="37">
        <v>77.304653204565412</v>
      </c>
      <c r="AA36" s="25">
        <v>2396</v>
      </c>
      <c r="AB36" s="25">
        <v>1991</v>
      </c>
      <c r="AC36" s="37">
        <v>83.096828046744577</v>
      </c>
      <c r="AD36" s="25">
        <v>2078</v>
      </c>
      <c r="AE36" s="25">
        <v>1775</v>
      </c>
      <c r="AF36" s="37">
        <v>85.418671799807512</v>
      </c>
      <c r="AG36" s="25">
        <v>1879</v>
      </c>
      <c r="AH36" s="25">
        <v>1401</v>
      </c>
      <c r="AI36" s="37">
        <v>74.560936668440661</v>
      </c>
    </row>
    <row r="37" spans="1:35" x14ac:dyDescent="0.25">
      <c r="A37" t="s">
        <v>164</v>
      </c>
      <c r="B37" t="s">
        <v>165</v>
      </c>
      <c r="C37">
        <v>4064</v>
      </c>
      <c r="D37">
        <v>1460</v>
      </c>
      <c r="E37" s="37">
        <f>coverage_in_those_aged_71_to_80_by_subicb[[#This Row],[Number adults vaccinated aged 70]]/coverage_in_those_aged_71_to_80_by_subicb[[#This Row],[Number adults eligible aged 70]]*100</f>
        <v>35.925196850393696</v>
      </c>
      <c r="F37" s="25">
        <v>3919</v>
      </c>
      <c r="G37" s="25">
        <v>1944</v>
      </c>
      <c r="H37" s="37">
        <v>49.604490941566723</v>
      </c>
      <c r="I37" s="25">
        <v>4088</v>
      </c>
      <c r="J37" s="25">
        <v>2213</v>
      </c>
      <c r="K37" s="37">
        <v>54.134050880626226</v>
      </c>
      <c r="L37" s="25">
        <v>4158</v>
      </c>
      <c r="M37" s="25">
        <v>2598</v>
      </c>
      <c r="N37" s="37">
        <v>62.481962481962483</v>
      </c>
      <c r="O37" s="25">
        <v>4204</v>
      </c>
      <c r="P37" s="25">
        <v>2872</v>
      </c>
      <c r="Q37" s="37">
        <v>68.315889628924836</v>
      </c>
      <c r="R37" s="25">
        <v>4610</v>
      </c>
      <c r="S37" s="25">
        <v>3308</v>
      </c>
      <c r="T37" s="37">
        <v>71.75704989154012</v>
      </c>
      <c r="U37" s="25">
        <v>4796</v>
      </c>
      <c r="V37" s="25">
        <v>3587</v>
      </c>
      <c r="W37" s="37">
        <v>74.791492910758961</v>
      </c>
      <c r="X37" s="25">
        <v>3395</v>
      </c>
      <c r="Y37" s="25">
        <v>2647</v>
      </c>
      <c r="Z37" s="37">
        <v>77.967599410898387</v>
      </c>
      <c r="AA37" s="25">
        <v>3326</v>
      </c>
      <c r="AB37" s="25">
        <v>2681</v>
      </c>
      <c r="AC37" s="37">
        <v>80.607336139506913</v>
      </c>
      <c r="AD37" s="25">
        <v>2990</v>
      </c>
      <c r="AE37" s="25">
        <v>2510</v>
      </c>
      <c r="AF37" s="37">
        <v>83.946488294314378</v>
      </c>
      <c r="AG37" s="25">
        <v>2740</v>
      </c>
      <c r="AH37" s="25">
        <v>2084</v>
      </c>
      <c r="AI37" s="37">
        <v>76.058394160583944</v>
      </c>
    </row>
    <row r="38" spans="1:35" x14ac:dyDescent="0.25">
      <c r="A38" t="s">
        <v>166</v>
      </c>
      <c r="B38" t="s">
        <v>167</v>
      </c>
      <c r="C38">
        <v>2462</v>
      </c>
      <c r="D38">
        <v>680</v>
      </c>
      <c r="E38" s="37">
        <f>coverage_in_those_aged_71_to_80_by_subicb[[#This Row],[Number adults vaccinated aged 70]]/coverage_in_those_aged_71_to_80_by_subicb[[#This Row],[Number adults eligible aged 70]]*100</f>
        <v>27.619821283509342</v>
      </c>
      <c r="F38" s="25">
        <v>2399</v>
      </c>
      <c r="G38" s="25">
        <v>1166</v>
      </c>
      <c r="H38" s="37">
        <v>48.603584827011254</v>
      </c>
      <c r="I38" s="25">
        <v>2324</v>
      </c>
      <c r="J38" s="25">
        <v>1317</v>
      </c>
      <c r="K38" s="37">
        <v>56.669535283993113</v>
      </c>
      <c r="L38" s="25">
        <v>2281</v>
      </c>
      <c r="M38" s="25">
        <v>1398</v>
      </c>
      <c r="N38" s="37">
        <v>61.288908373520393</v>
      </c>
      <c r="O38" s="25">
        <v>2263</v>
      </c>
      <c r="P38" s="25">
        <v>1513</v>
      </c>
      <c r="Q38" s="37">
        <v>66.858152894387985</v>
      </c>
      <c r="R38" s="25">
        <v>2489</v>
      </c>
      <c r="S38" s="25">
        <v>1732</v>
      </c>
      <c r="T38" s="37">
        <v>69.586179188429085</v>
      </c>
      <c r="U38" s="25">
        <v>2462</v>
      </c>
      <c r="V38" s="25">
        <v>1841</v>
      </c>
      <c r="W38" s="37">
        <v>74.776604386677505</v>
      </c>
      <c r="X38" s="25">
        <v>1624</v>
      </c>
      <c r="Y38" s="25">
        <v>1213</v>
      </c>
      <c r="Z38" s="37">
        <v>74.692118226600996</v>
      </c>
      <c r="AA38" s="25">
        <v>1604</v>
      </c>
      <c r="AB38" s="25">
        <v>1276</v>
      </c>
      <c r="AC38" s="37">
        <v>79.551122194513709</v>
      </c>
      <c r="AD38" s="25">
        <v>1392</v>
      </c>
      <c r="AE38" s="25">
        <v>1115</v>
      </c>
      <c r="AF38" s="37">
        <v>80.100574712643677</v>
      </c>
      <c r="AG38" s="25">
        <v>1397</v>
      </c>
      <c r="AH38" s="25">
        <v>999</v>
      </c>
      <c r="AI38" s="37">
        <v>71.510379384395122</v>
      </c>
    </row>
    <row r="39" spans="1:35" x14ac:dyDescent="0.25">
      <c r="A39" t="s">
        <v>168</v>
      </c>
      <c r="B39" t="s">
        <v>169</v>
      </c>
      <c r="C39">
        <v>1520</v>
      </c>
      <c r="D39">
        <v>523</v>
      </c>
      <c r="E39" s="37">
        <f>coverage_in_those_aged_71_to_80_by_subicb[[#This Row],[Number adults vaccinated aged 70]]/coverage_in_those_aged_71_to_80_by_subicb[[#This Row],[Number adults eligible aged 70]]*100</f>
        <v>34.407894736842103</v>
      </c>
      <c r="F39" s="25">
        <v>1492</v>
      </c>
      <c r="G39" s="25">
        <v>760</v>
      </c>
      <c r="H39" s="37">
        <v>50.938337801608583</v>
      </c>
      <c r="I39" s="25">
        <v>1480</v>
      </c>
      <c r="J39" s="25">
        <v>841</v>
      </c>
      <c r="K39" s="37">
        <v>56.82432432432433</v>
      </c>
      <c r="L39" s="25">
        <v>1489</v>
      </c>
      <c r="M39" s="25">
        <v>942</v>
      </c>
      <c r="N39" s="37">
        <v>63.263935527199465</v>
      </c>
      <c r="O39" s="25">
        <v>1473</v>
      </c>
      <c r="P39" s="25">
        <v>997</v>
      </c>
      <c r="Q39" s="37">
        <v>67.684996605566866</v>
      </c>
      <c r="R39" s="25">
        <v>1643</v>
      </c>
      <c r="S39" s="25">
        <v>1161</v>
      </c>
      <c r="T39" s="37">
        <v>70.663420572124153</v>
      </c>
      <c r="U39" s="25">
        <v>1672</v>
      </c>
      <c r="V39" s="25">
        <v>1254</v>
      </c>
      <c r="W39" s="37">
        <v>75</v>
      </c>
      <c r="X39" s="25">
        <v>1189</v>
      </c>
      <c r="Y39" s="25">
        <v>904</v>
      </c>
      <c r="Z39" s="37">
        <v>76.030277544154757</v>
      </c>
      <c r="AA39" s="25">
        <v>1177</v>
      </c>
      <c r="AB39" s="25">
        <v>951</v>
      </c>
      <c r="AC39" s="37">
        <v>80.798640611724721</v>
      </c>
      <c r="AD39" s="25">
        <v>1065</v>
      </c>
      <c r="AE39" s="25">
        <v>873</v>
      </c>
      <c r="AF39" s="37">
        <v>81.971830985915489</v>
      </c>
      <c r="AG39" s="25">
        <v>946</v>
      </c>
      <c r="AH39" s="25">
        <v>686</v>
      </c>
      <c r="AI39" s="37">
        <v>72.515856236786476</v>
      </c>
    </row>
    <row r="40" spans="1:35" x14ac:dyDescent="0.25">
      <c r="A40" t="s">
        <v>170</v>
      </c>
      <c r="B40" t="s">
        <v>171</v>
      </c>
      <c r="C40">
        <v>1734</v>
      </c>
      <c r="D40">
        <v>649</v>
      </c>
      <c r="E40" s="37">
        <f>coverage_in_those_aged_71_to_80_by_subicb[[#This Row],[Number adults vaccinated aged 70]]/coverage_in_those_aged_71_to_80_by_subicb[[#This Row],[Number adults eligible aged 70]]*100</f>
        <v>37.427912341407151</v>
      </c>
      <c r="F40" s="25">
        <v>1747</v>
      </c>
      <c r="G40" s="25">
        <v>951</v>
      </c>
      <c r="H40" s="37">
        <v>54.436176302232397</v>
      </c>
      <c r="I40" s="25">
        <v>1715</v>
      </c>
      <c r="J40" s="25">
        <v>1032</v>
      </c>
      <c r="K40" s="37">
        <v>60.174927113702623</v>
      </c>
      <c r="L40" s="25">
        <v>1810</v>
      </c>
      <c r="M40" s="25">
        <v>1200</v>
      </c>
      <c r="N40" s="37">
        <v>66.298342541436455</v>
      </c>
      <c r="O40" s="25">
        <v>1791</v>
      </c>
      <c r="P40" s="25">
        <v>1225</v>
      </c>
      <c r="Q40" s="37">
        <v>68.397543271915126</v>
      </c>
      <c r="R40" s="25">
        <v>1884</v>
      </c>
      <c r="S40" s="25">
        <v>1367</v>
      </c>
      <c r="T40" s="37">
        <v>72.5583864118896</v>
      </c>
      <c r="U40" s="25">
        <v>1856</v>
      </c>
      <c r="V40" s="25">
        <v>1356</v>
      </c>
      <c r="W40" s="37">
        <v>73.060344827586206</v>
      </c>
      <c r="X40" s="25">
        <v>1340</v>
      </c>
      <c r="Y40" s="25">
        <v>1043</v>
      </c>
      <c r="Z40" s="37">
        <v>77.835820895522389</v>
      </c>
      <c r="AA40" s="25">
        <v>1456</v>
      </c>
      <c r="AB40" s="25">
        <v>1178</v>
      </c>
      <c r="AC40" s="37">
        <v>80.906593406593402</v>
      </c>
      <c r="AD40" s="25">
        <v>1306</v>
      </c>
      <c r="AE40" s="25">
        <v>1046</v>
      </c>
      <c r="AF40" s="37">
        <v>80.091883614088815</v>
      </c>
      <c r="AG40" s="25">
        <v>1151</v>
      </c>
      <c r="AH40" s="25">
        <v>833</v>
      </c>
      <c r="AI40" s="37">
        <v>72.37185056472633</v>
      </c>
    </row>
    <row r="41" spans="1:35" x14ac:dyDescent="0.25">
      <c r="A41" t="s">
        <v>172</v>
      </c>
      <c r="B41" t="s">
        <v>173</v>
      </c>
      <c r="C41">
        <v>2625</v>
      </c>
      <c r="D41">
        <v>855</v>
      </c>
      <c r="E41" s="37">
        <f>coverage_in_those_aged_71_to_80_by_subicb[[#This Row],[Number adults vaccinated aged 70]]/coverage_in_those_aged_71_to_80_by_subicb[[#This Row],[Number adults eligible aged 70]]*100</f>
        <v>32.571428571428577</v>
      </c>
      <c r="F41" s="25">
        <v>2454</v>
      </c>
      <c r="G41" s="25">
        <v>1264</v>
      </c>
      <c r="H41" s="37">
        <v>51.507742461287698</v>
      </c>
      <c r="I41" s="25">
        <v>2517</v>
      </c>
      <c r="J41" s="25">
        <v>1420</v>
      </c>
      <c r="K41" s="37">
        <v>56.416368692888362</v>
      </c>
      <c r="L41" s="25">
        <v>2586</v>
      </c>
      <c r="M41" s="25">
        <v>1598</v>
      </c>
      <c r="N41" s="37">
        <v>61.794276875483369</v>
      </c>
      <c r="O41" s="25">
        <v>2508</v>
      </c>
      <c r="P41" s="25">
        <v>1670</v>
      </c>
      <c r="Q41" s="37">
        <v>66.586921850079747</v>
      </c>
      <c r="R41" s="25">
        <v>2821</v>
      </c>
      <c r="S41" s="25">
        <v>2034</v>
      </c>
      <c r="T41" s="37">
        <v>72.102091456930168</v>
      </c>
      <c r="U41" s="25">
        <v>2633</v>
      </c>
      <c r="V41" s="25">
        <v>2007</v>
      </c>
      <c r="W41" s="37">
        <v>76.224838587162935</v>
      </c>
      <c r="X41" s="25">
        <v>2035</v>
      </c>
      <c r="Y41" s="25">
        <v>1614</v>
      </c>
      <c r="Z41" s="37">
        <v>79.312039312039317</v>
      </c>
      <c r="AA41" s="25">
        <v>2389</v>
      </c>
      <c r="AB41" s="25">
        <v>1994</v>
      </c>
      <c r="AC41" s="37">
        <v>83.465885307660102</v>
      </c>
      <c r="AD41" s="25">
        <v>1856</v>
      </c>
      <c r="AE41" s="25">
        <v>1588</v>
      </c>
      <c r="AF41" s="37">
        <v>85.560344827586206</v>
      </c>
      <c r="AG41" s="25">
        <v>1674</v>
      </c>
      <c r="AH41" s="25">
        <v>1257</v>
      </c>
      <c r="AI41" s="37">
        <v>75.089605734767034</v>
      </c>
    </row>
    <row r="42" spans="1:35" x14ac:dyDescent="0.25">
      <c r="A42" t="s">
        <v>174</v>
      </c>
      <c r="B42" t="s">
        <v>175</v>
      </c>
      <c r="C42">
        <v>4703</v>
      </c>
      <c r="D42">
        <v>1603</v>
      </c>
      <c r="E42" s="37">
        <f>coverage_in_those_aged_71_to_80_by_subicb[[#This Row],[Number adults vaccinated aged 70]]/coverage_in_those_aged_71_to_80_by_subicb[[#This Row],[Number adults eligible aged 70]]*100</f>
        <v>34.084626833935786</v>
      </c>
      <c r="F42" s="25">
        <v>4525</v>
      </c>
      <c r="G42" s="25">
        <v>2413</v>
      </c>
      <c r="H42" s="37">
        <v>53.325966850828735</v>
      </c>
      <c r="I42" s="25">
        <v>4479</v>
      </c>
      <c r="J42" s="25">
        <v>2609</v>
      </c>
      <c r="K42" s="37">
        <v>58.24960928778745</v>
      </c>
      <c r="L42" s="25">
        <v>4419</v>
      </c>
      <c r="M42" s="25">
        <v>2899</v>
      </c>
      <c r="N42" s="37">
        <v>65.603077619370893</v>
      </c>
      <c r="O42" s="25">
        <v>4634</v>
      </c>
      <c r="P42" s="25">
        <v>3290</v>
      </c>
      <c r="Q42" s="37">
        <v>70.996978851963746</v>
      </c>
      <c r="R42" s="25">
        <v>4979</v>
      </c>
      <c r="S42" s="25">
        <v>3646</v>
      </c>
      <c r="T42" s="37">
        <v>73.227555734083154</v>
      </c>
      <c r="U42" s="25">
        <v>4856</v>
      </c>
      <c r="V42" s="25">
        <v>3731</v>
      </c>
      <c r="W42" s="37">
        <v>76.832784184513997</v>
      </c>
      <c r="X42" s="25">
        <v>3671</v>
      </c>
      <c r="Y42" s="25">
        <v>2884</v>
      </c>
      <c r="Z42" s="37">
        <v>78.561699809316266</v>
      </c>
      <c r="AA42" s="25">
        <v>4086</v>
      </c>
      <c r="AB42" s="25">
        <v>3376</v>
      </c>
      <c r="AC42" s="37">
        <v>82.623592755751346</v>
      </c>
      <c r="AD42" s="25">
        <v>3600</v>
      </c>
      <c r="AE42" s="25">
        <v>3037</v>
      </c>
      <c r="AF42" s="37">
        <v>84.361111111111114</v>
      </c>
      <c r="AG42" s="25">
        <v>3171</v>
      </c>
      <c r="AH42" s="25">
        <v>2354</v>
      </c>
      <c r="AI42" s="37">
        <v>74.235257016713973</v>
      </c>
    </row>
    <row r="43" spans="1:35" x14ac:dyDescent="0.25">
      <c r="A43" t="s">
        <v>176</v>
      </c>
      <c r="B43" t="s">
        <v>177</v>
      </c>
      <c r="C43">
        <v>3596</v>
      </c>
      <c r="D43">
        <v>1369</v>
      </c>
      <c r="E43" s="37">
        <f>coverage_in_those_aged_71_to_80_by_subicb[[#This Row],[Number adults vaccinated aged 70]]/coverage_in_those_aged_71_to_80_by_subicb[[#This Row],[Number adults eligible aged 70]]*100</f>
        <v>38.070077864293658</v>
      </c>
      <c r="F43" s="25">
        <v>3579</v>
      </c>
      <c r="G43" s="25">
        <v>1985</v>
      </c>
      <c r="H43" s="37">
        <v>55.462419670298971</v>
      </c>
      <c r="I43" s="25">
        <v>3804</v>
      </c>
      <c r="J43" s="25">
        <v>2128</v>
      </c>
      <c r="K43" s="37">
        <v>55.941114616193474</v>
      </c>
      <c r="L43" s="25">
        <v>3695</v>
      </c>
      <c r="M43" s="25">
        <v>2299</v>
      </c>
      <c r="N43" s="37">
        <v>62.219215155615693</v>
      </c>
      <c r="O43" s="25">
        <v>3777</v>
      </c>
      <c r="P43" s="25">
        <v>2485</v>
      </c>
      <c r="Q43" s="37">
        <v>65.792957373576911</v>
      </c>
      <c r="R43" s="25">
        <v>4163</v>
      </c>
      <c r="S43" s="25">
        <v>2979</v>
      </c>
      <c r="T43" s="37">
        <v>71.558971895267831</v>
      </c>
      <c r="U43" s="25">
        <v>4173</v>
      </c>
      <c r="V43" s="25">
        <v>3066</v>
      </c>
      <c r="W43" s="37">
        <v>73.472322070452918</v>
      </c>
      <c r="X43" s="25">
        <v>2978</v>
      </c>
      <c r="Y43" s="25">
        <v>2247</v>
      </c>
      <c r="Z43" s="37">
        <v>75.453324378777708</v>
      </c>
      <c r="AA43" s="25">
        <v>3056</v>
      </c>
      <c r="AB43" s="25">
        <v>2466</v>
      </c>
      <c r="AC43" s="37">
        <v>80.693717277486911</v>
      </c>
      <c r="AD43" s="25">
        <v>2689</v>
      </c>
      <c r="AE43" s="25">
        <v>2262</v>
      </c>
      <c r="AF43" s="37">
        <v>84.120490888806245</v>
      </c>
      <c r="AG43" s="25">
        <v>2510</v>
      </c>
      <c r="AH43" s="25">
        <v>1979</v>
      </c>
      <c r="AI43" s="37">
        <v>78.844621513944219</v>
      </c>
    </row>
    <row r="44" spans="1:35" x14ac:dyDescent="0.25">
      <c r="A44" t="s">
        <v>178</v>
      </c>
      <c r="B44" t="s">
        <v>179</v>
      </c>
      <c r="C44">
        <v>3636</v>
      </c>
      <c r="D44">
        <v>1165</v>
      </c>
      <c r="E44" s="37">
        <f>coverage_in_those_aged_71_to_80_by_subicb[[#This Row],[Number adults vaccinated aged 70]]/coverage_in_those_aged_71_to_80_by_subicb[[#This Row],[Number adults eligible aged 70]]*100</f>
        <v>32.040704070407038</v>
      </c>
      <c r="F44" s="25">
        <v>3556</v>
      </c>
      <c r="G44" s="25">
        <v>1558</v>
      </c>
      <c r="H44" s="37">
        <v>43.813273340832396</v>
      </c>
      <c r="I44" s="25">
        <v>3445</v>
      </c>
      <c r="J44" s="25">
        <v>1787</v>
      </c>
      <c r="K44" s="37">
        <v>51.872278664731496</v>
      </c>
      <c r="L44" s="25">
        <v>3652</v>
      </c>
      <c r="M44" s="25">
        <v>2214</v>
      </c>
      <c r="N44" s="37">
        <v>60.62431544359255</v>
      </c>
      <c r="O44" s="25">
        <v>3660</v>
      </c>
      <c r="P44" s="25">
        <v>2439</v>
      </c>
      <c r="Q44" s="37">
        <v>66.639344262295083</v>
      </c>
      <c r="R44" s="25">
        <v>3798</v>
      </c>
      <c r="S44" s="25">
        <v>2716</v>
      </c>
      <c r="T44" s="37">
        <v>71.511321748288566</v>
      </c>
      <c r="U44" s="25">
        <v>3731</v>
      </c>
      <c r="V44" s="25">
        <v>2767</v>
      </c>
      <c r="W44" s="37">
        <v>74.162422942910737</v>
      </c>
      <c r="X44" s="25">
        <v>2807</v>
      </c>
      <c r="Y44" s="25">
        <v>2161</v>
      </c>
      <c r="Z44" s="37">
        <v>76.986106163163512</v>
      </c>
      <c r="AA44" s="25">
        <v>2906</v>
      </c>
      <c r="AB44" s="25">
        <v>2383</v>
      </c>
      <c r="AC44" s="37">
        <v>82.002752924982786</v>
      </c>
      <c r="AD44" s="25">
        <v>2600</v>
      </c>
      <c r="AE44" s="25">
        <v>2195</v>
      </c>
      <c r="AF44" s="37">
        <v>84.42307692307692</v>
      </c>
      <c r="AG44" s="25">
        <v>2422</v>
      </c>
      <c r="AH44" s="25">
        <v>1820</v>
      </c>
      <c r="AI44" s="37">
        <v>75.144508670520224</v>
      </c>
    </row>
    <row r="45" spans="1:35" x14ac:dyDescent="0.25">
      <c r="A45" t="s">
        <v>180</v>
      </c>
      <c r="B45" t="s">
        <v>181</v>
      </c>
      <c r="C45">
        <v>3897</v>
      </c>
      <c r="D45">
        <v>1425</v>
      </c>
      <c r="E45" s="37">
        <f>coverage_in_those_aged_71_to_80_by_subicb[[#This Row],[Number adults vaccinated aged 70]]/coverage_in_those_aged_71_to_80_by_subicb[[#This Row],[Number adults eligible aged 70]]*100</f>
        <v>36.566589684372595</v>
      </c>
      <c r="F45" s="25">
        <v>3669</v>
      </c>
      <c r="G45" s="25">
        <v>2039</v>
      </c>
      <c r="H45" s="37">
        <v>55.573725810847641</v>
      </c>
      <c r="I45" s="25">
        <v>3638</v>
      </c>
      <c r="J45" s="25">
        <v>2163</v>
      </c>
      <c r="K45" s="37">
        <v>59.455744914788347</v>
      </c>
      <c r="L45" s="25">
        <v>3922</v>
      </c>
      <c r="M45" s="25">
        <v>2452</v>
      </c>
      <c r="N45" s="37">
        <v>62.519122896481385</v>
      </c>
      <c r="O45" s="25">
        <v>3929</v>
      </c>
      <c r="P45" s="25">
        <v>2623</v>
      </c>
      <c r="Q45" s="37">
        <v>66.759989819292443</v>
      </c>
      <c r="R45" s="25">
        <v>4169</v>
      </c>
      <c r="S45" s="25">
        <v>2949</v>
      </c>
      <c r="T45" s="37">
        <v>70.736387622931161</v>
      </c>
      <c r="U45" s="25">
        <v>4167</v>
      </c>
      <c r="V45" s="25">
        <v>3115</v>
      </c>
      <c r="W45" s="37">
        <v>74.75401967842572</v>
      </c>
      <c r="X45" s="25">
        <v>2997</v>
      </c>
      <c r="Y45" s="25">
        <v>2409</v>
      </c>
      <c r="Z45" s="37">
        <v>80.380380380380373</v>
      </c>
      <c r="AA45" s="25">
        <v>3353</v>
      </c>
      <c r="AB45" s="25">
        <v>2777</v>
      </c>
      <c r="AC45" s="37">
        <v>82.821354011333142</v>
      </c>
      <c r="AD45" s="25">
        <v>3021</v>
      </c>
      <c r="AE45" s="25">
        <v>2586</v>
      </c>
      <c r="AF45" s="37">
        <v>85.600794438927508</v>
      </c>
      <c r="AG45" s="25">
        <v>2794</v>
      </c>
      <c r="AH45" s="25">
        <v>2176</v>
      </c>
      <c r="AI45" s="37">
        <v>77.881173944166065</v>
      </c>
    </row>
    <row r="46" spans="1:35" x14ac:dyDescent="0.25">
      <c r="A46" t="s">
        <v>182</v>
      </c>
      <c r="B46" t="s">
        <v>183</v>
      </c>
      <c r="C46">
        <v>2770</v>
      </c>
      <c r="D46">
        <v>760</v>
      </c>
      <c r="E46" s="37">
        <f>coverage_in_those_aged_71_to_80_by_subicb[[#This Row],[Number adults vaccinated aged 70]]/coverage_in_those_aged_71_to_80_by_subicb[[#This Row],[Number adults eligible aged 70]]*100</f>
        <v>27.436823104693143</v>
      </c>
      <c r="F46" s="25">
        <v>2692</v>
      </c>
      <c r="G46" s="25">
        <v>1192</v>
      </c>
      <c r="H46" s="37">
        <v>44.279346210995541</v>
      </c>
      <c r="I46" s="25">
        <v>2496</v>
      </c>
      <c r="J46" s="25">
        <v>1259</v>
      </c>
      <c r="K46" s="37">
        <v>50.440705128205131</v>
      </c>
      <c r="L46" s="25">
        <v>2429</v>
      </c>
      <c r="M46" s="25">
        <v>1385</v>
      </c>
      <c r="N46" s="37">
        <v>57.019349526554144</v>
      </c>
      <c r="O46" s="25">
        <v>2238</v>
      </c>
      <c r="P46" s="25">
        <v>1376</v>
      </c>
      <c r="Q46" s="37">
        <v>61.483467381590707</v>
      </c>
      <c r="R46" s="25">
        <v>2277</v>
      </c>
      <c r="S46" s="25">
        <v>1449</v>
      </c>
      <c r="T46" s="37">
        <v>63.636363636363633</v>
      </c>
      <c r="U46" s="25">
        <v>2056</v>
      </c>
      <c r="V46" s="25">
        <v>1347</v>
      </c>
      <c r="W46" s="37">
        <v>65.51556420233463</v>
      </c>
      <c r="X46" s="25">
        <v>1661</v>
      </c>
      <c r="Y46" s="25">
        <v>1170</v>
      </c>
      <c r="Z46" s="37">
        <v>70.439494280553888</v>
      </c>
      <c r="AA46" s="25">
        <v>1569</v>
      </c>
      <c r="AB46" s="25">
        <v>1152</v>
      </c>
      <c r="AC46" s="37">
        <v>73.422562141491397</v>
      </c>
      <c r="AD46" s="25">
        <v>1473</v>
      </c>
      <c r="AE46" s="25">
        <v>1140</v>
      </c>
      <c r="AF46" s="37">
        <v>77.39307535641548</v>
      </c>
      <c r="AG46" s="25">
        <v>1416</v>
      </c>
      <c r="AH46" s="25">
        <v>973</v>
      </c>
      <c r="AI46" s="37">
        <v>68.71468926553672</v>
      </c>
    </row>
    <row r="47" spans="1:35" x14ac:dyDescent="0.25">
      <c r="A47" t="s">
        <v>184</v>
      </c>
      <c r="B47" t="s">
        <v>185</v>
      </c>
      <c r="C47">
        <v>4140</v>
      </c>
      <c r="D47">
        <v>1766</v>
      </c>
      <c r="E47" s="37">
        <f>coverage_in_those_aged_71_to_80_by_subicb[[#This Row],[Number adults vaccinated aged 70]]/coverage_in_those_aged_71_to_80_by_subicb[[#This Row],[Number adults eligible aged 70]]*100</f>
        <v>42.65700483091787</v>
      </c>
      <c r="F47" s="25">
        <v>4070</v>
      </c>
      <c r="G47" s="25">
        <v>2364</v>
      </c>
      <c r="H47" s="37">
        <v>58.083538083538087</v>
      </c>
      <c r="I47" s="25">
        <v>4099</v>
      </c>
      <c r="J47" s="25">
        <v>2505</v>
      </c>
      <c r="K47" s="37">
        <v>61.112466455232983</v>
      </c>
      <c r="L47" s="25">
        <v>4106</v>
      </c>
      <c r="M47" s="25">
        <v>2777</v>
      </c>
      <c r="N47" s="37">
        <v>67.632732586458843</v>
      </c>
      <c r="O47" s="25">
        <v>4274</v>
      </c>
      <c r="P47" s="25">
        <v>2985</v>
      </c>
      <c r="Q47" s="37">
        <v>69.840898455779126</v>
      </c>
      <c r="R47" s="25">
        <v>4381</v>
      </c>
      <c r="S47" s="25">
        <v>3191</v>
      </c>
      <c r="T47" s="37">
        <v>72.837251769002506</v>
      </c>
      <c r="U47" s="25">
        <v>4232</v>
      </c>
      <c r="V47" s="25">
        <v>3116</v>
      </c>
      <c r="W47" s="37">
        <v>73.629489603024581</v>
      </c>
      <c r="X47" s="25">
        <v>3253</v>
      </c>
      <c r="Y47" s="25">
        <v>2623</v>
      </c>
      <c r="Z47" s="37">
        <v>80.633261604672612</v>
      </c>
      <c r="AA47" s="25">
        <v>3424</v>
      </c>
      <c r="AB47" s="25">
        <v>2829</v>
      </c>
      <c r="AC47" s="37">
        <v>82.622663551401871</v>
      </c>
      <c r="AD47" s="25">
        <v>3181</v>
      </c>
      <c r="AE47" s="25">
        <v>2756</v>
      </c>
      <c r="AF47" s="37">
        <v>86.639421565545433</v>
      </c>
      <c r="AG47" s="25">
        <v>2703</v>
      </c>
      <c r="AH47" s="25">
        <v>2103</v>
      </c>
      <c r="AI47" s="37">
        <v>77.802441731409544</v>
      </c>
    </row>
    <row r="48" spans="1:35" x14ac:dyDescent="0.25">
      <c r="A48" t="s">
        <v>186</v>
      </c>
      <c r="B48" t="s">
        <v>187</v>
      </c>
      <c r="C48">
        <v>1244</v>
      </c>
      <c r="D48">
        <v>370</v>
      </c>
      <c r="E48" s="37">
        <f>coverage_in_those_aged_71_to_80_by_subicb[[#This Row],[Number adults vaccinated aged 70]]/coverage_in_those_aged_71_to_80_by_subicb[[#This Row],[Number adults eligible aged 70]]*100</f>
        <v>29.7427652733119</v>
      </c>
      <c r="F48" s="25">
        <v>1210</v>
      </c>
      <c r="G48" s="25">
        <v>582</v>
      </c>
      <c r="H48" s="37">
        <v>48.099173553719012</v>
      </c>
      <c r="I48" s="25">
        <v>1256</v>
      </c>
      <c r="J48" s="25">
        <v>666</v>
      </c>
      <c r="K48" s="37">
        <v>53.025477707006374</v>
      </c>
      <c r="L48" s="25">
        <v>1304</v>
      </c>
      <c r="M48" s="25">
        <v>794</v>
      </c>
      <c r="N48" s="37">
        <v>60.889570552147241</v>
      </c>
      <c r="O48" s="25">
        <v>1259</v>
      </c>
      <c r="P48" s="25">
        <v>841</v>
      </c>
      <c r="Q48" s="37">
        <v>66.799046862589364</v>
      </c>
      <c r="R48" s="25">
        <v>1385</v>
      </c>
      <c r="S48" s="25">
        <v>970</v>
      </c>
      <c r="T48" s="37">
        <v>70.036101083032491</v>
      </c>
      <c r="U48" s="25">
        <v>1361</v>
      </c>
      <c r="V48" s="25">
        <v>1006</v>
      </c>
      <c r="W48" s="37">
        <v>73.91623806024981</v>
      </c>
      <c r="X48" s="25">
        <v>1083</v>
      </c>
      <c r="Y48" s="25">
        <v>846</v>
      </c>
      <c r="Z48" s="37">
        <v>78.1163434903047</v>
      </c>
      <c r="AA48" s="25">
        <v>1097</v>
      </c>
      <c r="AB48" s="25">
        <v>873</v>
      </c>
      <c r="AC48" s="37">
        <v>79.580674567000912</v>
      </c>
      <c r="AD48" s="25">
        <v>1027</v>
      </c>
      <c r="AE48" s="25">
        <v>822</v>
      </c>
      <c r="AF48" s="37">
        <v>80.038948393378774</v>
      </c>
      <c r="AG48" s="25">
        <v>930</v>
      </c>
      <c r="AH48" s="25">
        <v>692</v>
      </c>
      <c r="AI48" s="37">
        <v>74.408602150537632</v>
      </c>
    </row>
    <row r="49" spans="1:35" x14ac:dyDescent="0.25">
      <c r="A49" t="s">
        <v>188</v>
      </c>
      <c r="B49" t="s">
        <v>189</v>
      </c>
      <c r="C49">
        <v>1460</v>
      </c>
      <c r="D49">
        <v>553</v>
      </c>
      <c r="E49" s="37">
        <f>coverage_in_those_aged_71_to_80_by_subicb[[#This Row],[Number adults vaccinated aged 70]]/coverage_in_those_aged_71_to_80_by_subicb[[#This Row],[Number adults eligible aged 70]]*100</f>
        <v>37.876712328767127</v>
      </c>
      <c r="F49" s="25">
        <v>1311</v>
      </c>
      <c r="G49" s="25">
        <v>734</v>
      </c>
      <c r="H49" s="37">
        <v>55.987795575896257</v>
      </c>
      <c r="I49" s="25">
        <v>1378</v>
      </c>
      <c r="J49" s="25">
        <v>798</v>
      </c>
      <c r="K49" s="37">
        <v>57.910014513788099</v>
      </c>
      <c r="L49" s="25">
        <v>1404</v>
      </c>
      <c r="M49" s="25">
        <v>894</v>
      </c>
      <c r="N49" s="37">
        <v>63.675213675213669</v>
      </c>
      <c r="O49" s="25">
        <v>1388</v>
      </c>
      <c r="P49" s="25">
        <v>988</v>
      </c>
      <c r="Q49" s="37">
        <v>71.181556195965427</v>
      </c>
      <c r="R49" s="25">
        <v>1468</v>
      </c>
      <c r="S49" s="25">
        <v>1077</v>
      </c>
      <c r="T49" s="37">
        <v>73.365122615803813</v>
      </c>
      <c r="U49" s="25">
        <v>1493</v>
      </c>
      <c r="V49" s="25">
        <v>1139</v>
      </c>
      <c r="W49" s="37">
        <v>76.289350301406571</v>
      </c>
      <c r="X49" s="25">
        <v>1122</v>
      </c>
      <c r="Y49" s="25">
        <v>897</v>
      </c>
      <c r="Z49" s="37">
        <v>79.946524064171115</v>
      </c>
      <c r="AA49" s="25">
        <v>1165</v>
      </c>
      <c r="AB49" s="25">
        <v>937</v>
      </c>
      <c r="AC49" s="37">
        <v>80.429184549356222</v>
      </c>
      <c r="AD49" s="25">
        <v>1167</v>
      </c>
      <c r="AE49" s="25">
        <v>1006</v>
      </c>
      <c r="AF49" s="37">
        <v>86.203941730934019</v>
      </c>
      <c r="AG49" s="25">
        <v>975</v>
      </c>
      <c r="AH49" s="25">
        <v>732</v>
      </c>
      <c r="AI49" s="37">
        <v>75.07692307692308</v>
      </c>
    </row>
    <row r="50" spans="1:35" x14ac:dyDescent="0.25">
      <c r="A50" t="s">
        <v>190</v>
      </c>
      <c r="B50" t="s">
        <v>191</v>
      </c>
      <c r="C50">
        <v>2505</v>
      </c>
      <c r="D50">
        <v>842</v>
      </c>
      <c r="E50" s="37">
        <f>coverage_in_those_aged_71_to_80_by_subicb[[#This Row],[Number adults vaccinated aged 70]]/coverage_in_those_aged_71_to_80_by_subicb[[#This Row],[Number adults eligible aged 70]]*100</f>
        <v>33.612774451097806</v>
      </c>
      <c r="F50" s="25">
        <v>2402</v>
      </c>
      <c r="G50" s="25">
        <v>1282</v>
      </c>
      <c r="H50" s="37">
        <v>53.372189841798502</v>
      </c>
      <c r="I50" s="25">
        <v>2445</v>
      </c>
      <c r="J50" s="25">
        <v>1501</v>
      </c>
      <c r="K50" s="37">
        <v>61.39059304703477</v>
      </c>
      <c r="L50" s="25">
        <v>2598</v>
      </c>
      <c r="M50" s="25">
        <v>1786</v>
      </c>
      <c r="N50" s="37">
        <v>68.745188606620474</v>
      </c>
      <c r="O50" s="25">
        <v>2617</v>
      </c>
      <c r="P50" s="25">
        <v>1889</v>
      </c>
      <c r="Q50" s="37">
        <v>72.181887657623236</v>
      </c>
      <c r="R50" s="25">
        <v>2855</v>
      </c>
      <c r="S50" s="25">
        <v>2080</v>
      </c>
      <c r="T50" s="37">
        <v>72.854640980735553</v>
      </c>
      <c r="U50" s="25">
        <v>2733</v>
      </c>
      <c r="V50" s="25">
        <v>2045</v>
      </c>
      <c r="W50" s="37">
        <v>74.826198316867902</v>
      </c>
      <c r="X50" s="25">
        <v>2030</v>
      </c>
      <c r="Y50" s="25">
        <v>1596</v>
      </c>
      <c r="Z50" s="37">
        <v>78.620689655172413</v>
      </c>
      <c r="AA50" s="25">
        <v>2169</v>
      </c>
      <c r="AB50" s="25">
        <v>1768</v>
      </c>
      <c r="AC50" s="37">
        <v>81.512217611802669</v>
      </c>
      <c r="AD50" s="25">
        <v>1975</v>
      </c>
      <c r="AE50" s="25">
        <v>1621</v>
      </c>
      <c r="AF50" s="37">
        <v>82.075949367088612</v>
      </c>
      <c r="AG50" s="25">
        <v>1735</v>
      </c>
      <c r="AH50" s="25">
        <v>1292</v>
      </c>
      <c r="AI50" s="37">
        <v>74.466858789625363</v>
      </c>
    </row>
    <row r="51" spans="1:35" x14ac:dyDescent="0.25">
      <c r="A51" t="s">
        <v>192</v>
      </c>
      <c r="B51" t="s">
        <v>193</v>
      </c>
      <c r="C51">
        <v>2267</v>
      </c>
      <c r="D51">
        <v>905</v>
      </c>
      <c r="E51" s="37">
        <f>coverage_in_those_aged_71_to_80_by_subicb[[#This Row],[Number adults vaccinated aged 70]]/coverage_in_those_aged_71_to_80_by_subicb[[#This Row],[Number adults eligible aged 70]]*100</f>
        <v>39.920599911777686</v>
      </c>
      <c r="F51" s="25">
        <v>2238</v>
      </c>
      <c r="G51" s="25">
        <v>1187</v>
      </c>
      <c r="H51" s="37">
        <v>53.03842716711349</v>
      </c>
      <c r="I51" s="25">
        <v>2174</v>
      </c>
      <c r="J51" s="25">
        <v>1175</v>
      </c>
      <c r="K51" s="37">
        <v>54.047838086476538</v>
      </c>
      <c r="L51" s="25">
        <v>2313</v>
      </c>
      <c r="M51" s="25">
        <v>1428</v>
      </c>
      <c r="N51" s="37">
        <v>61.738002594033723</v>
      </c>
      <c r="O51" s="25">
        <v>2351</v>
      </c>
      <c r="P51" s="25">
        <v>1541</v>
      </c>
      <c r="Q51" s="37">
        <v>65.546575925138242</v>
      </c>
      <c r="R51" s="25">
        <v>2575</v>
      </c>
      <c r="S51" s="25">
        <v>1786</v>
      </c>
      <c r="T51" s="37">
        <v>69.359223300970868</v>
      </c>
      <c r="U51" s="25">
        <v>2477</v>
      </c>
      <c r="V51" s="25">
        <v>1785</v>
      </c>
      <c r="W51" s="37">
        <v>72.062979410577313</v>
      </c>
      <c r="X51" s="25">
        <v>1889</v>
      </c>
      <c r="Y51" s="25">
        <v>1421</v>
      </c>
      <c r="Z51" s="37">
        <v>75.224986765484374</v>
      </c>
      <c r="AA51" s="25">
        <v>2018</v>
      </c>
      <c r="AB51" s="25">
        <v>1591</v>
      </c>
      <c r="AC51" s="37">
        <v>78.840436075322089</v>
      </c>
      <c r="AD51" s="25">
        <v>1892</v>
      </c>
      <c r="AE51" s="25">
        <v>1589</v>
      </c>
      <c r="AF51" s="37">
        <v>83.985200845665958</v>
      </c>
      <c r="AG51" s="25">
        <v>1731</v>
      </c>
      <c r="AH51" s="25">
        <v>1267</v>
      </c>
      <c r="AI51" s="37">
        <v>73.194685153090703</v>
      </c>
    </row>
    <row r="52" spans="1:35" x14ac:dyDescent="0.25">
      <c r="A52" t="s">
        <v>194</v>
      </c>
      <c r="B52" t="s">
        <v>195</v>
      </c>
      <c r="C52">
        <v>1650</v>
      </c>
      <c r="D52">
        <v>504</v>
      </c>
      <c r="E52" s="37">
        <f>coverage_in_those_aged_71_to_80_by_subicb[[#This Row],[Number adults vaccinated aged 70]]/coverage_in_those_aged_71_to_80_by_subicb[[#This Row],[Number adults eligible aged 70]]*100</f>
        <v>30.545454545454547</v>
      </c>
      <c r="F52" s="25">
        <v>1680</v>
      </c>
      <c r="G52" s="25">
        <v>777</v>
      </c>
      <c r="H52" s="37">
        <v>46.25</v>
      </c>
      <c r="I52" s="25">
        <v>1631</v>
      </c>
      <c r="J52" s="25">
        <v>832</v>
      </c>
      <c r="K52" s="37">
        <v>51.011649294911102</v>
      </c>
      <c r="L52" s="25">
        <v>1742</v>
      </c>
      <c r="M52" s="25">
        <v>956</v>
      </c>
      <c r="N52" s="37">
        <v>54.879448909299654</v>
      </c>
      <c r="O52" s="25">
        <v>1825</v>
      </c>
      <c r="P52" s="25">
        <v>1056</v>
      </c>
      <c r="Q52" s="37">
        <v>57.863013698630141</v>
      </c>
      <c r="R52" s="25">
        <v>1851</v>
      </c>
      <c r="S52" s="25">
        <v>1169</v>
      </c>
      <c r="T52" s="37">
        <v>63.155051323608859</v>
      </c>
      <c r="U52" s="25">
        <v>1862</v>
      </c>
      <c r="V52" s="25">
        <v>1278</v>
      </c>
      <c r="W52" s="37">
        <v>68.635875402792706</v>
      </c>
      <c r="X52" s="25">
        <v>1443</v>
      </c>
      <c r="Y52" s="25">
        <v>1024</v>
      </c>
      <c r="Z52" s="37">
        <v>70.963270963270958</v>
      </c>
      <c r="AA52" s="25">
        <v>1528</v>
      </c>
      <c r="AB52" s="25">
        <v>1150</v>
      </c>
      <c r="AC52" s="37">
        <v>75.261780104712045</v>
      </c>
      <c r="AD52" s="25">
        <v>1452</v>
      </c>
      <c r="AE52" s="25">
        <v>1136</v>
      </c>
      <c r="AF52" s="37">
        <v>78.236914600550961</v>
      </c>
      <c r="AG52" s="25">
        <v>1376</v>
      </c>
      <c r="AH52" s="25">
        <v>1000</v>
      </c>
      <c r="AI52" s="37">
        <v>72.674418604651152</v>
      </c>
    </row>
    <row r="53" spans="1:35" x14ac:dyDescent="0.25">
      <c r="A53" t="s">
        <v>196</v>
      </c>
      <c r="B53" t="s">
        <v>197</v>
      </c>
      <c r="C53">
        <v>2496</v>
      </c>
      <c r="D53">
        <v>946</v>
      </c>
      <c r="E53" s="37">
        <f>coverage_in_those_aged_71_to_80_by_subicb[[#This Row],[Number adults vaccinated aged 70]]/coverage_in_those_aged_71_to_80_by_subicb[[#This Row],[Number adults eligible aged 70]]*100</f>
        <v>37.900641025641022</v>
      </c>
      <c r="F53" s="25">
        <v>2385</v>
      </c>
      <c r="G53" s="25">
        <v>1348</v>
      </c>
      <c r="H53" s="37">
        <v>56.519916142557648</v>
      </c>
      <c r="I53" s="25">
        <v>2335</v>
      </c>
      <c r="J53" s="25">
        <v>1469</v>
      </c>
      <c r="K53" s="37">
        <v>62.912205567451821</v>
      </c>
      <c r="L53" s="25">
        <v>2486</v>
      </c>
      <c r="M53" s="25">
        <v>1741</v>
      </c>
      <c r="N53" s="37">
        <v>70.032180209171358</v>
      </c>
      <c r="O53" s="25">
        <v>2506</v>
      </c>
      <c r="P53" s="25">
        <v>1820</v>
      </c>
      <c r="Q53" s="37">
        <v>72.625698324022352</v>
      </c>
      <c r="R53" s="25">
        <v>2531</v>
      </c>
      <c r="S53" s="25">
        <v>1925</v>
      </c>
      <c r="T53" s="37">
        <v>76.056894508099575</v>
      </c>
      <c r="U53" s="25">
        <v>2517</v>
      </c>
      <c r="V53" s="25">
        <v>1915</v>
      </c>
      <c r="W53" s="37">
        <v>76.082638061183943</v>
      </c>
      <c r="X53" s="25">
        <v>1897</v>
      </c>
      <c r="Y53" s="25">
        <v>1492</v>
      </c>
      <c r="Z53" s="37">
        <v>78.650500790722191</v>
      </c>
      <c r="AA53" s="25">
        <v>1995</v>
      </c>
      <c r="AB53" s="25">
        <v>1660</v>
      </c>
      <c r="AC53" s="37">
        <v>83.208020050125313</v>
      </c>
      <c r="AD53" s="25">
        <v>1756</v>
      </c>
      <c r="AE53" s="25">
        <v>1456</v>
      </c>
      <c r="AF53" s="37">
        <v>82.915717539863323</v>
      </c>
      <c r="AG53" s="25">
        <v>1756</v>
      </c>
      <c r="AH53" s="25">
        <v>1320</v>
      </c>
      <c r="AI53" s="37">
        <v>75.170842824601365</v>
      </c>
    </row>
    <row r="54" spans="1:35" x14ac:dyDescent="0.25">
      <c r="A54" t="s">
        <v>198</v>
      </c>
      <c r="B54" t="s">
        <v>199</v>
      </c>
      <c r="C54">
        <v>8188</v>
      </c>
      <c r="D54">
        <v>4813</v>
      </c>
      <c r="E54" s="37">
        <f>coverage_in_those_aged_71_to_80_by_subicb[[#This Row],[Number adults vaccinated aged 70]]/coverage_in_those_aged_71_to_80_by_subicb[[#This Row],[Number adults eligible aged 70]]*100</f>
        <v>58.781143136297018</v>
      </c>
      <c r="F54" s="25">
        <v>8003</v>
      </c>
      <c r="G54" s="25">
        <v>4089</v>
      </c>
      <c r="H54" s="37">
        <v>51.093339997500941</v>
      </c>
      <c r="I54" s="25">
        <v>8022</v>
      </c>
      <c r="J54" s="25">
        <v>4694</v>
      </c>
      <c r="K54" s="37">
        <v>58.514086262777369</v>
      </c>
      <c r="L54" s="25">
        <v>7941</v>
      </c>
      <c r="M54" s="25">
        <v>5071</v>
      </c>
      <c r="N54" s="37">
        <v>63.858456113839566</v>
      </c>
      <c r="O54" s="25">
        <v>8144</v>
      </c>
      <c r="P54" s="25">
        <v>5580</v>
      </c>
      <c r="Q54" s="37">
        <v>68.516699410609036</v>
      </c>
      <c r="R54" s="25">
        <v>8628</v>
      </c>
      <c r="S54" s="25">
        <v>6445</v>
      </c>
      <c r="T54" s="37">
        <v>74.698655540101981</v>
      </c>
      <c r="U54" s="25">
        <v>8650</v>
      </c>
      <c r="V54" s="25">
        <v>6687</v>
      </c>
      <c r="W54" s="37">
        <v>77.306358381502889</v>
      </c>
      <c r="X54" s="25">
        <v>6510</v>
      </c>
      <c r="Y54" s="25">
        <v>5252</v>
      </c>
      <c r="Z54" s="37">
        <v>80.675883256528408</v>
      </c>
      <c r="AA54" s="25">
        <v>6740</v>
      </c>
      <c r="AB54" s="25">
        <v>5713</v>
      </c>
      <c r="AC54" s="37">
        <v>84.762611275964389</v>
      </c>
      <c r="AD54" s="25">
        <v>5866</v>
      </c>
      <c r="AE54" s="25">
        <v>5031</v>
      </c>
      <c r="AF54" s="37">
        <v>85.765427889532901</v>
      </c>
      <c r="AG54" s="25">
        <v>5454</v>
      </c>
      <c r="AH54" s="25">
        <v>4164</v>
      </c>
      <c r="AI54" s="37">
        <v>76.34763476347635</v>
      </c>
    </row>
    <row r="55" spans="1:35" x14ac:dyDescent="0.25">
      <c r="A55" t="s">
        <v>200</v>
      </c>
      <c r="B55" t="s">
        <v>201</v>
      </c>
      <c r="C55">
        <v>5004</v>
      </c>
      <c r="D55">
        <v>2842</v>
      </c>
      <c r="E55" s="37">
        <f>coverage_in_those_aged_71_to_80_by_subicb[[#This Row],[Number adults vaccinated aged 70]]/coverage_in_those_aged_71_to_80_by_subicb[[#This Row],[Number adults eligible aged 70]]*100</f>
        <v>56.794564348521185</v>
      </c>
      <c r="F55" s="25">
        <v>4770</v>
      </c>
      <c r="G55" s="25">
        <v>2478</v>
      </c>
      <c r="H55" s="37">
        <v>51.949685534591197</v>
      </c>
      <c r="I55" s="25">
        <v>4845</v>
      </c>
      <c r="J55" s="25">
        <v>2752</v>
      </c>
      <c r="K55" s="37">
        <v>56.800825593395253</v>
      </c>
      <c r="L55" s="25">
        <v>4867</v>
      </c>
      <c r="M55" s="25">
        <v>3076</v>
      </c>
      <c r="N55" s="37">
        <v>63.201150606122866</v>
      </c>
      <c r="O55" s="25">
        <v>4904</v>
      </c>
      <c r="P55" s="25">
        <v>3414</v>
      </c>
      <c r="Q55" s="37">
        <v>69.616639477977159</v>
      </c>
      <c r="R55" s="25">
        <v>5416</v>
      </c>
      <c r="S55" s="25">
        <v>3979</v>
      </c>
      <c r="T55" s="37">
        <v>73.467503692762179</v>
      </c>
      <c r="U55" s="25">
        <v>5595</v>
      </c>
      <c r="V55" s="25">
        <v>4165</v>
      </c>
      <c r="W55" s="37">
        <v>74.441465594280615</v>
      </c>
      <c r="X55" s="25">
        <v>3871</v>
      </c>
      <c r="Y55" s="25">
        <v>2994</v>
      </c>
      <c r="Z55" s="37">
        <v>77.344355463704474</v>
      </c>
      <c r="AA55" s="25">
        <v>4195</v>
      </c>
      <c r="AB55" s="25">
        <v>3443</v>
      </c>
      <c r="AC55" s="37">
        <v>82.073897497020269</v>
      </c>
      <c r="AD55" s="25">
        <v>3726</v>
      </c>
      <c r="AE55" s="25">
        <v>3146</v>
      </c>
      <c r="AF55" s="37">
        <v>84.433709071390226</v>
      </c>
      <c r="AG55" s="25">
        <v>3561</v>
      </c>
      <c r="AH55" s="25">
        <v>2752</v>
      </c>
      <c r="AI55" s="37">
        <v>77.281662454366753</v>
      </c>
    </row>
    <row r="56" spans="1:35" x14ac:dyDescent="0.25">
      <c r="A56" t="s">
        <v>202</v>
      </c>
      <c r="B56" t="s">
        <v>203</v>
      </c>
      <c r="C56">
        <v>4501</v>
      </c>
      <c r="D56">
        <v>2933</v>
      </c>
      <c r="E56" s="37">
        <f>coverage_in_those_aged_71_to_80_by_subicb[[#This Row],[Number adults vaccinated aged 70]]/coverage_in_those_aged_71_to_80_by_subicb[[#This Row],[Number adults eligible aged 70]]*100</f>
        <v>65.163297045101089</v>
      </c>
      <c r="F56" s="25">
        <v>4588</v>
      </c>
      <c r="G56" s="25">
        <v>2902</v>
      </c>
      <c r="H56" s="37">
        <v>63.251961639058422</v>
      </c>
      <c r="I56" s="25">
        <v>4512</v>
      </c>
      <c r="J56" s="25">
        <v>3090</v>
      </c>
      <c r="K56" s="37">
        <v>68.4840425531915</v>
      </c>
      <c r="L56" s="25">
        <v>4794</v>
      </c>
      <c r="M56" s="25">
        <v>3556</v>
      </c>
      <c r="N56" s="37">
        <v>74.176053400083447</v>
      </c>
      <c r="O56" s="25">
        <v>4521</v>
      </c>
      <c r="P56" s="25">
        <v>3533</v>
      </c>
      <c r="Q56" s="37">
        <v>78.146427781464283</v>
      </c>
      <c r="R56" s="25">
        <v>5144</v>
      </c>
      <c r="S56" s="25">
        <v>4195</v>
      </c>
      <c r="T56" s="37">
        <v>81.551321928460339</v>
      </c>
      <c r="U56" s="25">
        <v>5241</v>
      </c>
      <c r="V56" s="25">
        <v>4330</v>
      </c>
      <c r="W56" s="37">
        <v>82.617821026521653</v>
      </c>
      <c r="X56" s="25">
        <v>3774</v>
      </c>
      <c r="Y56" s="25">
        <v>3160</v>
      </c>
      <c r="Z56" s="37">
        <v>83.730789613142548</v>
      </c>
      <c r="AA56" s="25">
        <v>3975</v>
      </c>
      <c r="AB56" s="25">
        <v>3402</v>
      </c>
      <c r="AC56" s="37">
        <v>85.584905660377359</v>
      </c>
      <c r="AD56" s="25">
        <v>3403</v>
      </c>
      <c r="AE56" s="25">
        <v>3002</v>
      </c>
      <c r="AF56" s="37">
        <v>88.216279753158972</v>
      </c>
      <c r="AG56" s="25">
        <v>3111</v>
      </c>
      <c r="AH56" s="25">
        <v>2515</v>
      </c>
      <c r="AI56" s="37">
        <v>80.842172934747666</v>
      </c>
    </row>
    <row r="57" spans="1:35" x14ac:dyDescent="0.25">
      <c r="A57" t="s">
        <v>204</v>
      </c>
      <c r="B57" t="s">
        <v>205</v>
      </c>
      <c r="C57">
        <v>5215</v>
      </c>
      <c r="D57">
        <v>2996</v>
      </c>
      <c r="E57" s="37">
        <f>coverage_in_those_aged_71_to_80_by_subicb[[#This Row],[Number adults vaccinated aged 70]]/coverage_in_those_aged_71_to_80_by_subicb[[#This Row],[Number adults eligible aged 70]]*100</f>
        <v>57.449664429530202</v>
      </c>
      <c r="F57" s="25">
        <v>5111</v>
      </c>
      <c r="G57" s="25">
        <v>2842</v>
      </c>
      <c r="H57" s="37">
        <v>55.605556642535703</v>
      </c>
      <c r="I57" s="25">
        <v>5121</v>
      </c>
      <c r="J57" s="25">
        <v>3108</v>
      </c>
      <c r="K57" s="37">
        <v>60.691271236086699</v>
      </c>
      <c r="L57" s="25">
        <v>5223</v>
      </c>
      <c r="M57" s="25">
        <v>3535</v>
      </c>
      <c r="N57" s="37">
        <v>67.681409151828447</v>
      </c>
      <c r="O57" s="25">
        <v>5172</v>
      </c>
      <c r="P57" s="25">
        <v>3700</v>
      </c>
      <c r="Q57" s="37">
        <v>71.539056457849952</v>
      </c>
      <c r="R57" s="25">
        <v>5490</v>
      </c>
      <c r="S57" s="25">
        <v>4175</v>
      </c>
      <c r="T57" s="37">
        <v>76.047358834244079</v>
      </c>
      <c r="U57" s="25">
        <v>5656</v>
      </c>
      <c r="V57" s="25">
        <v>4383</v>
      </c>
      <c r="W57" s="37">
        <v>77.492927864214991</v>
      </c>
      <c r="X57" s="25">
        <v>4252</v>
      </c>
      <c r="Y57" s="25">
        <v>3400</v>
      </c>
      <c r="Z57" s="37">
        <v>79.962370649106305</v>
      </c>
      <c r="AA57" s="25">
        <v>4348</v>
      </c>
      <c r="AB57" s="25">
        <v>3554</v>
      </c>
      <c r="AC57" s="37">
        <v>81.738730450781972</v>
      </c>
      <c r="AD57" s="25">
        <v>3968</v>
      </c>
      <c r="AE57" s="25">
        <v>3333</v>
      </c>
      <c r="AF57" s="37">
        <v>83.996975806451616</v>
      </c>
      <c r="AG57" s="25">
        <v>3678</v>
      </c>
      <c r="AH57" s="25">
        <v>2819</v>
      </c>
      <c r="AI57" s="37">
        <v>76.644915715062538</v>
      </c>
    </row>
    <row r="58" spans="1:35" x14ac:dyDescent="0.25">
      <c r="A58" t="s">
        <v>206</v>
      </c>
      <c r="B58" t="s">
        <v>207</v>
      </c>
      <c r="C58">
        <v>3943</v>
      </c>
      <c r="D58">
        <v>2278</v>
      </c>
      <c r="E58" s="37">
        <f>coverage_in_those_aged_71_to_80_by_subicb[[#This Row],[Number adults vaccinated aged 70]]/coverage_in_those_aged_71_to_80_by_subicb[[#This Row],[Number adults eligible aged 70]]*100</f>
        <v>57.77326908445346</v>
      </c>
      <c r="F58" s="25">
        <v>3840</v>
      </c>
      <c r="G58" s="25">
        <v>1855</v>
      </c>
      <c r="H58" s="37">
        <v>48.307291666666671</v>
      </c>
      <c r="I58" s="25">
        <v>3841</v>
      </c>
      <c r="J58" s="25">
        <v>1943</v>
      </c>
      <c r="K58" s="37">
        <v>50.585784951835457</v>
      </c>
      <c r="L58" s="25">
        <v>3929</v>
      </c>
      <c r="M58" s="25">
        <v>2289</v>
      </c>
      <c r="N58" s="37">
        <v>58.25909900738101</v>
      </c>
      <c r="O58" s="25">
        <v>4144</v>
      </c>
      <c r="P58" s="25">
        <v>2629</v>
      </c>
      <c r="Q58" s="37">
        <v>63.441119691119695</v>
      </c>
      <c r="R58" s="25">
        <v>4636</v>
      </c>
      <c r="S58" s="25">
        <v>3025</v>
      </c>
      <c r="T58" s="37">
        <v>65.25021570319241</v>
      </c>
      <c r="U58" s="25">
        <v>4803</v>
      </c>
      <c r="V58" s="25">
        <v>3267</v>
      </c>
      <c r="W58" s="37">
        <v>68.019987507807627</v>
      </c>
      <c r="X58" s="25">
        <v>3383</v>
      </c>
      <c r="Y58" s="25">
        <v>2484</v>
      </c>
      <c r="Z58" s="37">
        <v>73.425953295891219</v>
      </c>
      <c r="AA58" s="25">
        <v>3408</v>
      </c>
      <c r="AB58" s="25">
        <v>2666</v>
      </c>
      <c r="AC58" s="37">
        <v>78.227699530516432</v>
      </c>
      <c r="AD58" s="25">
        <v>3117</v>
      </c>
      <c r="AE58" s="25">
        <v>2499</v>
      </c>
      <c r="AF58" s="37">
        <v>80.173243503368624</v>
      </c>
      <c r="AG58" s="25">
        <v>2838</v>
      </c>
      <c r="AH58" s="25">
        <v>2045</v>
      </c>
      <c r="AI58" s="37">
        <v>72.057787174066249</v>
      </c>
    </row>
    <row r="59" spans="1:35" x14ac:dyDescent="0.25">
      <c r="A59" t="s">
        <v>208</v>
      </c>
      <c r="B59" t="s">
        <v>209</v>
      </c>
      <c r="C59">
        <v>3698</v>
      </c>
      <c r="D59">
        <v>2170</v>
      </c>
      <c r="E59" s="37">
        <f>coverage_in_those_aged_71_to_80_by_subicb[[#This Row],[Number adults vaccinated aged 70]]/coverage_in_those_aged_71_to_80_by_subicb[[#This Row],[Number adults eligible aged 70]]*100</f>
        <v>58.680367766360199</v>
      </c>
      <c r="F59" s="25">
        <v>3532</v>
      </c>
      <c r="G59" s="25">
        <v>1780</v>
      </c>
      <c r="H59" s="37">
        <v>50.39637599093998</v>
      </c>
      <c r="I59" s="25">
        <v>3582</v>
      </c>
      <c r="J59" s="25">
        <v>2065</v>
      </c>
      <c r="K59" s="37">
        <v>57.649357900614184</v>
      </c>
      <c r="L59" s="25">
        <v>3810</v>
      </c>
      <c r="M59" s="25">
        <v>2414</v>
      </c>
      <c r="N59" s="37">
        <v>63.359580052493435</v>
      </c>
      <c r="O59" s="25">
        <v>3982</v>
      </c>
      <c r="P59" s="25">
        <v>2709</v>
      </c>
      <c r="Q59" s="37">
        <v>68.031140130587644</v>
      </c>
      <c r="R59" s="25">
        <v>4416</v>
      </c>
      <c r="S59" s="25">
        <v>3020</v>
      </c>
      <c r="T59" s="37">
        <v>68.387681159420282</v>
      </c>
      <c r="U59" s="25">
        <v>4486</v>
      </c>
      <c r="V59" s="25">
        <v>3304</v>
      </c>
      <c r="W59" s="37">
        <v>73.651359786000896</v>
      </c>
      <c r="X59" s="25">
        <v>3118</v>
      </c>
      <c r="Y59" s="25">
        <v>2403</v>
      </c>
      <c r="Z59" s="37">
        <v>77.068633739576654</v>
      </c>
      <c r="AA59" s="25">
        <v>3301</v>
      </c>
      <c r="AB59" s="25">
        <v>2716</v>
      </c>
      <c r="AC59" s="37">
        <v>82.278097546198126</v>
      </c>
      <c r="AD59" s="25">
        <v>3033</v>
      </c>
      <c r="AE59" s="25">
        <v>2527</v>
      </c>
      <c r="AF59" s="37">
        <v>83.316848005275304</v>
      </c>
      <c r="AG59" s="25">
        <v>2678</v>
      </c>
      <c r="AH59" s="25">
        <v>1935</v>
      </c>
      <c r="AI59" s="37">
        <v>72.255414488424194</v>
      </c>
    </row>
    <row r="60" spans="1:35" x14ac:dyDescent="0.25">
      <c r="A60" t="s">
        <v>210</v>
      </c>
      <c r="B60" t="s">
        <v>211</v>
      </c>
      <c r="C60">
        <v>1280</v>
      </c>
      <c r="D60">
        <v>659</v>
      </c>
      <c r="E60" s="37">
        <f>coverage_in_those_aged_71_to_80_by_subicb[[#This Row],[Number adults vaccinated aged 70]]/coverage_in_those_aged_71_to_80_by_subicb[[#This Row],[Number adults eligible aged 70]]*100</f>
        <v>51.484375000000007</v>
      </c>
      <c r="F60" s="25">
        <v>1206</v>
      </c>
      <c r="G60" s="25">
        <v>646</v>
      </c>
      <c r="H60" s="37">
        <v>53.565505804311776</v>
      </c>
      <c r="I60" s="25">
        <v>1268</v>
      </c>
      <c r="J60" s="25">
        <v>763</v>
      </c>
      <c r="K60" s="37">
        <v>60.17350157728707</v>
      </c>
      <c r="L60" s="25">
        <v>1237</v>
      </c>
      <c r="M60" s="25">
        <v>806</v>
      </c>
      <c r="N60" s="37">
        <v>65.157639450282943</v>
      </c>
      <c r="O60" s="25">
        <v>1232</v>
      </c>
      <c r="P60" s="25">
        <v>863</v>
      </c>
      <c r="Q60" s="37">
        <v>70.048701298701303</v>
      </c>
      <c r="R60" s="25">
        <v>1375</v>
      </c>
      <c r="S60" s="25">
        <v>999</v>
      </c>
      <c r="T60" s="37">
        <v>72.654545454545456</v>
      </c>
      <c r="U60" s="25">
        <v>1379</v>
      </c>
      <c r="V60" s="25">
        <v>1067</v>
      </c>
      <c r="W60" s="37">
        <v>77.374909354604782</v>
      </c>
      <c r="X60" s="25">
        <v>917</v>
      </c>
      <c r="Y60" s="25">
        <v>686</v>
      </c>
      <c r="Z60" s="37">
        <v>74.809160305343511</v>
      </c>
      <c r="AA60" s="25">
        <v>929</v>
      </c>
      <c r="AB60" s="25">
        <v>753</v>
      </c>
      <c r="AC60" s="37">
        <v>81.054897739504838</v>
      </c>
      <c r="AD60" s="25">
        <v>831</v>
      </c>
      <c r="AE60" s="25">
        <v>692</v>
      </c>
      <c r="AF60" s="37">
        <v>83.273164861612514</v>
      </c>
      <c r="AG60" s="25">
        <v>769</v>
      </c>
      <c r="AH60" s="25">
        <v>560</v>
      </c>
      <c r="AI60" s="37">
        <v>72.821846553966182</v>
      </c>
    </row>
    <row r="61" spans="1:35" x14ac:dyDescent="0.25">
      <c r="A61" t="s">
        <v>212</v>
      </c>
      <c r="B61" t="s">
        <v>213</v>
      </c>
      <c r="C61">
        <v>2505</v>
      </c>
      <c r="D61">
        <v>1300</v>
      </c>
      <c r="E61" s="37">
        <f>coverage_in_those_aged_71_to_80_by_subicb[[#This Row],[Number adults vaccinated aged 70]]/coverage_in_those_aged_71_to_80_by_subicb[[#This Row],[Number adults eligible aged 70]]*100</f>
        <v>51.896207584830336</v>
      </c>
      <c r="F61" s="25">
        <v>2389</v>
      </c>
      <c r="G61" s="25">
        <v>1148</v>
      </c>
      <c r="H61" s="37">
        <v>48.053578903306821</v>
      </c>
      <c r="I61" s="25">
        <v>2401</v>
      </c>
      <c r="J61" s="25">
        <v>1371</v>
      </c>
      <c r="K61" s="37">
        <v>57.101207830070798</v>
      </c>
      <c r="L61" s="25">
        <v>2334</v>
      </c>
      <c r="M61" s="25">
        <v>1480</v>
      </c>
      <c r="N61" s="37">
        <v>63.410454155955442</v>
      </c>
      <c r="O61" s="25">
        <v>2420</v>
      </c>
      <c r="P61" s="25">
        <v>1660</v>
      </c>
      <c r="Q61" s="37">
        <v>68.59504132231406</v>
      </c>
      <c r="R61" s="25">
        <v>2683</v>
      </c>
      <c r="S61" s="25">
        <v>1897</v>
      </c>
      <c r="T61" s="37">
        <v>70.704435333581813</v>
      </c>
      <c r="U61" s="25">
        <v>2719</v>
      </c>
      <c r="V61" s="25">
        <v>2013</v>
      </c>
      <c r="W61" s="37">
        <v>74.034571533652084</v>
      </c>
      <c r="X61" s="25">
        <v>1880</v>
      </c>
      <c r="Y61" s="25">
        <v>1423</v>
      </c>
      <c r="Z61" s="37">
        <v>75.691489361702125</v>
      </c>
      <c r="AA61" s="25">
        <v>2053</v>
      </c>
      <c r="AB61" s="25">
        <v>1633</v>
      </c>
      <c r="AC61" s="37">
        <v>79.542133463224545</v>
      </c>
      <c r="AD61" s="25">
        <v>1824</v>
      </c>
      <c r="AE61" s="25">
        <v>1476</v>
      </c>
      <c r="AF61" s="37">
        <v>80.921052631578945</v>
      </c>
      <c r="AG61" s="25">
        <v>1720</v>
      </c>
      <c r="AH61" s="25">
        <v>1247</v>
      </c>
      <c r="AI61" s="37">
        <v>72.5</v>
      </c>
    </row>
    <row r="62" spans="1:35" x14ac:dyDescent="0.25">
      <c r="A62" t="s">
        <v>214</v>
      </c>
      <c r="B62" t="s">
        <v>215</v>
      </c>
      <c r="C62">
        <v>2903</v>
      </c>
      <c r="D62">
        <v>1726</v>
      </c>
      <c r="E62" s="37">
        <f>coverage_in_those_aged_71_to_80_by_subicb[[#This Row],[Number adults vaccinated aged 70]]/coverage_in_those_aged_71_to_80_by_subicb[[#This Row],[Number adults eligible aged 70]]*100</f>
        <v>59.455735446090252</v>
      </c>
      <c r="F62" s="25">
        <v>2899</v>
      </c>
      <c r="G62" s="25">
        <v>1562</v>
      </c>
      <c r="H62" s="37">
        <v>53.880648499482575</v>
      </c>
      <c r="I62" s="25">
        <v>2946</v>
      </c>
      <c r="J62" s="25">
        <v>1782</v>
      </c>
      <c r="K62" s="37">
        <v>60.4887983706721</v>
      </c>
      <c r="L62" s="25">
        <v>2978</v>
      </c>
      <c r="M62" s="25">
        <v>1962</v>
      </c>
      <c r="N62" s="37">
        <v>65.883143049026188</v>
      </c>
      <c r="O62" s="25">
        <v>3102</v>
      </c>
      <c r="P62" s="25">
        <v>2250</v>
      </c>
      <c r="Q62" s="37">
        <v>72.533849129593804</v>
      </c>
      <c r="R62" s="25">
        <v>3471</v>
      </c>
      <c r="S62" s="25">
        <v>2573</v>
      </c>
      <c r="T62" s="37">
        <v>74.128493229616822</v>
      </c>
      <c r="U62" s="25">
        <v>3418</v>
      </c>
      <c r="V62" s="25">
        <v>2585</v>
      </c>
      <c r="W62" s="37">
        <v>75.629022820362792</v>
      </c>
      <c r="X62" s="25">
        <v>2586</v>
      </c>
      <c r="Y62" s="25">
        <v>2025</v>
      </c>
      <c r="Z62" s="37">
        <v>78.306264501160101</v>
      </c>
      <c r="AA62" s="25">
        <v>2540</v>
      </c>
      <c r="AB62" s="25">
        <v>2078</v>
      </c>
      <c r="AC62" s="37">
        <v>81.811023622047244</v>
      </c>
      <c r="AD62" s="25">
        <v>2411</v>
      </c>
      <c r="AE62" s="25">
        <v>2014</v>
      </c>
      <c r="AF62" s="37">
        <v>83.533803401078387</v>
      </c>
      <c r="AG62" s="25">
        <v>2200</v>
      </c>
      <c r="AH62" s="25">
        <v>1715</v>
      </c>
      <c r="AI62" s="37">
        <v>77.954545454545453</v>
      </c>
    </row>
    <row r="63" spans="1:35" x14ac:dyDescent="0.25">
      <c r="A63" t="s">
        <v>216</v>
      </c>
      <c r="B63" t="s">
        <v>217</v>
      </c>
      <c r="C63">
        <v>1913</v>
      </c>
      <c r="D63">
        <v>531</v>
      </c>
      <c r="E63" s="37">
        <f>coverage_in_those_aged_71_to_80_by_subicb[[#This Row],[Number adults vaccinated aged 70]]/coverage_in_those_aged_71_to_80_by_subicb[[#This Row],[Number adults eligible aged 70]]*100</f>
        <v>27.75744903293257</v>
      </c>
      <c r="F63" s="25">
        <v>1881</v>
      </c>
      <c r="G63" s="25">
        <v>873</v>
      </c>
      <c r="H63" s="37">
        <v>46.411483253588514</v>
      </c>
      <c r="I63" s="25">
        <v>1856</v>
      </c>
      <c r="J63" s="25">
        <v>897</v>
      </c>
      <c r="K63" s="37">
        <v>48.329741379310342</v>
      </c>
      <c r="L63" s="25">
        <v>1799</v>
      </c>
      <c r="M63" s="25">
        <v>1034</v>
      </c>
      <c r="N63" s="37">
        <v>57.476375764313502</v>
      </c>
      <c r="O63" s="25">
        <v>1901</v>
      </c>
      <c r="P63" s="25">
        <v>1137</v>
      </c>
      <c r="Q63" s="37">
        <v>59.810625986322982</v>
      </c>
      <c r="R63" s="25">
        <v>2008</v>
      </c>
      <c r="S63" s="25">
        <v>1281</v>
      </c>
      <c r="T63" s="37">
        <v>63.794820717131472</v>
      </c>
      <c r="U63" s="25">
        <v>1873</v>
      </c>
      <c r="V63" s="25">
        <v>1241</v>
      </c>
      <c r="W63" s="37">
        <v>66.257341163908166</v>
      </c>
      <c r="X63" s="25">
        <v>1430</v>
      </c>
      <c r="Y63" s="25">
        <v>1032</v>
      </c>
      <c r="Z63" s="37">
        <v>72.167832167832174</v>
      </c>
      <c r="AA63" s="25">
        <v>1428</v>
      </c>
      <c r="AB63" s="25">
        <v>1078</v>
      </c>
      <c r="AC63" s="37">
        <v>75.490196078431367</v>
      </c>
      <c r="AD63" s="25">
        <v>1350</v>
      </c>
      <c r="AE63" s="25">
        <v>1081</v>
      </c>
      <c r="AF63" s="37">
        <v>80.074074074074076</v>
      </c>
      <c r="AG63" s="25">
        <v>1185</v>
      </c>
      <c r="AH63" s="25">
        <v>838</v>
      </c>
      <c r="AI63" s="37">
        <v>70.71729957805907</v>
      </c>
    </row>
    <row r="64" spans="1:35" x14ac:dyDescent="0.25">
      <c r="A64" t="s">
        <v>218</v>
      </c>
      <c r="B64" t="s">
        <v>219</v>
      </c>
      <c r="C64">
        <v>6047</v>
      </c>
      <c r="D64">
        <v>2265</v>
      </c>
      <c r="E64" s="37">
        <f>coverage_in_those_aged_71_to_80_by_subicb[[#This Row],[Number adults vaccinated aged 70]]/coverage_in_those_aged_71_to_80_by_subicb[[#This Row],[Number adults eligible aged 70]]*100</f>
        <v>37.456590044650241</v>
      </c>
      <c r="F64" s="25">
        <v>5903</v>
      </c>
      <c r="G64" s="25">
        <v>3119</v>
      </c>
      <c r="H64" s="37">
        <v>52.837540233779436</v>
      </c>
      <c r="I64" s="25">
        <v>6031</v>
      </c>
      <c r="J64" s="25">
        <v>3537</v>
      </c>
      <c r="K64" s="37">
        <v>58.646990548831035</v>
      </c>
      <c r="L64" s="25">
        <v>6058</v>
      </c>
      <c r="M64" s="25">
        <v>3954</v>
      </c>
      <c r="N64" s="37">
        <v>65.269065698250245</v>
      </c>
      <c r="O64" s="25">
        <v>6142</v>
      </c>
      <c r="P64" s="25">
        <v>4304</v>
      </c>
      <c r="Q64" s="37">
        <v>70.074894171279709</v>
      </c>
      <c r="R64" s="25">
        <v>6414</v>
      </c>
      <c r="S64" s="25">
        <v>4775</v>
      </c>
      <c r="T64" s="37">
        <v>74.446523230433428</v>
      </c>
      <c r="U64" s="25">
        <v>6340</v>
      </c>
      <c r="V64" s="25">
        <v>4929</v>
      </c>
      <c r="W64" s="37">
        <v>77.744479495268138</v>
      </c>
      <c r="X64" s="25">
        <v>4834</v>
      </c>
      <c r="Y64" s="25">
        <v>3930</v>
      </c>
      <c r="Z64" s="37">
        <v>81.299131154323547</v>
      </c>
      <c r="AA64" s="25">
        <v>5167</v>
      </c>
      <c r="AB64" s="25">
        <v>4336</v>
      </c>
      <c r="AC64" s="37">
        <v>83.917166634410677</v>
      </c>
      <c r="AD64" s="25">
        <v>4654</v>
      </c>
      <c r="AE64" s="25">
        <v>3999</v>
      </c>
      <c r="AF64" s="37">
        <v>85.926085088096258</v>
      </c>
      <c r="AG64" s="25">
        <v>4281</v>
      </c>
      <c r="AH64" s="25">
        <v>3294</v>
      </c>
      <c r="AI64" s="37">
        <v>76.944639103013316</v>
      </c>
    </row>
    <row r="65" spans="1:35" x14ac:dyDescent="0.25">
      <c r="A65" t="s">
        <v>220</v>
      </c>
      <c r="B65" t="s">
        <v>221</v>
      </c>
      <c r="C65">
        <v>1628</v>
      </c>
      <c r="D65">
        <v>660</v>
      </c>
      <c r="E65" s="37">
        <f>coverage_in_those_aged_71_to_80_by_subicb[[#This Row],[Number adults vaccinated aged 70]]/coverage_in_those_aged_71_to_80_by_subicb[[#This Row],[Number adults eligible aged 70]]*100</f>
        <v>40.54054054054054</v>
      </c>
      <c r="F65" s="25">
        <v>1625</v>
      </c>
      <c r="G65" s="25">
        <v>939</v>
      </c>
      <c r="H65" s="37">
        <v>57.784615384615392</v>
      </c>
      <c r="I65" s="25">
        <v>1518</v>
      </c>
      <c r="J65" s="25">
        <v>1037</v>
      </c>
      <c r="K65" s="37">
        <v>68.313570487483531</v>
      </c>
      <c r="L65" s="25">
        <v>1590</v>
      </c>
      <c r="M65" s="25">
        <v>1164</v>
      </c>
      <c r="N65" s="37">
        <v>73.20754716981132</v>
      </c>
      <c r="O65" s="25">
        <v>1612</v>
      </c>
      <c r="P65" s="25">
        <v>1231</v>
      </c>
      <c r="Q65" s="37">
        <v>76.364764267990068</v>
      </c>
      <c r="R65" s="25">
        <v>1722</v>
      </c>
      <c r="S65" s="25">
        <v>1346</v>
      </c>
      <c r="T65" s="37">
        <v>78.164924506387919</v>
      </c>
      <c r="U65" s="25">
        <v>1791</v>
      </c>
      <c r="V65" s="25">
        <v>1434</v>
      </c>
      <c r="W65" s="37">
        <v>80.067001675041865</v>
      </c>
      <c r="X65" s="25">
        <v>1364</v>
      </c>
      <c r="Y65" s="25">
        <v>1148</v>
      </c>
      <c r="Z65" s="37">
        <v>84.1642228739003</v>
      </c>
      <c r="AA65" s="25">
        <v>1277</v>
      </c>
      <c r="AB65" s="25">
        <v>1080</v>
      </c>
      <c r="AC65" s="37">
        <v>84.573218480814404</v>
      </c>
      <c r="AD65" s="25">
        <v>1095</v>
      </c>
      <c r="AE65" s="25">
        <v>931</v>
      </c>
      <c r="AF65" s="37">
        <v>85.022831050228305</v>
      </c>
      <c r="AG65" s="25">
        <v>1093</v>
      </c>
      <c r="AH65" s="25">
        <v>836</v>
      </c>
      <c r="AI65" s="37">
        <v>76.486733760292765</v>
      </c>
    </row>
    <row r="66" spans="1:35" x14ac:dyDescent="0.25">
      <c r="A66" t="s">
        <v>222</v>
      </c>
      <c r="B66" t="s">
        <v>223</v>
      </c>
      <c r="C66">
        <v>9439</v>
      </c>
      <c r="D66">
        <v>3927</v>
      </c>
      <c r="E66" s="37">
        <f>coverage_in_those_aged_71_to_80_by_subicb[[#This Row],[Number adults vaccinated aged 70]]/coverage_in_those_aged_71_to_80_by_subicb[[#This Row],[Number adults eligible aged 70]]*100</f>
        <v>41.603983472825512</v>
      </c>
      <c r="F66" s="25">
        <v>9335</v>
      </c>
      <c r="G66" s="25">
        <v>5256</v>
      </c>
      <c r="H66" s="37">
        <v>56.30423138725228</v>
      </c>
      <c r="I66" s="25">
        <v>9448</v>
      </c>
      <c r="J66" s="25">
        <v>5856</v>
      </c>
      <c r="K66" s="37">
        <v>61.981371718882308</v>
      </c>
      <c r="L66" s="25">
        <v>9751</v>
      </c>
      <c r="M66" s="25">
        <v>6534</v>
      </c>
      <c r="N66" s="37">
        <v>67.008511947492565</v>
      </c>
      <c r="O66" s="25">
        <v>9912</v>
      </c>
      <c r="P66" s="25">
        <v>7032</v>
      </c>
      <c r="Q66" s="37">
        <v>70.944309927360777</v>
      </c>
      <c r="R66" s="25">
        <v>10958</v>
      </c>
      <c r="S66" s="25">
        <v>8079</v>
      </c>
      <c r="T66" s="37">
        <v>73.726957473991604</v>
      </c>
      <c r="U66" s="25">
        <v>11114</v>
      </c>
      <c r="V66" s="25">
        <v>8396</v>
      </c>
      <c r="W66" s="37">
        <v>75.544358466798627</v>
      </c>
      <c r="X66" s="25">
        <v>8133</v>
      </c>
      <c r="Y66" s="25">
        <v>6433</v>
      </c>
      <c r="Z66" s="37">
        <v>79.097503996065413</v>
      </c>
      <c r="AA66" s="25">
        <v>8610</v>
      </c>
      <c r="AB66" s="25">
        <v>7063</v>
      </c>
      <c r="AC66" s="37">
        <v>82.032520325203251</v>
      </c>
      <c r="AD66" s="25">
        <v>7593</v>
      </c>
      <c r="AE66" s="25">
        <v>6362</v>
      </c>
      <c r="AF66" s="37">
        <v>83.787699196628466</v>
      </c>
      <c r="AG66" s="25">
        <v>7143</v>
      </c>
      <c r="AH66" s="25">
        <v>5620</v>
      </c>
      <c r="AI66" s="37">
        <v>78.678426431471365</v>
      </c>
    </row>
    <row r="67" spans="1:35" x14ac:dyDescent="0.25">
      <c r="A67" t="s">
        <v>224</v>
      </c>
      <c r="B67" t="s">
        <v>225</v>
      </c>
      <c r="C67">
        <v>7028</v>
      </c>
      <c r="D67">
        <v>2746</v>
      </c>
      <c r="E67" s="37">
        <f>coverage_in_those_aged_71_to_80_by_subicb[[#This Row],[Number adults vaccinated aged 70]]/coverage_in_those_aged_71_to_80_by_subicb[[#This Row],[Number adults eligible aged 70]]*100</f>
        <v>39.072282299373931</v>
      </c>
      <c r="F67" s="25">
        <v>7008</v>
      </c>
      <c r="G67" s="25">
        <v>3812</v>
      </c>
      <c r="H67" s="37">
        <v>54.394977168949779</v>
      </c>
      <c r="I67" s="25">
        <v>6723</v>
      </c>
      <c r="J67" s="25">
        <v>4174</v>
      </c>
      <c r="K67" s="37">
        <v>62.085378551242009</v>
      </c>
      <c r="L67" s="25">
        <v>7100</v>
      </c>
      <c r="M67" s="25">
        <v>4889</v>
      </c>
      <c r="N67" s="37">
        <v>68.859154929577457</v>
      </c>
      <c r="O67" s="25">
        <v>7145</v>
      </c>
      <c r="P67" s="25">
        <v>5113</v>
      </c>
      <c r="Q67" s="37">
        <v>71.560531840447865</v>
      </c>
      <c r="R67" s="25">
        <v>7539</v>
      </c>
      <c r="S67" s="25">
        <v>5713</v>
      </c>
      <c r="T67" s="37">
        <v>75.779281071760181</v>
      </c>
      <c r="U67" s="25">
        <v>7529</v>
      </c>
      <c r="V67" s="25">
        <v>5849</v>
      </c>
      <c r="W67" s="37">
        <v>77.686279718422099</v>
      </c>
      <c r="X67" s="25">
        <v>5623</v>
      </c>
      <c r="Y67" s="25">
        <v>4524</v>
      </c>
      <c r="Z67" s="37">
        <v>80.455272985950572</v>
      </c>
      <c r="AA67" s="25">
        <v>5811</v>
      </c>
      <c r="AB67" s="25">
        <v>4884</v>
      </c>
      <c r="AC67" s="37">
        <v>84.047496128033032</v>
      </c>
      <c r="AD67" s="25">
        <v>5486</v>
      </c>
      <c r="AE67" s="25">
        <v>4716</v>
      </c>
      <c r="AF67" s="37">
        <v>85.964272694130514</v>
      </c>
      <c r="AG67" s="25">
        <v>5015</v>
      </c>
      <c r="AH67" s="25">
        <v>4014</v>
      </c>
      <c r="AI67" s="37">
        <v>80.039880358923227</v>
      </c>
    </row>
    <row r="68" spans="1:35" x14ac:dyDescent="0.25">
      <c r="A68" t="s">
        <v>226</v>
      </c>
      <c r="B68" t="s">
        <v>227</v>
      </c>
      <c r="C68">
        <v>7092</v>
      </c>
      <c r="D68">
        <v>2490</v>
      </c>
      <c r="E68" s="37">
        <f>coverage_in_those_aged_71_to_80_by_subicb[[#This Row],[Number adults vaccinated aged 70]]/coverage_in_those_aged_71_to_80_by_subicb[[#This Row],[Number adults eligible aged 70]]*100</f>
        <v>35.109983079526224</v>
      </c>
      <c r="F68" s="25">
        <v>7206</v>
      </c>
      <c r="G68" s="25">
        <v>3670</v>
      </c>
      <c r="H68" s="37">
        <v>50.929780738273656</v>
      </c>
      <c r="I68" s="25">
        <v>7005</v>
      </c>
      <c r="J68" s="25">
        <v>3987</v>
      </c>
      <c r="K68" s="37">
        <v>56.916488222698071</v>
      </c>
      <c r="L68" s="25">
        <v>7379</v>
      </c>
      <c r="M68" s="25">
        <v>4724</v>
      </c>
      <c r="N68" s="37">
        <v>64.019514839409126</v>
      </c>
      <c r="O68" s="25">
        <v>7573</v>
      </c>
      <c r="P68" s="25">
        <v>5226</v>
      </c>
      <c r="Q68" s="37">
        <v>69.008319028126238</v>
      </c>
      <c r="R68" s="25">
        <v>8005</v>
      </c>
      <c r="S68" s="25">
        <v>5800</v>
      </c>
      <c r="T68" s="37">
        <v>72.454715802623355</v>
      </c>
      <c r="U68" s="25">
        <v>8206</v>
      </c>
      <c r="V68" s="25">
        <v>6120</v>
      </c>
      <c r="W68" s="37">
        <v>74.579575920058488</v>
      </c>
      <c r="X68" s="25">
        <v>6031</v>
      </c>
      <c r="Y68" s="25">
        <v>4744</v>
      </c>
      <c r="Z68" s="37">
        <v>78.660255347371915</v>
      </c>
      <c r="AA68" s="25">
        <v>6192</v>
      </c>
      <c r="AB68" s="25">
        <v>5016</v>
      </c>
      <c r="AC68" s="37">
        <v>81.007751937984494</v>
      </c>
      <c r="AD68" s="25">
        <v>5618</v>
      </c>
      <c r="AE68" s="25">
        <v>4590</v>
      </c>
      <c r="AF68" s="37">
        <v>81.701673193307229</v>
      </c>
      <c r="AG68" s="25">
        <v>4945</v>
      </c>
      <c r="AH68" s="25">
        <v>3749</v>
      </c>
      <c r="AI68" s="37">
        <v>75.813953488372093</v>
      </c>
    </row>
    <row r="69" spans="1:35" x14ac:dyDescent="0.25">
      <c r="A69" t="s">
        <v>228</v>
      </c>
      <c r="B69" t="s">
        <v>229</v>
      </c>
      <c r="C69">
        <v>6648</v>
      </c>
      <c r="D69">
        <v>2326</v>
      </c>
      <c r="E69" s="37">
        <f>coverage_in_those_aged_71_to_80_by_subicb[[#This Row],[Number adults vaccinated aged 70]]/coverage_in_those_aged_71_to_80_by_subicb[[#This Row],[Number adults eligible aged 70]]*100</f>
        <v>34.987966305655839</v>
      </c>
      <c r="F69" s="25">
        <v>6701</v>
      </c>
      <c r="G69" s="25">
        <v>3277</v>
      </c>
      <c r="H69" s="37">
        <v>48.903148783763619</v>
      </c>
      <c r="I69" s="25">
        <v>6679</v>
      </c>
      <c r="J69" s="25">
        <v>3638</v>
      </c>
      <c r="K69" s="37">
        <v>54.46923192094625</v>
      </c>
      <c r="L69" s="25">
        <v>6708</v>
      </c>
      <c r="M69" s="25">
        <v>4108</v>
      </c>
      <c r="N69" s="37">
        <v>61.240310077519375</v>
      </c>
      <c r="O69" s="25">
        <v>6947</v>
      </c>
      <c r="P69" s="25">
        <v>4695</v>
      </c>
      <c r="Q69" s="37">
        <v>67.583129408377715</v>
      </c>
      <c r="R69" s="25">
        <v>7396</v>
      </c>
      <c r="S69" s="25">
        <v>5329</v>
      </c>
      <c r="T69" s="37">
        <v>72.052460789616006</v>
      </c>
      <c r="U69" s="25">
        <v>7223</v>
      </c>
      <c r="V69" s="25">
        <v>5536</v>
      </c>
      <c r="W69" s="37">
        <v>76.644053717291982</v>
      </c>
      <c r="X69" s="25">
        <v>5469</v>
      </c>
      <c r="Y69" s="25">
        <v>4347</v>
      </c>
      <c r="Z69" s="37">
        <v>79.484366428963256</v>
      </c>
      <c r="AA69" s="25">
        <v>5660</v>
      </c>
      <c r="AB69" s="25">
        <v>4579</v>
      </c>
      <c r="AC69" s="37">
        <v>80.901060070671377</v>
      </c>
      <c r="AD69" s="25">
        <v>5028</v>
      </c>
      <c r="AE69" s="25">
        <v>4201</v>
      </c>
      <c r="AF69" s="37">
        <v>83.552108194112975</v>
      </c>
      <c r="AG69" s="25">
        <v>4868</v>
      </c>
      <c r="AH69" s="25">
        <v>3760</v>
      </c>
      <c r="AI69" s="37">
        <v>77.239112571898104</v>
      </c>
    </row>
    <row r="70" spans="1:35" x14ac:dyDescent="0.25">
      <c r="A70" t="s">
        <v>230</v>
      </c>
      <c r="B70" t="s">
        <v>231</v>
      </c>
      <c r="C70">
        <v>3385</v>
      </c>
      <c r="D70">
        <v>1061</v>
      </c>
      <c r="E70" s="37">
        <f>coverage_in_those_aged_71_to_80_by_subicb[[#This Row],[Number adults vaccinated aged 70]]/coverage_in_those_aged_71_to_80_by_subicb[[#This Row],[Number adults eligible aged 70]]*100</f>
        <v>31.344165435745936</v>
      </c>
      <c r="F70" s="25">
        <v>3507</v>
      </c>
      <c r="G70" s="25">
        <v>1755</v>
      </c>
      <c r="H70" s="37">
        <v>50.042771599657833</v>
      </c>
      <c r="I70" s="25">
        <v>3412</v>
      </c>
      <c r="J70" s="25">
        <v>1890</v>
      </c>
      <c r="K70" s="37">
        <v>55.392731535756155</v>
      </c>
      <c r="L70" s="25">
        <v>3479</v>
      </c>
      <c r="M70" s="25">
        <v>2203</v>
      </c>
      <c r="N70" s="37">
        <v>63.322793906294919</v>
      </c>
      <c r="O70" s="25">
        <v>3407</v>
      </c>
      <c r="P70" s="25">
        <v>2341</v>
      </c>
      <c r="Q70" s="37">
        <v>68.711476372174928</v>
      </c>
      <c r="R70" s="25">
        <v>3663</v>
      </c>
      <c r="S70" s="25">
        <v>2652</v>
      </c>
      <c r="T70" s="37">
        <v>72.399672399672397</v>
      </c>
      <c r="U70" s="25">
        <v>3607</v>
      </c>
      <c r="V70" s="25">
        <v>2699</v>
      </c>
      <c r="W70" s="37">
        <v>74.826725810923193</v>
      </c>
      <c r="X70" s="25">
        <v>2560</v>
      </c>
      <c r="Y70" s="25">
        <v>2032</v>
      </c>
      <c r="Z70" s="37">
        <v>79.375</v>
      </c>
      <c r="AA70" s="25">
        <v>2682</v>
      </c>
      <c r="AB70" s="25">
        <v>2186</v>
      </c>
      <c r="AC70" s="37">
        <v>81.506338553318415</v>
      </c>
      <c r="AD70" s="25">
        <v>2425</v>
      </c>
      <c r="AE70" s="25">
        <v>1986</v>
      </c>
      <c r="AF70" s="37">
        <v>81.896907216494839</v>
      </c>
      <c r="AG70" s="25">
        <v>2255</v>
      </c>
      <c r="AH70" s="25">
        <v>1627</v>
      </c>
      <c r="AI70" s="37">
        <v>72.150776053215083</v>
      </c>
    </row>
    <row r="71" spans="1:35" x14ac:dyDescent="0.25">
      <c r="A71" t="s">
        <v>232</v>
      </c>
      <c r="B71" t="s">
        <v>233</v>
      </c>
      <c r="C71">
        <v>4125</v>
      </c>
      <c r="D71">
        <v>1505</v>
      </c>
      <c r="E71" s="37">
        <f>coverage_in_those_aged_71_to_80_by_subicb[[#This Row],[Number adults vaccinated aged 70]]/coverage_in_those_aged_71_to_80_by_subicb[[#This Row],[Number adults eligible aged 70]]*100</f>
        <v>36.484848484848484</v>
      </c>
      <c r="F71" s="25">
        <v>3966</v>
      </c>
      <c r="G71" s="25">
        <v>2129</v>
      </c>
      <c r="H71" s="37">
        <v>53.681290973272823</v>
      </c>
      <c r="I71" s="25">
        <v>3877</v>
      </c>
      <c r="J71" s="25">
        <v>2357</v>
      </c>
      <c r="K71" s="37">
        <v>60.794428681970594</v>
      </c>
      <c r="L71" s="25">
        <v>3958</v>
      </c>
      <c r="M71" s="25">
        <v>2641</v>
      </c>
      <c r="N71" s="37">
        <v>66.725618999494699</v>
      </c>
      <c r="O71" s="25">
        <v>4068</v>
      </c>
      <c r="P71" s="25">
        <v>2852</v>
      </c>
      <c r="Q71" s="37">
        <v>70.108161258603744</v>
      </c>
      <c r="R71" s="25">
        <v>4155</v>
      </c>
      <c r="S71" s="25">
        <v>3074</v>
      </c>
      <c r="T71" s="37">
        <v>73.983152827918175</v>
      </c>
      <c r="U71" s="25">
        <v>4140</v>
      </c>
      <c r="V71" s="25">
        <v>3181</v>
      </c>
      <c r="W71" s="37">
        <v>76.835748792270536</v>
      </c>
      <c r="X71" s="25">
        <v>2983</v>
      </c>
      <c r="Y71" s="25">
        <v>2353</v>
      </c>
      <c r="Z71" s="37">
        <v>78.880321823667458</v>
      </c>
      <c r="AA71" s="25">
        <v>3024</v>
      </c>
      <c r="AB71" s="25">
        <v>2494</v>
      </c>
      <c r="AC71" s="37">
        <v>82.473544973544975</v>
      </c>
      <c r="AD71" s="25">
        <v>2749</v>
      </c>
      <c r="AE71" s="25">
        <v>2339</v>
      </c>
      <c r="AF71" s="37">
        <v>85.085485631138596</v>
      </c>
      <c r="AG71" s="25">
        <v>2358</v>
      </c>
      <c r="AH71" s="25">
        <v>1782</v>
      </c>
      <c r="AI71" s="37">
        <v>75.572519083969468</v>
      </c>
    </row>
    <row r="72" spans="1:35" x14ac:dyDescent="0.25">
      <c r="A72" t="s">
        <v>234</v>
      </c>
      <c r="B72" t="s">
        <v>235</v>
      </c>
      <c r="C72">
        <v>3440</v>
      </c>
      <c r="D72">
        <v>802</v>
      </c>
      <c r="E72" s="37">
        <f>coverage_in_those_aged_71_to_80_by_subicb[[#This Row],[Number adults vaccinated aged 70]]/coverage_in_those_aged_71_to_80_by_subicb[[#This Row],[Number adults eligible aged 70]]*100</f>
        <v>23.313953488372093</v>
      </c>
      <c r="F72" s="25">
        <v>3130</v>
      </c>
      <c r="G72" s="25">
        <v>1110</v>
      </c>
      <c r="H72" s="37">
        <v>35.463258785942493</v>
      </c>
      <c r="I72" s="25">
        <v>3101</v>
      </c>
      <c r="J72" s="25">
        <v>1234</v>
      </c>
      <c r="K72" s="37">
        <v>39.793614962915193</v>
      </c>
      <c r="L72" s="25">
        <v>2845</v>
      </c>
      <c r="M72" s="25">
        <v>1471</v>
      </c>
      <c r="N72" s="37">
        <v>51.704745166959576</v>
      </c>
      <c r="O72" s="25">
        <v>2737</v>
      </c>
      <c r="P72" s="25">
        <v>1622</v>
      </c>
      <c r="Q72" s="37">
        <v>59.261965655827552</v>
      </c>
      <c r="R72" s="25">
        <v>2844</v>
      </c>
      <c r="S72" s="25">
        <v>1843</v>
      </c>
      <c r="T72" s="37">
        <v>64.803094233473985</v>
      </c>
      <c r="U72" s="25">
        <v>2590</v>
      </c>
      <c r="V72" s="25">
        <v>1746</v>
      </c>
      <c r="W72" s="37">
        <v>67.413127413127413</v>
      </c>
      <c r="X72" s="25">
        <v>2001</v>
      </c>
      <c r="Y72" s="25">
        <v>1462</v>
      </c>
      <c r="Z72" s="37">
        <v>73.063468265867073</v>
      </c>
      <c r="AA72" s="25">
        <v>2044</v>
      </c>
      <c r="AB72" s="25">
        <v>1577</v>
      </c>
      <c r="AC72" s="37">
        <v>77.152641878669286</v>
      </c>
      <c r="AD72" s="25">
        <v>1842</v>
      </c>
      <c r="AE72" s="25">
        <v>1461</v>
      </c>
      <c r="AF72" s="37">
        <v>79.31596091205212</v>
      </c>
      <c r="AG72" s="25">
        <v>1621</v>
      </c>
      <c r="AH72" s="25">
        <v>1054</v>
      </c>
      <c r="AI72" s="37">
        <v>65.021591610117213</v>
      </c>
    </row>
    <row r="73" spans="1:35" x14ac:dyDescent="0.25">
      <c r="A73" t="s">
        <v>236</v>
      </c>
      <c r="B73" t="s">
        <v>237</v>
      </c>
      <c r="C73">
        <v>4985</v>
      </c>
      <c r="D73">
        <v>1675</v>
      </c>
      <c r="E73" s="37">
        <f>coverage_in_those_aged_71_to_80_by_subicb[[#This Row],[Number adults vaccinated aged 70]]/coverage_in_those_aged_71_to_80_by_subicb[[#This Row],[Number adults eligible aged 70]]*100</f>
        <v>33.600802407221664</v>
      </c>
      <c r="F73" s="25">
        <v>4773</v>
      </c>
      <c r="G73" s="25">
        <v>2495</v>
      </c>
      <c r="H73" s="37">
        <v>52.273203435994134</v>
      </c>
      <c r="I73" s="25">
        <v>4621</v>
      </c>
      <c r="J73" s="25">
        <v>2649</v>
      </c>
      <c r="K73" s="37">
        <v>57.325254273966678</v>
      </c>
      <c r="L73" s="25">
        <v>4827</v>
      </c>
      <c r="M73" s="25">
        <v>3189</v>
      </c>
      <c r="N73" s="37">
        <v>66.065879428216277</v>
      </c>
      <c r="O73" s="25">
        <v>4948</v>
      </c>
      <c r="P73" s="25">
        <v>3497</v>
      </c>
      <c r="Q73" s="37">
        <v>70.675020210185934</v>
      </c>
      <c r="R73" s="25">
        <v>5349</v>
      </c>
      <c r="S73" s="25">
        <v>3909</v>
      </c>
      <c r="T73" s="37">
        <v>73.079080201906905</v>
      </c>
      <c r="U73" s="25">
        <v>5266</v>
      </c>
      <c r="V73" s="25">
        <v>4074</v>
      </c>
      <c r="W73" s="37">
        <v>77.364223319407515</v>
      </c>
      <c r="X73" s="25">
        <v>3909</v>
      </c>
      <c r="Y73" s="25">
        <v>3130</v>
      </c>
      <c r="Z73" s="37">
        <v>80.071629572780765</v>
      </c>
      <c r="AA73" s="25">
        <v>4138</v>
      </c>
      <c r="AB73" s="25">
        <v>3443</v>
      </c>
      <c r="AC73" s="37">
        <v>83.204446592556792</v>
      </c>
      <c r="AD73" s="25">
        <v>3849</v>
      </c>
      <c r="AE73" s="25">
        <v>3294</v>
      </c>
      <c r="AF73" s="37">
        <v>85.580670303975054</v>
      </c>
      <c r="AG73" s="25">
        <v>3531</v>
      </c>
      <c r="AH73" s="25">
        <v>2656</v>
      </c>
      <c r="AI73" s="37">
        <v>75.219484565278961</v>
      </c>
    </row>
    <row r="74" spans="1:35" x14ac:dyDescent="0.25">
      <c r="A74" t="s">
        <v>238</v>
      </c>
      <c r="B74" t="s">
        <v>239</v>
      </c>
      <c r="C74">
        <v>3806</v>
      </c>
      <c r="D74">
        <v>1399</v>
      </c>
      <c r="E74" s="37">
        <f>coverage_in_those_aged_71_to_80_by_subicb[[#This Row],[Number adults vaccinated aged 70]]/coverage_in_those_aged_71_to_80_by_subicb[[#This Row],[Number adults eligible aged 70]]*100</f>
        <v>36.757750919600632</v>
      </c>
      <c r="F74" s="25">
        <v>3797</v>
      </c>
      <c r="G74" s="25">
        <v>2072</v>
      </c>
      <c r="H74" s="37">
        <v>54.569396892283386</v>
      </c>
      <c r="I74" s="25">
        <v>3663</v>
      </c>
      <c r="J74" s="25">
        <v>2196</v>
      </c>
      <c r="K74" s="37">
        <v>59.95085995085995</v>
      </c>
      <c r="L74" s="25">
        <v>3574</v>
      </c>
      <c r="M74" s="25">
        <v>2358</v>
      </c>
      <c r="N74" s="37">
        <v>65.976496922216</v>
      </c>
      <c r="O74" s="25">
        <v>3677</v>
      </c>
      <c r="P74" s="25">
        <v>2573</v>
      </c>
      <c r="Q74" s="37">
        <v>69.975523524612456</v>
      </c>
      <c r="R74" s="25">
        <v>3955</v>
      </c>
      <c r="S74" s="25">
        <v>2956</v>
      </c>
      <c r="T74" s="37">
        <v>74.740834386852086</v>
      </c>
      <c r="U74" s="25">
        <v>3874</v>
      </c>
      <c r="V74" s="25">
        <v>2995</v>
      </c>
      <c r="W74" s="37">
        <v>77.310273618998451</v>
      </c>
      <c r="X74" s="25">
        <v>2973</v>
      </c>
      <c r="Y74" s="25">
        <v>2358</v>
      </c>
      <c r="Z74" s="37">
        <v>79.313824419778001</v>
      </c>
      <c r="AA74" s="25">
        <v>3083</v>
      </c>
      <c r="AB74" s="25">
        <v>2593</v>
      </c>
      <c r="AC74" s="37">
        <v>84.10638987998702</v>
      </c>
      <c r="AD74" s="25">
        <v>2842</v>
      </c>
      <c r="AE74" s="25">
        <v>2399</v>
      </c>
      <c r="AF74" s="37">
        <v>84.412385643912728</v>
      </c>
      <c r="AG74" s="25">
        <v>2383</v>
      </c>
      <c r="AH74" s="25">
        <v>1810</v>
      </c>
      <c r="AI74" s="37">
        <v>75.954678976080572</v>
      </c>
    </row>
    <row r="75" spans="1:35" x14ac:dyDescent="0.25">
      <c r="A75" t="s">
        <v>240</v>
      </c>
      <c r="B75" s="32" t="s">
        <v>241</v>
      </c>
      <c r="C75" s="32">
        <v>7841</v>
      </c>
      <c r="D75" s="32">
        <v>2713</v>
      </c>
      <c r="E75" s="44">
        <f>coverage_in_those_aged_71_to_80_by_subicb[[#This Row],[Number adults vaccinated aged 70]]/coverage_in_those_aged_71_to_80_by_subicb[[#This Row],[Number adults eligible aged 70]]*100</f>
        <v>34.600178548654512</v>
      </c>
      <c r="F75" s="25">
        <v>7578</v>
      </c>
      <c r="G75" s="25">
        <v>3915</v>
      </c>
      <c r="H75" s="37">
        <v>51.662707838479818</v>
      </c>
      <c r="I75" s="25">
        <v>7569</v>
      </c>
      <c r="J75" s="25">
        <v>4301</v>
      </c>
      <c r="K75" s="37">
        <v>56.823886907121157</v>
      </c>
      <c r="L75" s="25">
        <v>7702</v>
      </c>
      <c r="M75" s="25">
        <v>4953</v>
      </c>
      <c r="N75" s="37">
        <v>64.307971955336271</v>
      </c>
      <c r="O75" s="25">
        <v>7799</v>
      </c>
      <c r="P75" s="25">
        <v>5443</v>
      </c>
      <c r="Q75" s="37">
        <v>69.790998846005905</v>
      </c>
      <c r="R75" s="25">
        <v>8435</v>
      </c>
      <c r="S75" s="25">
        <v>6091</v>
      </c>
      <c r="T75" s="37">
        <v>72.211025489033787</v>
      </c>
      <c r="U75" s="25">
        <v>8273</v>
      </c>
      <c r="V75" s="25">
        <v>6382</v>
      </c>
      <c r="W75" s="37">
        <v>77.142511785325766</v>
      </c>
      <c r="X75" s="25">
        <v>6286</v>
      </c>
      <c r="Y75" s="25">
        <v>5014</v>
      </c>
      <c r="Z75" s="37">
        <v>79.764556156538333</v>
      </c>
      <c r="AA75" s="25">
        <v>6594</v>
      </c>
      <c r="AB75" s="25">
        <v>5373</v>
      </c>
      <c r="AC75" s="37">
        <v>81.48316651501365</v>
      </c>
      <c r="AD75" s="25">
        <v>5997</v>
      </c>
      <c r="AE75" s="25">
        <v>5058</v>
      </c>
      <c r="AF75" s="37">
        <v>84.342171085542773</v>
      </c>
      <c r="AG75" s="25">
        <v>5660</v>
      </c>
      <c r="AH75" s="25">
        <v>4348</v>
      </c>
      <c r="AI75" s="37">
        <v>76.81978798586573</v>
      </c>
    </row>
    <row r="76" spans="1:35" s="33" customFormat="1" x14ac:dyDescent="0.25">
      <c r="A76" s="33" t="s">
        <v>242</v>
      </c>
      <c r="B76" s="33" t="s">
        <v>243</v>
      </c>
      <c r="C76" s="33">
        <v>8974</v>
      </c>
      <c r="D76" s="33">
        <v>2320</v>
      </c>
      <c r="E76" s="43">
        <f>coverage_in_those_aged_71_to_80_by_subicb[[#This Row],[Number adults vaccinated aged 70]]/coverage_in_those_aged_71_to_80_by_subicb[[#This Row],[Number adults eligible aged 70]]*100</f>
        <v>25.852462669935367</v>
      </c>
      <c r="F76" s="34">
        <v>8544</v>
      </c>
      <c r="G76" s="34">
        <v>3511</v>
      </c>
      <c r="H76" s="43">
        <v>41.093164794007492</v>
      </c>
      <c r="I76" s="34">
        <v>8244</v>
      </c>
      <c r="J76" s="34">
        <v>4124</v>
      </c>
      <c r="K76" s="43">
        <v>50.024260067928196</v>
      </c>
      <c r="L76" s="34">
        <v>8344</v>
      </c>
      <c r="M76" s="34">
        <v>4614</v>
      </c>
      <c r="N76" s="43">
        <v>55.297219558964528</v>
      </c>
      <c r="O76" s="34">
        <v>8328</v>
      </c>
      <c r="P76" s="34">
        <v>5127</v>
      </c>
      <c r="Q76" s="43">
        <v>61.563400576368878</v>
      </c>
      <c r="R76" s="34">
        <v>8600</v>
      </c>
      <c r="S76" s="34">
        <v>5730</v>
      </c>
      <c r="T76" s="43">
        <v>66.627906976744185</v>
      </c>
      <c r="U76" s="34">
        <v>8521</v>
      </c>
      <c r="V76" s="34">
        <v>5959</v>
      </c>
      <c r="W76" s="43">
        <v>69.933106442905753</v>
      </c>
      <c r="X76" s="34">
        <v>6416</v>
      </c>
      <c r="Y76" s="34">
        <v>4709</v>
      </c>
      <c r="Z76" s="43">
        <v>73.394638403990015</v>
      </c>
      <c r="AA76" s="34">
        <v>6960</v>
      </c>
      <c r="AB76" s="34">
        <v>5380</v>
      </c>
      <c r="AC76" s="43">
        <v>77.298850574712645</v>
      </c>
      <c r="AD76" s="34">
        <v>6401</v>
      </c>
      <c r="AE76" s="34">
        <v>5095</v>
      </c>
      <c r="AF76" s="43">
        <v>79.596937978440877</v>
      </c>
      <c r="AG76" s="34">
        <v>5929</v>
      </c>
      <c r="AH76" s="34">
        <v>4256</v>
      </c>
      <c r="AI76" s="43">
        <v>71.782762691853591</v>
      </c>
    </row>
    <row r="77" spans="1:35" x14ac:dyDescent="0.25">
      <c r="A77" t="s">
        <v>244</v>
      </c>
      <c r="B77" t="s">
        <v>245</v>
      </c>
      <c r="C77">
        <v>6435</v>
      </c>
      <c r="D77">
        <v>2541</v>
      </c>
      <c r="E77" s="37">
        <f>coverage_in_those_aged_71_to_80_by_subicb[[#This Row],[Number adults vaccinated aged 70]]/coverage_in_those_aged_71_to_80_by_subicb[[#This Row],[Number adults eligible aged 70]]*100</f>
        <v>39.487179487179489</v>
      </c>
      <c r="F77" s="25">
        <v>6283</v>
      </c>
      <c r="G77" s="25">
        <v>3654</v>
      </c>
      <c r="H77" s="37">
        <v>58.156931402196399</v>
      </c>
      <c r="I77" s="25">
        <v>6369</v>
      </c>
      <c r="J77" s="25">
        <v>4109</v>
      </c>
      <c r="K77" s="37">
        <v>64.515622546710631</v>
      </c>
      <c r="L77" s="25">
        <v>6262</v>
      </c>
      <c r="M77" s="25">
        <v>4382</v>
      </c>
      <c r="N77" s="37">
        <v>69.977642925582884</v>
      </c>
      <c r="O77" s="25">
        <v>6397</v>
      </c>
      <c r="P77" s="25">
        <v>4765</v>
      </c>
      <c r="Q77" s="37">
        <v>74.488041269345004</v>
      </c>
      <c r="R77" s="25">
        <v>6954</v>
      </c>
      <c r="S77" s="25">
        <v>5436</v>
      </c>
      <c r="T77" s="37">
        <v>78.170836928386549</v>
      </c>
      <c r="U77" s="25">
        <v>6698</v>
      </c>
      <c r="V77" s="25">
        <v>5305</v>
      </c>
      <c r="W77" s="37">
        <v>79.202747088683196</v>
      </c>
      <c r="X77" s="25">
        <v>4766</v>
      </c>
      <c r="Y77" s="25">
        <v>3902</v>
      </c>
      <c r="Z77" s="37">
        <v>81.871590432228274</v>
      </c>
      <c r="AA77" s="25">
        <v>5008</v>
      </c>
      <c r="AB77" s="25">
        <v>4171</v>
      </c>
      <c r="AC77" s="37">
        <v>83.2867412140575</v>
      </c>
      <c r="AD77" s="25">
        <v>4486</v>
      </c>
      <c r="AE77" s="25">
        <v>3829</v>
      </c>
      <c r="AF77" s="37">
        <v>85.35443602318324</v>
      </c>
      <c r="AG77" s="25">
        <v>4252</v>
      </c>
      <c r="AH77" s="25">
        <v>3294</v>
      </c>
      <c r="AI77" s="37">
        <v>77.469426152398867</v>
      </c>
    </row>
    <row r="78" spans="1:35" x14ac:dyDescent="0.25">
      <c r="A78" t="s">
        <v>246</v>
      </c>
      <c r="B78" t="s">
        <v>247</v>
      </c>
      <c r="C78">
        <v>10945</v>
      </c>
      <c r="D78">
        <v>4886</v>
      </c>
      <c r="E78" s="37">
        <f>coverage_in_those_aged_71_to_80_by_subicb[[#This Row],[Number adults vaccinated aged 70]]/coverage_in_those_aged_71_to_80_by_subicb[[#This Row],[Number adults eligible aged 70]]*100</f>
        <v>44.641388761991777</v>
      </c>
      <c r="F78" s="25">
        <v>10813</v>
      </c>
      <c r="G78" s="25">
        <v>6350</v>
      </c>
      <c r="H78" s="37">
        <v>58.725608064366966</v>
      </c>
      <c r="I78" s="25">
        <v>10681</v>
      </c>
      <c r="J78" s="25">
        <v>6681</v>
      </c>
      <c r="K78" s="37">
        <v>62.550323003464094</v>
      </c>
      <c r="L78" s="25">
        <v>10924</v>
      </c>
      <c r="M78" s="25">
        <v>7161</v>
      </c>
      <c r="N78" s="37">
        <v>65.552911021603805</v>
      </c>
      <c r="O78" s="25">
        <v>10949</v>
      </c>
      <c r="P78" s="25">
        <v>7744</v>
      </c>
      <c r="Q78" s="37">
        <v>70.727920358023567</v>
      </c>
      <c r="R78" s="25">
        <v>11818</v>
      </c>
      <c r="S78" s="25">
        <v>8582</v>
      </c>
      <c r="T78" s="37">
        <v>72.618040277542732</v>
      </c>
      <c r="U78" s="25">
        <v>11582</v>
      </c>
      <c r="V78" s="25">
        <v>8843</v>
      </c>
      <c r="W78" s="37">
        <v>76.351234674494904</v>
      </c>
      <c r="X78" s="25">
        <v>8729</v>
      </c>
      <c r="Y78" s="25">
        <v>6968</v>
      </c>
      <c r="Z78" s="37">
        <v>79.825867796998509</v>
      </c>
      <c r="AA78" s="25">
        <v>9368</v>
      </c>
      <c r="AB78" s="25">
        <v>7792</v>
      </c>
      <c r="AC78" s="37">
        <v>83.176771989752353</v>
      </c>
      <c r="AD78" s="25">
        <v>8393</v>
      </c>
      <c r="AE78" s="25">
        <v>7091</v>
      </c>
      <c r="AF78" s="37">
        <v>84.487072560467055</v>
      </c>
      <c r="AG78" s="25">
        <v>7348</v>
      </c>
      <c r="AH78" s="25">
        <v>5749</v>
      </c>
      <c r="AI78" s="37">
        <v>78.238976592270006</v>
      </c>
    </row>
    <row r="79" spans="1:35" x14ac:dyDescent="0.25">
      <c r="A79" t="s">
        <v>248</v>
      </c>
      <c r="B79" t="s">
        <v>249</v>
      </c>
      <c r="C79">
        <v>14437</v>
      </c>
      <c r="D79">
        <v>5716</v>
      </c>
      <c r="E79" s="37">
        <f>coverage_in_those_aged_71_to_80_by_subicb[[#This Row],[Number adults vaccinated aged 70]]/coverage_in_those_aged_71_to_80_by_subicb[[#This Row],[Number adults eligible aged 70]]*100</f>
        <v>39.592713167555587</v>
      </c>
      <c r="F79" s="25">
        <v>14061</v>
      </c>
      <c r="G79" s="25">
        <v>7681</v>
      </c>
      <c r="H79" s="37">
        <v>54.626271246710758</v>
      </c>
      <c r="I79" s="25">
        <v>14125</v>
      </c>
      <c r="J79" s="25">
        <v>8206</v>
      </c>
      <c r="K79" s="37">
        <v>58.095575221238938</v>
      </c>
      <c r="L79" s="25">
        <v>14623</v>
      </c>
      <c r="M79" s="25">
        <v>9271</v>
      </c>
      <c r="N79" s="37">
        <v>63.400123093756413</v>
      </c>
      <c r="O79" s="25">
        <v>14677</v>
      </c>
      <c r="P79" s="25">
        <v>10104</v>
      </c>
      <c r="Q79" s="37">
        <v>68.842406486339172</v>
      </c>
      <c r="R79" s="25">
        <v>16064</v>
      </c>
      <c r="S79" s="25">
        <v>11751</v>
      </c>
      <c r="T79" s="37">
        <v>73.151145418326692</v>
      </c>
      <c r="U79" s="25">
        <v>16211</v>
      </c>
      <c r="V79" s="25">
        <v>12259</v>
      </c>
      <c r="W79" s="37">
        <v>75.621491579791495</v>
      </c>
      <c r="X79" s="25">
        <v>12202</v>
      </c>
      <c r="Y79" s="25">
        <v>9615</v>
      </c>
      <c r="Z79" s="37">
        <v>78.798557613505977</v>
      </c>
      <c r="AA79" s="25">
        <v>12483</v>
      </c>
      <c r="AB79" s="25">
        <v>10283</v>
      </c>
      <c r="AC79" s="37">
        <v>82.376031402707682</v>
      </c>
      <c r="AD79" s="25">
        <v>11195</v>
      </c>
      <c r="AE79" s="25">
        <v>9473</v>
      </c>
      <c r="AF79" s="37">
        <v>84.618133095131753</v>
      </c>
      <c r="AG79" s="25">
        <v>10452</v>
      </c>
      <c r="AH79" s="25">
        <v>8146</v>
      </c>
      <c r="AI79" s="37">
        <v>77.937236892460774</v>
      </c>
    </row>
    <row r="80" spans="1:35" x14ac:dyDescent="0.25">
      <c r="A80" t="s">
        <v>250</v>
      </c>
      <c r="B80" t="s">
        <v>251</v>
      </c>
      <c r="C80">
        <v>7258</v>
      </c>
      <c r="D80">
        <v>2935</v>
      </c>
      <c r="E80" s="37">
        <f>coverage_in_those_aged_71_to_80_by_subicb[[#This Row],[Number adults vaccinated aged 70]]/coverage_in_those_aged_71_to_80_by_subicb[[#This Row],[Number adults eligible aged 70]]*100</f>
        <v>40.438137227886472</v>
      </c>
      <c r="F80" s="25">
        <v>6934</v>
      </c>
      <c r="G80" s="25">
        <v>3896</v>
      </c>
      <c r="H80" s="37">
        <v>56.186905105278342</v>
      </c>
      <c r="I80" s="25">
        <v>6808</v>
      </c>
      <c r="J80" s="25">
        <v>4314</v>
      </c>
      <c r="K80" s="37">
        <v>63.366627497062275</v>
      </c>
      <c r="L80" s="25">
        <v>6833</v>
      </c>
      <c r="M80" s="25">
        <v>4619</v>
      </c>
      <c r="N80" s="37">
        <v>67.598419435094399</v>
      </c>
      <c r="O80" s="25">
        <v>6958</v>
      </c>
      <c r="P80" s="25">
        <v>4979</v>
      </c>
      <c r="Q80" s="37">
        <v>71.557918942224774</v>
      </c>
      <c r="R80" s="25">
        <v>7295</v>
      </c>
      <c r="S80" s="25">
        <v>5333</v>
      </c>
      <c r="T80" s="37">
        <v>73.104866346812884</v>
      </c>
      <c r="U80" s="25">
        <v>7209</v>
      </c>
      <c r="V80" s="25">
        <v>5468</v>
      </c>
      <c r="W80" s="37">
        <v>75.849632403939509</v>
      </c>
      <c r="X80" s="25">
        <v>5273</v>
      </c>
      <c r="Y80" s="25">
        <v>4169</v>
      </c>
      <c r="Z80" s="37">
        <v>79.063151905935896</v>
      </c>
      <c r="AA80" s="25">
        <v>5263</v>
      </c>
      <c r="AB80" s="25">
        <v>4277</v>
      </c>
      <c r="AC80" s="37">
        <v>81.265437963138893</v>
      </c>
      <c r="AD80" s="25">
        <v>4550</v>
      </c>
      <c r="AE80" s="25">
        <v>3760</v>
      </c>
      <c r="AF80" s="37">
        <v>82.637362637362628</v>
      </c>
      <c r="AG80" s="25">
        <v>4089</v>
      </c>
      <c r="AH80" s="25">
        <v>3140</v>
      </c>
      <c r="AI80" s="37">
        <v>76.791391538273416</v>
      </c>
    </row>
    <row r="81" spans="1:35" x14ac:dyDescent="0.25">
      <c r="A81" t="s">
        <v>252</v>
      </c>
      <c r="B81" t="s">
        <v>253</v>
      </c>
      <c r="C81">
        <v>9375</v>
      </c>
      <c r="D81">
        <v>3640</v>
      </c>
      <c r="E81" s="37">
        <f>coverage_in_those_aged_71_to_80_by_subicb[[#This Row],[Number adults vaccinated aged 70]]/coverage_in_those_aged_71_to_80_by_subicb[[#This Row],[Number adults eligible aged 70]]*100</f>
        <v>38.826666666666668</v>
      </c>
      <c r="F81" s="25">
        <v>9069</v>
      </c>
      <c r="G81" s="25">
        <v>4738</v>
      </c>
      <c r="H81" s="37">
        <v>52.243907817840999</v>
      </c>
      <c r="I81" s="25">
        <v>9109</v>
      </c>
      <c r="J81" s="25">
        <v>5435</v>
      </c>
      <c r="K81" s="37">
        <v>59.666264134372597</v>
      </c>
      <c r="L81" s="25">
        <v>9393</v>
      </c>
      <c r="M81" s="25">
        <v>6146</v>
      </c>
      <c r="N81" s="37">
        <v>65.431704460768657</v>
      </c>
      <c r="O81" s="25">
        <v>9690</v>
      </c>
      <c r="P81" s="25">
        <v>6819</v>
      </c>
      <c r="Q81" s="37">
        <v>70.371517027863774</v>
      </c>
      <c r="R81" s="25">
        <v>10073</v>
      </c>
      <c r="S81" s="25">
        <v>7491</v>
      </c>
      <c r="T81" s="37">
        <v>74.367120023826075</v>
      </c>
      <c r="U81" s="25">
        <v>9907</v>
      </c>
      <c r="V81" s="25">
        <v>7650</v>
      </c>
      <c r="W81" s="37">
        <v>77.218128595942261</v>
      </c>
      <c r="X81" s="25">
        <v>7600</v>
      </c>
      <c r="Y81" s="25">
        <v>6093</v>
      </c>
      <c r="Z81" s="37">
        <v>80.171052631578945</v>
      </c>
      <c r="AA81" s="25">
        <v>7949</v>
      </c>
      <c r="AB81" s="25">
        <v>6605</v>
      </c>
      <c r="AC81" s="37">
        <v>83.092212856963144</v>
      </c>
      <c r="AD81" s="25">
        <v>7391</v>
      </c>
      <c r="AE81" s="25">
        <v>6383</v>
      </c>
      <c r="AF81" s="37">
        <v>86.36179136787986</v>
      </c>
      <c r="AG81" s="25">
        <v>6413</v>
      </c>
      <c r="AH81" s="25">
        <v>4913</v>
      </c>
      <c r="AI81" s="37">
        <v>76.610010915328246</v>
      </c>
    </row>
    <row r="82" spans="1:35" x14ac:dyDescent="0.25">
      <c r="A82" t="s">
        <v>254</v>
      </c>
      <c r="B82" t="s">
        <v>255</v>
      </c>
      <c r="C82">
        <v>12642</v>
      </c>
      <c r="D82">
        <v>4857</v>
      </c>
      <c r="E82" s="37">
        <f>coverage_in_those_aged_71_to_80_by_subicb[[#This Row],[Number adults vaccinated aged 70]]/coverage_in_those_aged_71_to_80_by_subicb[[#This Row],[Number adults eligible aged 70]]*100</f>
        <v>38.419553868058856</v>
      </c>
      <c r="F82" s="25">
        <v>12366</v>
      </c>
      <c r="G82" s="25">
        <v>6396</v>
      </c>
      <c r="H82" s="37">
        <v>51.7224648229015</v>
      </c>
      <c r="I82" s="25">
        <v>12390</v>
      </c>
      <c r="J82" s="25">
        <v>7031</v>
      </c>
      <c r="K82" s="37">
        <v>56.74737691686844</v>
      </c>
      <c r="L82" s="25">
        <v>12600</v>
      </c>
      <c r="M82" s="25">
        <v>7880</v>
      </c>
      <c r="N82" s="37">
        <v>62.539682539682538</v>
      </c>
      <c r="O82" s="25">
        <v>13143</v>
      </c>
      <c r="P82" s="25">
        <v>8774</v>
      </c>
      <c r="Q82" s="37">
        <v>66.757970022064981</v>
      </c>
      <c r="R82" s="25">
        <v>14444</v>
      </c>
      <c r="S82" s="25">
        <v>10238</v>
      </c>
      <c r="T82" s="37">
        <v>70.88064248130712</v>
      </c>
      <c r="U82" s="25">
        <v>14882</v>
      </c>
      <c r="V82" s="25">
        <v>11139</v>
      </c>
      <c r="W82" s="37">
        <v>74.848810643730673</v>
      </c>
      <c r="X82" s="25">
        <v>10856</v>
      </c>
      <c r="Y82" s="25">
        <v>8440</v>
      </c>
      <c r="Z82" s="37">
        <v>77.745025792188642</v>
      </c>
      <c r="AA82" s="25">
        <v>11113</v>
      </c>
      <c r="AB82" s="25">
        <v>9057</v>
      </c>
      <c r="AC82" s="37">
        <v>81.499145145325286</v>
      </c>
      <c r="AD82" s="25">
        <v>9899</v>
      </c>
      <c r="AE82" s="25">
        <v>8251</v>
      </c>
      <c r="AF82" s="37">
        <v>83.35185372259825</v>
      </c>
      <c r="AG82" s="25">
        <v>9131</v>
      </c>
      <c r="AH82" s="25">
        <v>6922</v>
      </c>
      <c r="AI82" s="37">
        <v>75.807688095498847</v>
      </c>
    </row>
    <row r="83" spans="1:35" x14ac:dyDescent="0.25">
      <c r="A83" t="s">
        <v>256</v>
      </c>
      <c r="B83" t="s">
        <v>257</v>
      </c>
      <c r="C83">
        <v>7354</v>
      </c>
      <c r="D83">
        <v>2957</v>
      </c>
      <c r="E83" s="37">
        <f>coverage_in_those_aged_71_to_80_by_subicb[[#This Row],[Number adults vaccinated aged 70]]/coverage_in_those_aged_71_to_80_by_subicb[[#This Row],[Number adults eligible aged 70]]*100</f>
        <v>40.209409844982325</v>
      </c>
      <c r="F83" s="25">
        <v>7200</v>
      </c>
      <c r="G83" s="25">
        <v>4163</v>
      </c>
      <c r="H83" s="37">
        <v>57.819444444444443</v>
      </c>
      <c r="I83" s="25">
        <v>7441</v>
      </c>
      <c r="J83" s="25">
        <v>4696</v>
      </c>
      <c r="K83" s="37">
        <v>63.109797070286255</v>
      </c>
      <c r="L83" s="25">
        <v>7233</v>
      </c>
      <c r="M83" s="25">
        <v>4889</v>
      </c>
      <c r="N83" s="37">
        <v>67.592976634867966</v>
      </c>
      <c r="O83" s="25">
        <v>7459</v>
      </c>
      <c r="P83" s="25">
        <v>5388</v>
      </c>
      <c r="Q83" s="37">
        <v>72.234884032712159</v>
      </c>
      <c r="R83" s="25">
        <v>8287</v>
      </c>
      <c r="S83" s="25">
        <v>6218</v>
      </c>
      <c r="T83" s="37">
        <v>75.033184505852532</v>
      </c>
      <c r="U83" s="25">
        <v>8050</v>
      </c>
      <c r="V83" s="25">
        <v>6337</v>
      </c>
      <c r="W83" s="37">
        <v>78.720496894409948</v>
      </c>
      <c r="X83" s="25">
        <v>6084</v>
      </c>
      <c r="Y83" s="25">
        <v>4939</v>
      </c>
      <c r="Z83" s="37">
        <v>81.1801446416831</v>
      </c>
      <c r="AA83" s="25">
        <v>6313</v>
      </c>
      <c r="AB83" s="25">
        <v>5275</v>
      </c>
      <c r="AC83" s="37">
        <v>83.557738000950422</v>
      </c>
      <c r="AD83" s="25">
        <v>5728</v>
      </c>
      <c r="AE83" s="25">
        <v>4943</v>
      </c>
      <c r="AF83" s="37">
        <v>86.295391061452506</v>
      </c>
      <c r="AG83" s="25">
        <v>5057</v>
      </c>
      <c r="AH83" s="25">
        <v>3920</v>
      </c>
      <c r="AI83" s="37">
        <v>77.516314020170057</v>
      </c>
    </row>
    <row r="84" spans="1:35" x14ac:dyDescent="0.25">
      <c r="A84" t="s">
        <v>258</v>
      </c>
      <c r="B84" t="s">
        <v>259</v>
      </c>
      <c r="C84">
        <v>5424</v>
      </c>
      <c r="D84">
        <v>1610</v>
      </c>
      <c r="E84" s="37">
        <f>coverage_in_those_aged_71_to_80_by_subicb[[#This Row],[Number adults vaccinated aged 70]]/coverage_in_those_aged_71_to_80_by_subicb[[#This Row],[Number adults eligible aged 70]]*100</f>
        <v>29.682890855457227</v>
      </c>
      <c r="F84" s="25">
        <v>4964</v>
      </c>
      <c r="G84" s="25">
        <v>2106</v>
      </c>
      <c r="H84" s="37">
        <v>42.425463336019334</v>
      </c>
      <c r="I84" s="25">
        <v>4946</v>
      </c>
      <c r="J84" s="25">
        <v>2432</v>
      </c>
      <c r="K84" s="37">
        <v>49.17104731095835</v>
      </c>
      <c r="L84" s="25">
        <v>4873</v>
      </c>
      <c r="M84" s="25">
        <v>2812</v>
      </c>
      <c r="N84" s="37">
        <v>57.705725425815722</v>
      </c>
      <c r="O84" s="25">
        <v>4942</v>
      </c>
      <c r="P84" s="25">
        <v>3199</v>
      </c>
      <c r="Q84" s="37">
        <v>64.730878186968837</v>
      </c>
      <c r="R84" s="25">
        <v>5306</v>
      </c>
      <c r="S84" s="25">
        <v>3718</v>
      </c>
      <c r="T84" s="37">
        <v>70.071617037316244</v>
      </c>
      <c r="U84" s="25">
        <v>5020</v>
      </c>
      <c r="V84" s="25">
        <v>3515</v>
      </c>
      <c r="W84" s="37">
        <v>70.019920318725099</v>
      </c>
      <c r="X84" s="25">
        <v>3406</v>
      </c>
      <c r="Y84" s="25">
        <v>2554</v>
      </c>
      <c r="Z84" s="37">
        <v>74.985320023487972</v>
      </c>
      <c r="AA84" s="25">
        <v>3569</v>
      </c>
      <c r="AB84" s="25">
        <v>2808</v>
      </c>
      <c r="AC84" s="37">
        <v>78.677500700476315</v>
      </c>
      <c r="AD84" s="25">
        <v>3313</v>
      </c>
      <c r="AE84" s="25">
        <v>2704</v>
      </c>
      <c r="AF84" s="37">
        <v>81.617869000905515</v>
      </c>
      <c r="AG84" s="25">
        <v>3034</v>
      </c>
      <c r="AH84" s="25">
        <v>2136</v>
      </c>
      <c r="AI84" s="37">
        <v>70.402109426499663</v>
      </c>
    </row>
    <row r="85" spans="1:35" x14ac:dyDescent="0.25">
      <c r="A85" t="s">
        <v>260</v>
      </c>
      <c r="B85" t="s">
        <v>261</v>
      </c>
      <c r="C85">
        <v>10367</v>
      </c>
      <c r="D85">
        <v>3335</v>
      </c>
      <c r="E85" s="37">
        <f>coverage_in_those_aged_71_to_80_by_subicb[[#This Row],[Number adults vaccinated aged 70]]/coverage_in_those_aged_71_to_80_by_subicb[[#This Row],[Number adults eligible aged 70]]*100</f>
        <v>32.169383621105432</v>
      </c>
      <c r="F85" s="25">
        <v>9963</v>
      </c>
      <c r="G85" s="25">
        <v>4854</v>
      </c>
      <c r="H85" s="37">
        <v>48.720264980427579</v>
      </c>
      <c r="I85" s="25">
        <v>10015</v>
      </c>
      <c r="J85" s="25">
        <v>5682</v>
      </c>
      <c r="K85" s="37">
        <v>56.734897653519724</v>
      </c>
      <c r="L85" s="25">
        <v>9699</v>
      </c>
      <c r="M85" s="25">
        <v>5970</v>
      </c>
      <c r="N85" s="37">
        <v>61.552737395607792</v>
      </c>
      <c r="O85" s="25">
        <v>9643</v>
      </c>
      <c r="P85" s="25">
        <v>6332</v>
      </c>
      <c r="Q85" s="37">
        <v>65.664212382038784</v>
      </c>
      <c r="R85" s="25">
        <v>10098</v>
      </c>
      <c r="S85" s="25">
        <v>7091</v>
      </c>
      <c r="T85" s="37">
        <v>70.221826104179044</v>
      </c>
      <c r="U85" s="25">
        <v>9952</v>
      </c>
      <c r="V85" s="25">
        <v>7346</v>
      </c>
      <c r="W85" s="37">
        <v>73.814308681672031</v>
      </c>
      <c r="X85" s="25">
        <v>7640</v>
      </c>
      <c r="Y85" s="25">
        <v>5713</v>
      </c>
      <c r="Z85" s="37">
        <v>74.777486910994767</v>
      </c>
      <c r="AA85" s="25">
        <v>7395</v>
      </c>
      <c r="AB85" s="25">
        <v>5717</v>
      </c>
      <c r="AC85" s="37">
        <v>77.308992562542258</v>
      </c>
      <c r="AD85" s="25">
        <v>6842</v>
      </c>
      <c r="AE85" s="25">
        <v>5457</v>
      </c>
      <c r="AF85" s="37">
        <v>79.757380882782812</v>
      </c>
      <c r="AG85" s="25">
        <v>6256</v>
      </c>
      <c r="AH85" s="25">
        <v>4481</v>
      </c>
      <c r="AI85" s="37">
        <v>71.6272378516624</v>
      </c>
    </row>
    <row r="86" spans="1:35" x14ac:dyDescent="0.25">
      <c r="A86" t="s">
        <v>262</v>
      </c>
      <c r="B86" t="s">
        <v>263</v>
      </c>
      <c r="C86">
        <v>5287</v>
      </c>
      <c r="D86">
        <v>2363</v>
      </c>
      <c r="E86" s="37">
        <f>coverage_in_those_aged_71_to_80_by_subicb[[#This Row],[Number adults vaccinated aged 70]]/coverage_in_those_aged_71_to_80_by_subicb[[#This Row],[Number adults eligible aged 70]]*100</f>
        <v>44.694533762057873</v>
      </c>
      <c r="F86" s="25">
        <v>5269</v>
      </c>
      <c r="G86" s="25">
        <v>3147</v>
      </c>
      <c r="H86" s="37">
        <v>59.726703359271205</v>
      </c>
      <c r="I86" s="25">
        <v>5368</v>
      </c>
      <c r="J86" s="25">
        <v>3517</v>
      </c>
      <c r="K86" s="37">
        <v>65.51788375558867</v>
      </c>
      <c r="L86" s="25">
        <v>5451</v>
      </c>
      <c r="M86" s="25">
        <v>3820</v>
      </c>
      <c r="N86" s="37">
        <v>70.07888460832875</v>
      </c>
      <c r="O86" s="25">
        <v>5545</v>
      </c>
      <c r="P86" s="25">
        <v>4179</v>
      </c>
      <c r="Q86" s="37">
        <v>75.365193868349863</v>
      </c>
      <c r="R86" s="25">
        <v>6054</v>
      </c>
      <c r="S86" s="25">
        <v>4737</v>
      </c>
      <c r="T86" s="37">
        <v>78.245787908820617</v>
      </c>
      <c r="U86" s="25">
        <v>6070</v>
      </c>
      <c r="V86" s="25">
        <v>4800</v>
      </c>
      <c r="W86" s="37">
        <v>79.077429983525533</v>
      </c>
      <c r="X86" s="25">
        <v>4285</v>
      </c>
      <c r="Y86" s="25">
        <v>3572</v>
      </c>
      <c r="Z86" s="37">
        <v>83.360560093348894</v>
      </c>
      <c r="AA86" s="25">
        <v>4678</v>
      </c>
      <c r="AB86" s="25">
        <v>3994</v>
      </c>
      <c r="AC86" s="37">
        <v>85.37836682342882</v>
      </c>
      <c r="AD86" s="25">
        <v>4117</v>
      </c>
      <c r="AE86" s="25">
        <v>3541</v>
      </c>
      <c r="AF86" s="37">
        <v>86.009230021860589</v>
      </c>
      <c r="AG86" s="25">
        <v>3670</v>
      </c>
      <c r="AH86" s="25">
        <v>2898</v>
      </c>
      <c r="AI86" s="37">
        <v>78.964577656675743</v>
      </c>
    </row>
    <row r="87" spans="1:35" x14ac:dyDescent="0.25">
      <c r="A87" t="s">
        <v>264</v>
      </c>
      <c r="B87" t="s">
        <v>265</v>
      </c>
      <c r="C87">
        <v>9597</v>
      </c>
      <c r="D87">
        <v>3403</v>
      </c>
      <c r="E87" s="37">
        <f>coverage_in_those_aged_71_to_80_by_subicb[[#This Row],[Number adults vaccinated aged 70]]/coverage_in_those_aged_71_to_80_by_subicb[[#This Row],[Number adults eligible aged 70]]*100</f>
        <v>35.458997603417735</v>
      </c>
      <c r="F87" s="25">
        <v>9552</v>
      </c>
      <c r="G87" s="25">
        <v>4926</v>
      </c>
      <c r="H87" s="37">
        <v>51.570351758793976</v>
      </c>
      <c r="I87" s="25">
        <v>9345</v>
      </c>
      <c r="J87" s="25">
        <v>5510</v>
      </c>
      <c r="K87" s="37">
        <v>58.962011771000533</v>
      </c>
      <c r="L87" s="25">
        <v>9641</v>
      </c>
      <c r="M87" s="25">
        <v>6321</v>
      </c>
      <c r="N87" s="37">
        <v>65.563738201431391</v>
      </c>
      <c r="O87" s="25">
        <v>9485</v>
      </c>
      <c r="P87" s="25">
        <v>6562</v>
      </c>
      <c r="Q87" s="37">
        <v>69.182920400632568</v>
      </c>
      <c r="R87" s="25">
        <v>10222</v>
      </c>
      <c r="S87" s="25">
        <v>7492</v>
      </c>
      <c r="T87" s="37">
        <v>73.292897671688522</v>
      </c>
      <c r="U87" s="25">
        <v>10014</v>
      </c>
      <c r="V87" s="25">
        <v>7653</v>
      </c>
      <c r="W87" s="37">
        <v>76.423007789095266</v>
      </c>
      <c r="X87" s="25">
        <v>7487</v>
      </c>
      <c r="Y87" s="25">
        <v>5809</v>
      </c>
      <c r="Z87" s="37">
        <v>77.587818886069186</v>
      </c>
      <c r="AA87" s="25">
        <v>7890</v>
      </c>
      <c r="AB87" s="25">
        <v>6455</v>
      </c>
      <c r="AC87" s="37">
        <v>81.812420785804818</v>
      </c>
      <c r="AD87" s="25">
        <v>7130</v>
      </c>
      <c r="AE87" s="25">
        <v>5993</v>
      </c>
      <c r="AF87" s="37">
        <v>84.053295932678822</v>
      </c>
      <c r="AG87" s="25">
        <v>6478</v>
      </c>
      <c r="AH87" s="25">
        <v>4876</v>
      </c>
      <c r="AI87" s="37">
        <v>75.270145106514349</v>
      </c>
    </row>
    <row r="88" spans="1:35" x14ac:dyDescent="0.25">
      <c r="A88" t="s">
        <v>266</v>
      </c>
      <c r="B88" t="s">
        <v>267</v>
      </c>
      <c r="C88">
        <v>9281</v>
      </c>
      <c r="D88">
        <v>3324</v>
      </c>
      <c r="E88" s="37">
        <f>coverage_in_those_aged_71_to_80_by_subicb[[#This Row],[Number adults vaccinated aged 70]]/coverage_in_those_aged_71_to_80_by_subicb[[#This Row],[Number adults eligible aged 70]]*100</f>
        <v>35.815106130804871</v>
      </c>
      <c r="F88" s="25">
        <v>9119</v>
      </c>
      <c r="G88" s="25">
        <v>4546</v>
      </c>
      <c r="H88" s="37">
        <v>49.851957451474945</v>
      </c>
      <c r="I88" s="25">
        <v>9293</v>
      </c>
      <c r="J88" s="25">
        <v>5398</v>
      </c>
      <c r="K88" s="37">
        <v>58.086731948778649</v>
      </c>
      <c r="L88" s="25">
        <v>9349</v>
      </c>
      <c r="M88" s="25">
        <v>6055</v>
      </c>
      <c r="N88" s="37">
        <v>64.766285164188687</v>
      </c>
      <c r="O88" s="25">
        <v>9784</v>
      </c>
      <c r="P88" s="25">
        <v>6850</v>
      </c>
      <c r="Q88" s="37">
        <v>70.01226492232216</v>
      </c>
      <c r="R88" s="25">
        <v>10709</v>
      </c>
      <c r="S88" s="25">
        <v>7921</v>
      </c>
      <c r="T88" s="37">
        <v>73.965823139415448</v>
      </c>
      <c r="U88" s="25">
        <v>10978</v>
      </c>
      <c r="V88" s="25">
        <v>8561</v>
      </c>
      <c r="W88" s="37">
        <v>77.9832392056841</v>
      </c>
      <c r="X88" s="25">
        <v>7983</v>
      </c>
      <c r="Y88" s="25">
        <v>6374</v>
      </c>
      <c r="Z88" s="37">
        <v>79.844669923587617</v>
      </c>
      <c r="AA88" s="25">
        <v>8354</v>
      </c>
      <c r="AB88" s="25">
        <v>6911</v>
      </c>
      <c r="AC88" s="37">
        <v>82.726837443141008</v>
      </c>
      <c r="AD88" s="25">
        <v>7560</v>
      </c>
      <c r="AE88" s="25">
        <v>6416</v>
      </c>
      <c r="AF88" s="37">
        <v>84.867724867724874</v>
      </c>
      <c r="AG88" s="25">
        <v>6961</v>
      </c>
      <c r="AH88" s="25">
        <v>5389</v>
      </c>
      <c r="AI88" s="37">
        <v>77.417037781927888</v>
      </c>
    </row>
    <row r="89" spans="1:35" x14ac:dyDescent="0.25">
      <c r="A89" t="s">
        <v>268</v>
      </c>
      <c r="B89" t="s">
        <v>269</v>
      </c>
      <c r="C89">
        <v>9182</v>
      </c>
      <c r="D89">
        <v>3523</v>
      </c>
      <c r="E89" s="37">
        <f>coverage_in_those_aged_71_to_80_by_subicb[[#This Row],[Number adults vaccinated aged 70]]/coverage_in_those_aged_71_to_80_by_subicb[[#This Row],[Number adults eligible aged 70]]*100</f>
        <v>38.368547157482027</v>
      </c>
      <c r="F89" s="25">
        <v>9065</v>
      </c>
      <c r="G89" s="25">
        <v>4767</v>
      </c>
      <c r="H89" s="37">
        <v>52.586872586872587</v>
      </c>
      <c r="I89" s="25">
        <v>9154</v>
      </c>
      <c r="J89" s="25">
        <v>5096</v>
      </c>
      <c r="K89" s="37">
        <v>55.66965261088049</v>
      </c>
      <c r="L89" s="25">
        <v>9388</v>
      </c>
      <c r="M89" s="25">
        <v>5760</v>
      </c>
      <c r="N89" s="37">
        <v>61.354921175969324</v>
      </c>
      <c r="O89" s="25">
        <v>9333</v>
      </c>
      <c r="P89" s="25">
        <v>6312</v>
      </c>
      <c r="Q89" s="37">
        <v>67.630986820957901</v>
      </c>
      <c r="R89" s="25">
        <v>10135</v>
      </c>
      <c r="S89" s="25">
        <v>7160</v>
      </c>
      <c r="T89" s="37">
        <v>70.646275283670448</v>
      </c>
      <c r="U89" s="25">
        <v>10306</v>
      </c>
      <c r="V89" s="25">
        <v>7609</v>
      </c>
      <c r="W89" s="37">
        <v>73.830778187463608</v>
      </c>
      <c r="X89" s="25">
        <v>7626</v>
      </c>
      <c r="Y89" s="25">
        <v>5897</v>
      </c>
      <c r="Z89" s="37">
        <v>77.327563598216628</v>
      </c>
      <c r="AA89" s="25">
        <v>7883</v>
      </c>
      <c r="AB89" s="25">
        <v>6414</v>
      </c>
      <c r="AC89" s="37">
        <v>81.364962577698847</v>
      </c>
      <c r="AD89" s="25">
        <v>7252</v>
      </c>
      <c r="AE89" s="25">
        <v>6017</v>
      </c>
      <c r="AF89" s="37">
        <v>82.970215113072257</v>
      </c>
      <c r="AG89" s="25">
        <v>6405</v>
      </c>
      <c r="AH89" s="25">
        <v>4779</v>
      </c>
      <c r="AI89" s="37">
        <v>74.613583138173297</v>
      </c>
    </row>
    <row r="90" spans="1:35" x14ac:dyDescent="0.25">
      <c r="A90" t="s">
        <v>270</v>
      </c>
      <c r="B90" t="s">
        <v>271</v>
      </c>
      <c r="C90">
        <v>11190</v>
      </c>
      <c r="D90">
        <v>2918</v>
      </c>
      <c r="E90" s="37">
        <f>coverage_in_those_aged_71_to_80_by_subicb[[#This Row],[Number adults vaccinated aged 70]]/coverage_in_those_aged_71_to_80_by_subicb[[#This Row],[Number adults eligible aged 70]]*100</f>
        <v>26.07685433422699</v>
      </c>
      <c r="F90" s="25">
        <v>10707</v>
      </c>
      <c r="G90" s="25">
        <v>4375</v>
      </c>
      <c r="H90" s="37">
        <v>40.861118894181374</v>
      </c>
      <c r="I90" s="25">
        <v>10399</v>
      </c>
      <c r="J90" s="25">
        <v>4946</v>
      </c>
      <c r="K90" s="37">
        <v>47.562265602461771</v>
      </c>
      <c r="L90" s="25">
        <v>10104</v>
      </c>
      <c r="M90" s="25">
        <v>5427</v>
      </c>
      <c r="N90" s="37">
        <v>53.711401425178153</v>
      </c>
      <c r="O90" s="25">
        <v>10016</v>
      </c>
      <c r="P90" s="25">
        <v>5999</v>
      </c>
      <c r="Q90" s="37">
        <v>59.894169329073485</v>
      </c>
      <c r="R90" s="25">
        <v>10539</v>
      </c>
      <c r="S90" s="25">
        <v>6782</v>
      </c>
      <c r="T90" s="37">
        <v>64.351456494923625</v>
      </c>
      <c r="U90" s="25">
        <v>10328</v>
      </c>
      <c r="V90" s="25">
        <v>6987</v>
      </c>
      <c r="W90" s="37">
        <v>67.651045701006979</v>
      </c>
      <c r="X90" s="25">
        <v>7917</v>
      </c>
      <c r="Y90" s="25">
        <v>5591</v>
      </c>
      <c r="Z90" s="37">
        <v>70.620184413287859</v>
      </c>
      <c r="AA90" s="25">
        <v>7757</v>
      </c>
      <c r="AB90" s="25">
        <v>5699</v>
      </c>
      <c r="AC90" s="37">
        <v>73.46912466159597</v>
      </c>
      <c r="AD90" s="25">
        <v>7004</v>
      </c>
      <c r="AE90" s="25">
        <v>5278</v>
      </c>
      <c r="AF90" s="37">
        <v>75.356938892061677</v>
      </c>
      <c r="AG90" s="25">
        <v>6772</v>
      </c>
      <c r="AH90" s="25">
        <v>4501</v>
      </c>
      <c r="AI90" s="37">
        <v>66.464855286473707</v>
      </c>
    </row>
    <row r="91" spans="1:35" x14ac:dyDescent="0.25">
      <c r="A91" t="s">
        <v>272</v>
      </c>
      <c r="B91" t="s">
        <v>273</v>
      </c>
      <c r="C91">
        <v>6810</v>
      </c>
      <c r="D91">
        <v>2008</v>
      </c>
      <c r="E91" s="37">
        <f>coverage_in_those_aged_71_to_80_by_subicb[[#This Row],[Number adults vaccinated aged 70]]/coverage_in_those_aged_71_to_80_by_subicb[[#This Row],[Number adults eligible aged 70]]*100</f>
        <v>29.486049926578563</v>
      </c>
      <c r="F91" s="25">
        <v>6787</v>
      </c>
      <c r="G91" s="25">
        <v>2996</v>
      </c>
      <c r="H91" s="37">
        <v>44.143214969795196</v>
      </c>
      <c r="I91" s="25">
        <v>6545</v>
      </c>
      <c r="J91" s="25">
        <v>3395</v>
      </c>
      <c r="K91" s="37">
        <v>51.871657754010691</v>
      </c>
      <c r="L91" s="25">
        <v>6831</v>
      </c>
      <c r="M91" s="25">
        <v>3996</v>
      </c>
      <c r="N91" s="37">
        <v>58.498023715415016</v>
      </c>
      <c r="O91" s="25">
        <v>6821</v>
      </c>
      <c r="P91" s="25">
        <v>4322</v>
      </c>
      <c r="Q91" s="37">
        <v>63.363143234129893</v>
      </c>
      <c r="R91" s="25">
        <v>7515</v>
      </c>
      <c r="S91" s="25">
        <v>5198</v>
      </c>
      <c r="T91" s="37">
        <v>69.168330006653349</v>
      </c>
      <c r="U91" s="25">
        <v>7356</v>
      </c>
      <c r="V91" s="25">
        <v>5374</v>
      </c>
      <c r="W91" s="37">
        <v>73.05600870038063</v>
      </c>
      <c r="X91" s="25">
        <v>5381</v>
      </c>
      <c r="Y91" s="25">
        <v>4122</v>
      </c>
      <c r="Z91" s="37">
        <v>76.602861921575922</v>
      </c>
      <c r="AA91" s="25">
        <v>5405</v>
      </c>
      <c r="AB91" s="25">
        <v>4312</v>
      </c>
      <c r="AC91" s="37">
        <v>79.777983348751164</v>
      </c>
      <c r="AD91" s="25">
        <v>4923</v>
      </c>
      <c r="AE91" s="25">
        <v>4114</v>
      </c>
      <c r="AF91" s="37">
        <v>83.566930733292708</v>
      </c>
      <c r="AG91" s="25">
        <v>4360</v>
      </c>
      <c r="AH91" s="25">
        <v>3232</v>
      </c>
      <c r="AI91" s="37">
        <v>74.128440366972484</v>
      </c>
    </row>
    <row r="92" spans="1:35" x14ac:dyDescent="0.25">
      <c r="A92" t="s">
        <v>274</v>
      </c>
      <c r="B92" t="s">
        <v>275</v>
      </c>
      <c r="C92">
        <v>6041</v>
      </c>
      <c r="D92">
        <v>2205</v>
      </c>
      <c r="E92" s="37">
        <f>coverage_in_those_aged_71_to_80_by_subicb[[#This Row],[Number adults vaccinated aged 70]]/coverage_in_those_aged_71_to_80_by_subicb[[#This Row],[Number adults eligible aged 70]]*100</f>
        <v>36.50057937427578</v>
      </c>
      <c r="F92" s="25">
        <v>5890</v>
      </c>
      <c r="G92" s="25">
        <v>3169</v>
      </c>
      <c r="H92" s="37">
        <v>53.803056027164686</v>
      </c>
      <c r="I92" s="25">
        <v>5746</v>
      </c>
      <c r="J92" s="25">
        <v>3433</v>
      </c>
      <c r="K92" s="37">
        <v>59.745910198398889</v>
      </c>
      <c r="L92" s="25">
        <v>5870</v>
      </c>
      <c r="M92" s="25">
        <v>3847</v>
      </c>
      <c r="N92" s="37">
        <v>65.536626916524696</v>
      </c>
      <c r="O92" s="25">
        <v>5824</v>
      </c>
      <c r="P92" s="25">
        <v>4151</v>
      </c>
      <c r="Q92" s="37">
        <v>71.274038461538453</v>
      </c>
      <c r="R92" s="25">
        <v>6039</v>
      </c>
      <c r="S92" s="25">
        <v>4483</v>
      </c>
      <c r="T92" s="37">
        <v>74.234144725947999</v>
      </c>
      <c r="U92" s="25">
        <v>6136</v>
      </c>
      <c r="V92" s="25">
        <v>4764</v>
      </c>
      <c r="W92" s="37">
        <v>77.640156453715775</v>
      </c>
      <c r="X92" s="25">
        <v>4493</v>
      </c>
      <c r="Y92" s="25">
        <v>3595</v>
      </c>
      <c r="Z92" s="37">
        <v>80.013354106387709</v>
      </c>
      <c r="AA92" s="25">
        <v>4661</v>
      </c>
      <c r="AB92" s="25">
        <v>3876</v>
      </c>
      <c r="AC92" s="37">
        <v>83.158120574983911</v>
      </c>
      <c r="AD92" s="25">
        <v>4090</v>
      </c>
      <c r="AE92" s="25">
        <v>3454</v>
      </c>
      <c r="AF92" s="37">
        <v>84.44987775061125</v>
      </c>
      <c r="AG92" s="25">
        <v>3538</v>
      </c>
      <c r="AH92" s="25">
        <v>2671</v>
      </c>
      <c r="AI92" s="37">
        <v>75.494629734313165</v>
      </c>
    </row>
    <row r="93" spans="1:35" x14ac:dyDescent="0.25">
      <c r="A93" t="s">
        <v>276</v>
      </c>
      <c r="B93" t="s">
        <v>277</v>
      </c>
      <c r="C93">
        <v>16708</v>
      </c>
      <c r="D93">
        <v>5242</v>
      </c>
      <c r="E93" s="37">
        <f>coverage_in_those_aged_71_to_80_by_subicb[[#This Row],[Number adults vaccinated aged 70]]/coverage_in_those_aged_71_to_80_by_subicb[[#This Row],[Number adults eligible aged 70]]*100</f>
        <v>31.374192003830498</v>
      </c>
      <c r="F93" s="25">
        <v>16419</v>
      </c>
      <c r="G93" s="25">
        <v>8078</v>
      </c>
      <c r="H93" s="37">
        <v>49.199098605274379</v>
      </c>
      <c r="I93" s="25">
        <v>16354</v>
      </c>
      <c r="J93" s="25">
        <v>9132</v>
      </c>
      <c r="K93" s="37">
        <v>55.839549957197022</v>
      </c>
      <c r="L93" s="25">
        <v>16704</v>
      </c>
      <c r="M93" s="25">
        <v>10403</v>
      </c>
      <c r="N93" s="37">
        <v>62.278496168582379</v>
      </c>
      <c r="O93" s="25">
        <v>17260</v>
      </c>
      <c r="P93" s="25">
        <v>11651</v>
      </c>
      <c r="Q93" s="37">
        <v>67.502896871378908</v>
      </c>
      <c r="R93" s="25">
        <v>19141</v>
      </c>
      <c r="S93" s="25">
        <v>13599</v>
      </c>
      <c r="T93" s="37">
        <v>71.046444804346692</v>
      </c>
      <c r="U93" s="25">
        <v>19302</v>
      </c>
      <c r="V93" s="25">
        <v>14352</v>
      </c>
      <c r="W93" s="37">
        <v>74.354989120298413</v>
      </c>
      <c r="X93" s="25">
        <v>13890</v>
      </c>
      <c r="Y93" s="25">
        <v>10726</v>
      </c>
      <c r="Z93" s="37">
        <v>77.221022318214537</v>
      </c>
      <c r="AA93" s="25">
        <v>14198</v>
      </c>
      <c r="AB93" s="25">
        <v>11362</v>
      </c>
      <c r="AC93" s="37">
        <v>80.025355683899136</v>
      </c>
      <c r="AD93" s="25">
        <v>12770</v>
      </c>
      <c r="AE93" s="25">
        <v>10469</v>
      </c>
      <c r="AF93" s="37">
        <v>81.981205951448715</v>
      </c>
      <c r="AG93" s="25">
        <v>11525</v>
      </c>
      <c r="AH93" s="25">
        <v>8452</v>
      </c>
      <c r="AI93" s="37">
        <v>73.336225596529275</v>
      </c>
    </row>
    <row r="94" spans="1:35" x14ac:dyDescent="0.25">
      <c r="A94" t="s">
        <v>278</v>
      </c>
      <c r="B94" t="s">
        <v>279</v>
      </c>
      <c r="C94">
        <v>8634</v>
      </c>
      <c r="D94">
        <v>3265</v>
      </c>
      <c r="E94" s="37">
        <f>coverage_in_those_aged_71_to_80_by_subicb[[#This Row],[Number adults vaccinated aged 70]]/coverage_in_those_aged_71_to_80_by_subicb[[#This Row],[Number adults eligible aged 70]]*100</f>
        <v>37.815612694000464</v>
      </c>
      <c r="F94" s="25">
        <v>8491</v>
      </c>
      <c r="G94" s="25">
        <v>4619</v>
      </c>
      <c r="H94" s="37">
        <v>54.398775173713346</v>
      </c>
      <c r="I94" s="25">
        <v>8150</v>
      </c>
      <c r="J94" s="25">
        <v>4794</v>
      </c>
      <c r="K94" s="37">
        <v>58.822085889570552</v>
      </c>
      <c r="L94" s="25">
        <v>8583</v>
      </c>
      <c r="M94" s="25">
        <v>5572</v>
      </c>
      <c r="N94" s="37">
        <v>64.919025981591517</v>
      </c>
      <c r="O94" s="25">
        <v>8752</v>
      </c>
      <c r="P94" s="25">
        <v>6132</v>
      </c>
      <c r="Q94" s="37">
        <v>70.063985374771477</v>
      </c>
      <c r="R94" s="25">
        <v>9396</v>
      </c>
      <c r="S94" s="25">
        <v>6821</v>
      </c>
      <c r="T94" s="37">
        <v>72.594721157939546</v>
      </c>
      <c r="U94" s="25">
        <v>9614</v>
      </c>
      <c r="V94" s="25">
        <v>7235</v>
      </c>
      <c r="W94" s="37">
        <v>75.25483669648429</v>
      </c>
      <c r="X94" s="25">
        <v>7210</v>
      </c>
      <c r="Y94" s="25">
        <v>5612</v>
      </c>
      <c r="Z94" s="37">
        <v>77.836338418862695</v>
      </c>
      <c r="AA94" s="25">
        <v>7279</v>
      </c>
      <c r="AB94" s="25">
        <v>5829</v>
      </c>
      <c r="AC94" s="37">
        <v>80.079681274900395</v>
      </c>
      <c r="AD94" s="25">
        <v>6855</v>
      </c>
      <c r="AE94" s="25">
        <v>5721</v>
      </c>
      <c r="AF94" s="37">
        <v>83.457330415754925</v>
      </c>
      <c r="AG94" s="25">
        <v>6291</v>
      </c>
      <c r="AH94" s="25">
        <v>4701</v>
      </c>
      <c r="AI94" s="37">
        <v>74.725798760133529</v>
      </c>
    </row>
    <row r="95" spans="1:35" x14ac:dyDescent="0.25">
      <c r="A95" t="s">
        <v>280</v>
      </c>
      <c r="B95" t="s">
        <v>281</v>
      </c>
      <c r="C95">
        <v>9711</v>
      </c>
      <c r="D95">
        <v>3991</v>
      </c>
      <c r="E95" s="37">
        <f>coverage_in_those_aged_71_to_80_by_subicb[[#This Row],[Number adults vaccinated aged 70]]/coverage_in_those_aged_71_to_80_by_subicb[[#This Row],[Number adults eligible aged 70]]*100</f>
        <v>41.09772423025435</v>
      </c>
      <c r="F95" s="25">
        <v>9545</v>
      </c>
      <c r="G95" s="25">
        <v>5335</v>
      </c>
      <c r="H95" s="37">
        <v>55.893137768465159</v>
      </c>
      <c r="I95" s="25">
        <v>9320</v>
      </c>
      <c r="J95" s="25">
        <v>5809</v>
      </c>
      <c r="K95" s="37">
        <v>62.328326180257513</v>
      </c>
      <c r="L95" s="25">
        <v>9524</v>
      </c>
      <c r="M95" s="25">
        <v>6418</v>
      </c>
      <c r="N95" s="37">
        <v>67.387652246955071</v>
      </c>
      <c r="O95" s="25">
        <v>9815</v>
      </c>
      <c r="P95" s="25">
        <v>7147</v>
      </c>
      <c r="Q95" s="37">
        <v>72.817116658176261</v>
      </c>
      <c r="R95" s="25">
        <v>10477</v>
      </c>
      <c r="S95" s="25">
        <v>7860</v>
      </c>
      <c r="T95" s="37">
        <v>75.021475613248072</v>
      </c>
      <c r="U95" s="25">
        <v>10461</v>
      </c>
      <c r="V95" s="25">
        <v>8041</v>
      </c>
      <c r="W95" s="37">
        <v>76.866456361724502</v>
      </c>
      <c r="X95" s="25">
        <v>7670</v>
      </c>
      <c r="Y95" s="25">
        <v>6182</v>
      </c>
      <c r="Z95" s="37">
        <v>80.599739243807051</v>
      </c>
      <c r="AA95" s="25">
        <v>8185</v>
      </c>
      <c r="AB95" s="25">
        <v>6787</v>
      </c>
      <c r="AC95" s="37">
        <v>82.919975565058039</v>
      </c>
      <c r="AD95" s="25">
        <v>7352</v>
      </c>
      <c r="AE95" s="25">
        <v>6274</v>
      </c>
      <c r="AF95" s="37">
        <v>85.337323177366713</v>
      </c>
      <c r="AG95" s="25">
        <v>6643</v>
      </c>
      <c r="AH95" s="25">
        <v>5224</v>
      </c>
      <c r="AI95" s="37">
        <v>78.639169050127961</v>
      </c>
    </row>
    <row r="96" spans="1:35" x14ac:dyDescent="0.25">
      <c r="A96" t="s">
        <v>282</v>
      </c>
      <c r="B96" t="s">
        <v>283</v>
      </c>
      <c r="C96">
        <v>8552</v>
      </c>
      <c r="D96">
        <v>2256</v>
      </c>
      <c r="E96" s="37">
        <f>coverage_in_those_aged_71_to_80_by_subicb[[#This Row],[Number adults vaccinated aged 70]]/coverage_in_those_aged_71_to_80_by_subicb[[#This Row],[Number adults eligible aged 70]]*100</f>
        <v>26.379794200187089</v>
      </c>
      <c r="F96" s="25">
        <v>8037</v>
      </c>
      <c r="G96" s="25">
        <v>3456</v>
      </c>
      <c r="H96" s="37">
        <v>43.001119820828663</v>
      </c>
      <c r="I96" s="25">
        <v>7862</v>
      </c>
      <c r="J96" s="25">
        <v>4027</v>
      </c>
      <c r="K96" s="37">
        <v>51.221063342660898</v>
      </c>
      <c r="L96" s="25">
        <v>7921</v>
      </c>
      <c r="M96" s="25">
        <v>4507</v>
      </c>
      <c r="N96" s="37">
        <v>56.899381391238478</v>
      </c>
      <c r="O96" s="25">
        <v>7541</v>
      </c>
      <c r="P96" s="25">
        <v>4839</v>
      </c>
      <c r="Q96" s="37">
        <v>64.169208327807979</v>
      </c>
      <c r="R96" s="25">
        <v>7423</v>
      </c>
      <c r="S96" s="25">
        <v>4986</v>
      </c>
      <c r="T96" s="37">
        <v>67.169607975212173</v>
      </c>
      <c r="U96" s="25">
        <v>7387</v>
      </c>
      <c r="V96" s="25">
        <v>5203</v>
      </c>
      <c r="W96" s="37">
        <v>70.434547177473945</v>
      </c>
      <c r="X96" s="25">
        <v>6049</v>
      </c>
      <c r="Y96" s="25">
        <v>4519</v>
      </c>
      <c r="Z96" s="37">
        <v>74.706563068275742</v>
      </c>
      <c r="AA96" s="25">
        <v>5789</v>
      </c>
      <c r="AB96" s="25">
        <v>4513</v>
      </c>
      <c r="AC96" s="37">
        <v>77.958196579720166</v>
      </c>
      <c r="AD96" s="25">
        <v>5362</v>
      </c>
      <c r="AE96" s="25">
        <v>4241</v>
      </c>
      <c r="AF96" s="37">
        <v>79.093621782916827</v>
      </c>
      <c r="AG96" s="25">
        <v>4807</v>
      </c>
      <c r="AH96" s="25">
        <v>3276</v>
      </c>
      <c r="AI96" s="37">
        <v>68.150613688371124</v>
      </c>
    </row>
    <row r="97" spans="1:35" s="33" customFormat="1" x14ac:dyDescent="0.25">
      <c r="A97" s="33" t="s">
        <v>284</v>
      </c>
      <c r="B97" s="33" t="s">
        <v>285</v>
      </c>
      <c r="C97" s="33">
        <v>6526</v>
      </c>
      <c r="D97" s="33">
        <v>2240</v>
      </c>
      <c r="E97" s="43">
        <f>coverage_in_those_aged_71_to_80_by_subicb[[#This Row],[Number adults vaccinated aged 70]]/coverage_in_those_aged_71_to_80_by_subicb[[#This Row],[Number adults eligible aged 70]]*100</f>
        <v>34.324241495556237</v>
      </c>
      <c r="F97" s="34">
        <v>6377</v>
      </c>
      <c r="G97" s="34">
        <v>3315</v>
      </c>
      <c r="H97" s="43">
        <v>51.98369139093618</v>
      </c>
      <c r="I97" s="34">
        <v>6383</v>
      </c>
      <c r="J97" s="34">
        <v>3669</v>
      </c>
      <c r="K97" s="43">
        <v>57.480808397305339</v>
      </c>
      <c r="L97" s="34">
        <v>6759</v>
      </c>
      <c r="M97" s="34">
        <v>4214</v>
      </c>
      <c r="N97" s="43">
        <v>62.346500961680718</v>
      </c>
      <c r="O97" s="34">
        <v>6756</v>
      </c>
      <c r="P97" s="34">
        <v>4568</v>
      </c>
      <c r="Q97" s="43">
        <v>67.613972764949665</v>
      </c>
      <c r="R97" s="34">
        <v>7606</v>
      </c>
      <c r="S97" s="34">
        <v>5529</v>
      </c>
      <c r="T97" s="43">
        <v>72.692611096502759</v>
      </c>
      <c r="U97" s="34">
        <v>7891</v>
      </c>
      <c r="V97" s="34">
        <v>5974</v>
      </c>
      <c r="W97" s="43">
        <v>75.70650107717654</v>
      </c>
      <c r="X97" s="34">
        <v>5586</v>
      </c>
      <c r="Y97" s="34">
        <v>4369</v>
      </c>
      <c r="Z97" s="43">
        <v>78.213390619405658</v>
      </c>
      <c r="AA97" s="34">
        <v>5797</v>
      </c>
      <c r="AB97" s="34">
        <v>4729</v>
      </c>
      <c r="AC97" s="43">
        <v>81.576677591857859</v>
      </c>
      <c r="AD97" s="34">
        <v>5214</v>
      </c>
      <c r="AE97" s="34">
        <v>4325</v>
      </c>
      <c r="AF97" s="43">
        <v>82.949750671269669</v>
      </c>
      <c r="AG97" s="34">
        <v>4742</v>
      </c>
      <c r="AH97" s="34">
        <v>3475</v>
      </c>
      <c r="AI97" s="43">
        <v>73.281315900463937</v>
      </c>
    </row>
    <row r="98" spans="1:35" x14ac:dyDescent="0.25">
      <c r="A98" t="s">
        <v>286</v>
      </c>
      <c r="B98" t="s">
        <v>287</v>
      </c>
      <c r="C98">
        <v>4094</v>
      </c>
      <c r="D98">
        <v>1167</v>
      </c>
      <c r="E98" s="37">
        <f>coverage_in_those_aged_71_to_80_by_subicb[[#This Row],[Number adults vaccinated aged 70]]/coverage_in_those_aged_71_to_80_by_subicb[[#This Row],[Number adults eligible aged 70]]*100</f>
        <v>28.505129457743038</v>
      </c>
      <c r="F98" s="25">
        <v>3948</v>
      </c>
      <c r="G98" s="25">
        <v>1685</v>
      </c>
      <c r="H98" s="37">
        <v>42.67983789260385</v>
      </c>
      <c r="I98" s="25">
        <v>3905</v>
      </c>
      <c r="J98" s="25">
        <v>1958</v>
      </c>
      <c r="K98" s="37">
        <v>50.140845070422536</v>
      </c>
      <c r="L98" s="25">
        <v>3718</v>
      </c>
      <c r="M98" s="25">
        <v>2145</v>
      </c>
      <c r="N98" s="37">
        <v>57.692307692307686</v>
      </c>
      <c r="O98" s="25">
        <v>3620</v>
      </c>
      <c r="P98" s="25">
        <v>2226</v>
      </c>
      <c r="Q98" s="37">
        <v>61.491712707182323</v>
      </c>
      <c r="R98" s="25">
        <v>3699</v>
      </c>
      <c r="S98" s="25">
        <v>2491</v>
      </c>
      <c r="T98" s="37">
        <v>67.342525006758578</v>
      </c>
      <c r="U98" s="25">
        <v>3645</v>
      </c>
      <c r="V98" s="25">
        <v>2547</v>
      </c>
      <c r="W98" s="37">
        <v>69.876543209876544</v>
      </c>
      <c r="X98" s="25">
        <v>2620</v>
      </c>
      <c r="Y98" s="25">
        <v>1966</v>
      </c>
      <c r="Z98" s="37">
        <v>75.038167938931295</v>
      </c>
      <c r="AA98" s="25">
        <v>2550</v>
      </c>
      <c r="AB98" s="25">
        <v>1935</v>
      </c>
      <c r="AC98" s="37">
        <v>75.882352941176464</v>
      </c>
      <c r="AD98" s="25">
        <v>2482</v>
      </c>
      <c r="AE98" s="25">
        <v>1924</v>
      </c>
      <c r="AF98" s="37">
        <v>77.518130539887181</v>
      </c>
      <c r="AG98" s="25">
        <v>2194</v>
      </c>
      <c r="AH98" s="25">
        <v>1458</v>
      </c>
      <c r="AI98" s="37">
        <v>66.453965360072928</v>
      </c>
    </row>
    <row r="99" spans="1:35" x14ac:dyDescent="0.25">
      <c r="A99" t="s">
        <v>288</v>
      </c>
      <c r="B99" t="s">
        <v>289</v>
      </c>
      <c r="C99">
        <v>2250</v>
      </c>
      <c r="D99">
        <v>921</v>
      </c>
      <c r="E99" s="37">
        <f>coverage_in_those_aged_71_to_80_by_subicb[[#This Row],[Number adults vaccinated aged 70]]/coverage_in_those_aged_71_to_80_by_subicb[[#This Row],[Number adults eligible aged 70]]*100</f>
        <v>40.93333333333333</v>
      </c>
      <c r="F99" s="25">
        <v>2193</v>
      </c>
      <c r="G99" s="25">
        <v>1298</v>
      </c>
      <c r="H99" s="37">
        <v>59.188326493388054</v>
      </c>
      <c r="I99" s="25">
        <v>2053</v>
      </c>
      <c r="J99" s="25">
        <v>1328</v>
      </c>
      <c r="K99" s="37">
        <v>64.685825621042383</v>
      </c>
      <c r="L99" s="25">
        <v>2158</v>
      </c>
      <c r="M99" s="25">
        <v>1507</v>
      </c>
      <c r="N99" s="37">
        <v>69.833178869323447</v>
      </c>
      <c r="O99" s="25">
        <v>2159</v>
      </c>
      <c r="P99" s="25">
        <v>1575</v>
      </c>
      <c r="Q99" s="37">
        <v>72.95044001852709</v>
      </c>
      <c r="R99" s="25">
        <v>2248</v>
      </c>
      <c r="S99" s="25">
        <v>1688</v>
      </c>
      <c r="T99" s="37">
        <v>75.088967971530252</v>
      </c>
      <c r="U99" s="25">
        <v>2269</v>
      </c>
      <c r="V99" s="25">
        <v>1772</v>
      </c>
      <c r="W99" s="37">
        <v>78.096077567210216</v>
      </c>
      <c r="X99" s="25">
        <v>1630</v>
      </c>
      <c r="Y99" s="25">
        <v>1354</v>
      </c>
      <c r="Z99" s="37">
        <v>83.067484662576689</v>
      </c>
      <c r="AA99" s="25">
        <v>1654</v>
      </c>
      <c r="AB99" s="25">
        <v>1392</v>
      </c>
      <c r="AC99" s="37">
        <v>84.159613059250304</v>
      </c>
      <c r="AD99" s="25">
        <v>1398</v>
      </c>
      <c r="AE99" s="25">
        <v>1204</v>
      </c>
      <c r="AF99" s="37">
        <v>86.123032904148786</v>
      </c>
      <c r="AG99" s="25">
        <v>1249</v>
      </c>
      <c r="AH99" s="25">
        <v>945</v>
      </c>
      <c r="AI99" s="37">
        <v>75.660528422738196</v>
      </c>
    </row>
    <row r="100" spans="1:35" x14ac:dyDescent="0.25">
      <c r="A100" t="s">
        <v>290</v>
      </c>
      <c r="B100" t="s">
        <v>291</v>
      </c>
      <c r="C100">
        <v>2373</v>
      </c>
      <c r="D100">
        <v>1280</v>
      </c>
      <c r="E100" s="37">
        <f>coverage_in_those_aged_71_to_80_by_subicb[[#This Row],[Number adults vaccinated aged 70]]/coverage_in_those_aged_71_to_80_by_subicb[[#This Row],[Number adults eligible aged 70]]*100</f>
        <v>53.940160134850402</v>
      </c>
      <c r="F100" s="25">
        <v>2311</v>
      </c>
      <c r="G100" s="25">
        <v>999</v>
      </c>
      <c r="H100" s="37">
        <v>43.22803980960623</v>
      </c>
      <c r="I100" s="25">
        <v>2281</v>
      </c>
      <c r="J100" s="25">
        <v>1183</v>
      </c>
      <c r="K100" s="37">
        <v>51.863217886891711</v>
      </c>
      <c r="L100" s="25">
        <v>2375</v>
      </c>
      <c r="M100" s="25">
        <v>1401</v>
      </c>
      <c r="N100" s="37">
        <v>58.989473684210523</v>
      </c>
      <c r="O100" s="25">
        <v>2409</v>
      </c>
      <c r="P100" s="25">
        <v>1563</v>
      </c>
      <c r="Q100" s="37">
        <v>64.881693648816935</v>
      </c>
      <c r="R100" s="25">
        <v>2770</v>
      </c>
      <c r="S100" s="25">
        <v>1848</v>
      </c>
      <c r="T100" s="37">
        <v>66.714801444043331</v>
      </c>
      <c r="U100" s="25">
        <v>2890</v>
      </c>
      <c r="V100" s="25">
        <v>2043</v>
      </c>
      <c r="W100" s="37">
        <v>70.692041522491351</v>
      </c>
      <c r="X100" s="25">
        <v>2019</v>
      </c>
      <c r="Y100" s="25">
        <v>1525</v>
      </c>
      <c r="Z100" s="37">
        <v>75.532441802872711</v>
      </c>
      <c r="AA100" s="25">
        <v>2017</v>
      </c>
      <c r="AB100" s="25">
        <v>1577</v>
      </c>
      <c r="AC100" s="37">
        <v>78.185423896876543</v>
      </c>
      <c r="AD100" s="25">
        <v>1724</v>
      </c>
      <c r="AE100" s="25">
        <v>1418</v>
      </c>
      <c r="AF100" s="37">
        <v>82.250580046403712</v>
      </c>
      <c r="AG100" s="25">
        <v>1719</v>
      </c>
      <c r="AH100" s="25">
        <v>1260</v>
      </c>
      <c r="AI100" s="37">
        <v>73.298429319371721</v>
      </c>
    </row>
    <row r="101" spans="1:35" x14ac:dyDescent="0.25">
      <c r="A101" t="s">
        <v>292</v>
      </c>
      <c r="B101" t="s">
        <v>293</v>
      </c>
      <c r="C101">
        <v>2047</v>
      </c>
      <c r="D101">
        <v>1201</v>
      </c>
      <c r="E101" s="37">
        <f>coverage_in_those_aged_71_to_80_by_subicb[[#This Row],[Number adults vaccinated aged 70]]/coverage_in_those_aged_71_to_80_by_subicb[[#This Row],[Number adults eligible aged 70]]*100</f>
        <v>58.671226184660476</v>
      </c>
      <c r="F101" s="25">
        <v>2010</v>
      </c>
      <c r="G101" s="25">
        <v>980</v>
      </c>
      <c r="H101" s="37">
        <v>48.756218905472636</v>
      </c>
      <c r="I101" s="25">
        <v>1998</v>
      </c>
      <c r="J101" s="25">
        <v>1085</v>
      </c>
      <c r="K101" s="37">
        <v>54.30430430430431</v>
      </c>
      <c r="L101" s="25">
        <v>2151</v>
      </c>
      <c r="M101" s="25">
        <v>1325</v>
      </c>
      <c r="N101" s="37">
        <v>61.599256159925616</v>
      </c>
      <c r="O101" s="25">
        <v>2276</v>
      </c>
      <c r="P101" s="25">
        <v>1469</v>
      </c>
      <c r="Q101" s="37">
        <v>64.543057996485061</v>
      </c>
      <c r="R101" s="25">
        <v>2562</v>
      </c>
      <c r="S101" s="25">
        <v>1731</v>
      </c>
      <c r="T101" s="37">
        <v>67.564402810304443</v>
      </c>
      <c r="U101" s="25">
        <v>2725</v>
      </c>
      <c r="V101" s="25">
        <v>1942</v>
      </c>
      <c r="W101" s="37">
        <v>71.266055045871553</v>
      </c>
      <c r="X101" s="25">
        <v>1869</v>
      </c>
      <c r="Y101" s="25">
        <v>1374</v>
      </c>
      <c r="Z101" s="37">
        <v>73.515248796147674</v>
      </c>
      <c r="AA101" s="25">
        <v>1912</v>
      </c>
      <c r="AB101" s="25">
        <v>1505</v>
      </c>
      <c r="AC101" s="37">
        <v>78.713389121338921</v>
      </c>
      <c r="AD101" s="25">
        <v>1750</v>
      </c>
      <c r="AE101" s="25">
        <v>1431</v>
      </c>
      <c r="AF101" s="37">
        <v>81.771428571428572</v>
      </c>
      <c r="AG101" s="25">
        <v>1632</v>
      </c>
      <c r="AH101" s="25">
        <v>1170</v>
      </c>
      <c r="AI101" s="37">
        <v>71.691176470588232</v>
      </c>
    </row>
    <row r="102" spans="1:35" x14ac:dyDescent="0.25">
      <c r="A102" t="s">
        <v>294</v>
      </c>
      <c r="B102" t="s">
        <v>295</v>
      </c>
      <c r="C102">
        <v>1753</v>
      </c>
      <c r="D102">
        <v>865</v>
      </c>
      <c r="E102" s="37">
        <f>coverage_in_those_aged_71_to_80_by_subicb[[#This Row],[Number adults vaccinated aged 70]]/coverage_in_those_aged_71_to_80_by_subicb[[#This Row],[Number adults eligible aged 70]]*100</f>
        <v>49.343981745579008</v>
      </c>
      <c r="F102" s="25">
        <v>1665</v>
      </c>
      <c r="G102" s="25">
        <v>608</v>
      </c>
      <c r="H102" s="37">
        <v>36.516516516516518</v>
      </c>
      <c r="I102" s="25">
        <v>1599</v>
      </c>
      <c r="J102" s="25">
        <v>697</v>
      </c>
      <c r="K102" s="37">
        <v>43.589743589743591</v>
      </c>
      <c r="L102" s="25">
        <v>1697</v>
      </c>
      <c r="M102" s="25">
        <v>868</v>
      </c>
      <c r="N102" s="37">
        <v>51.149086623453158</v>
      </c>
      <c r="O102" s="25">
        <v>1795</v>
      </c>
      <c r="P102" s="25">
        <v>1051</v>
      </c>
      <c r="Q102" s="37">
        <v>58.551532033426177</v>
      </c>
      <c r="R102" s="25">
        <v>1936</v>
      </c>
      <c r="S102" s="25">
        <v>1095</v>
      </c>
      <c r="T102" s="37">
        <v>56.559917355371901</v>
      </c>
      <c r="U102" s="25">
        <v>1846</v>
      </c>
      <c r="V102" s="25">
        <v>1104</v>
      </c>
      <c r="W102" s="37">
        <v>59.804983748645725</v>
      </c>
      <c r="X102" s="25">
        <v>1392</v>
      </c>
      <c r="Y102" s="25">
        <v>903</v>
      </c>
      <c r="Z102" s="37">
        <v>64.870689655172413</v>
      </c>
      <c r="AA102" s="25">
        <v>1473</v>
      </c>
      <c r="AB102" s="25">
        <v>1060</v>
      </c>
      <c r="AC102" s="37">
        <v>71.961982348947728</v>
      </c>
      <c r="AD102" s="25">
        <v>1304</v>
      </c>
      <c r="AE102" s="25">
        <v>970</v>
      </c>
      <c r="AF102" s="37">
        <v>74.386503067484668</v>
      </c>
      <c r="AG102" s="25">
        <v>1160</v>
      </c>
      <c r="AH102" s="25">
        <v>749</v>
      </c>
      <c r="AI102" s="37">
        <v>64.568965517241381</v>
      </c>
    </row>
    <row r="103" spans="1:35" x14ac:dyDescent="0.25">
      <c r="A103" t="s">
        <v>296</v>
      </c>
      <c r="B103" t="s">
        <v>297</v>
      </c>
      <c r="C103">
        <v>10732</v>
      </c>
      <c r="D103">
        <v>2768</v>
      </c>
      <c r="E103" s="37">
        <f>coverage_in_those_aged_71_to_80_by_subicb[[#This Row],[Number adults vaccinated aged 70]]/coverage_in_those_aged_71_to_80_by_subicb[[#This Row],[Number adults eligible aged 70]]*100</f>
        <v>25.792023853894896</v>
      </c>
      <c r="F103" s="25">
        <v>9955</v>
      </c>
      <c r="G103" s="25">
        <v>4328</v>
      </c>
      <c r="H103" s="37">
        <v>43.475640381717731</v>
      </c>
      <c r="I103" s="25">
        <v>9546</v>
      </c>
      <c r="J103" s="25">
        <v>4962</v>
      </c>
      <c r="K103" s="37">
        <v>51.979886863607796</v>
      </c>
      <c r="L103" s="25">
        <v>9033</v>
      </c>
      <c r="M103" s="25">
        <v>5374</v>
      </c>
      <c r="N103" s="37">
        <v>59.492970220303334</v>
      </c>
      <c r="O103" s="25">
        <v>8780</v>
      </c>
      <c r="P103" s="25">
        <v>5667</v>
      </c>
      <c r="Q103" s="37">
        <v>64.544419134396364</v>
      </c>
      <c r="R103" s="25">
        <v>8952</v>
      </c>
      <c r="S103" s="25">
        <v>6069</v>
      </c>
      <c r="T103" s="37">
        <v>67.794906166219832</v>
      </c>
      <c r="U103" s="25">
        <v>8623</v>
      </c>
      <c r="V103" s="25">
        <v>6128</v>
      </c>
      <c r="W103" s="37">
        <v>71.065754377826735</v>
      </c>
      <c r="X103" s="25">
        <v>6781</v>
      </c>
      <c r="Y103" s="25">
        <v>4994</v>
      </c>
      <c r="Z103" s="37">
        <v>73.646954726441521</v>
      </c>
      <c r="AA103" s="25">
        <v>6362</v>
      </c>
      <c r="AB103" s="25">
        <v>4852</v>
      </c>
      <c r="AC103" s="37">
        <v>76.265325369380705</v>
      </c>
      <c r="AD103" s="25">
        <v>5975</v>
      </c>
      <c r="AE103" s="25">
        <v>4669</v>
      </c>
      <c r="AF103" s="37">
        <v>78.142259414225947</v>
      </c>
      <c r="AG103" s="25">
        <v>5758</v>
      </c>
      <c r="AH103" s="25">
        <v>3968</v>
      </c>
      <c r="AI103" s="37">
        <v>68.912816950329983</v>
      </c>
    </row>
    <row r="104" spans="1:35" x14ac:dyDescent="0.25">
      <c r="A104" t="s">
        <v>298</v>
      </c>
      <c r="B104" t="s">
        <v>299</v>
      </c>
      <c r="C104">
        <v>7888</v>
      </c>
      <c r="D104">
        <v>3018</v>
      </c>
      <c r="E104" s="37">
        <f>coverage_in_those_aged_71_to_80_by_subicb[[#This Row],[Number adults vaccinated aged 70]]/coverage_in_those_aged_71_to_80_by_subicb[[#This Row],[Number adults eligible aged 70]]*100</f>
        <v>38.260649087221097</v>
      </c>
      <c r="F104" s="25">
        <v>7780</v>
      </c>
      <c r="G104" s="25">
        <v>4267</v>
      </c>
      <c r="H104" s="37">
        <v>54.84575835475578</v>
      </c>
      <c r="I104" s="25">
        <v>7793</v>
      </c>
      <c r="J104" s="25">
        <v>4735</v>
      </c>
      <c r="K104" s="37">
        <v>60.759656101629666</v>
      </c>
      <c r="L104" s="25">
        <v>7913</v>
      </c>
      <c r="M104" s="25">
        <v>5237</v>
      </c>
      <c r="N104" s="37">
        <v>66.182231770504231</v>
      </c>
      <c r="O104" s="25">
        <v>7840</v>
      </c>
      <c r="P104" s="25">
        <v>5629</v>
      </c>
      <c r="Q104" s="37">
        <v>71.798469387755105</v>
      </c>
      <c r="R104" s="25">
        <v>8351</v>
      </c>
      <c r="S104" s="25">
        <v>6173</v>
      </c>
      <c r="T104" s="37">
        <v>73.919291102861933</v>
      </c>
      <c r="U104" s="25">
        <v>8211</v>
      </c>
      <c r="V104" s="25">
        <v>6259</v>
      </c>
      <c r="W104" s="37">
        <v>76.227012544148096</v>
      </c>
      <c r="X104" s="25">
        <v>6681</v>
      </c>
      <c r="Y104" s="25">
        <v>5298</v>
      </c>
      <c r="Z104" s="37">
        <v>79.299506061966767</v>
      </c>
      <c r="AA104" s="25">
        <v>6950</v>
      </c>
      <c r="AB104" s="25">
        <v>5702</v>
      </c>
      <c r="AC104" s="37">
        <v>82.043165467625897</v>
      </c>
      <c r="AD104" s="25">
        <v>6464</v>
      </c>
      <c r="AE104" s="25">
        <v>5500</v>
      </c>
      <c r="AF104" s="37">
        <v>85.086633663366342</v>
      </c>
      <c r="AG104" s="25">
        <v>5656</v>
      </c>
      <c r="AH104" s="25">
        <v>4349</v>
      </c>
      <c r="AI104" s="37">
        <v>76.891796322489398</v>
      </c>
    </row>
    <row r="105" spans="1:35" x14ac:dyDescent="0.25">
      <c r="A105" t="s">
        <v>300</v>
      </c>
      <c r="B105" t="s">
        <v>301</v>
      </c>
      <c r="C105">
        <v>11550</v>
      </c>
      <c r="D105">
        <v>3367</v>
      </c>
      <c r="E105" s="37">
        <f>coverage_in_those_aged_71_to_80_by_subicb[[#This Row],[Number adults vaccinated aged 70]]/coverage_in_those_aged_71_to_80_by_subicb[[#This Row],[Number adults eligible aged 70]]*100</f>
        <v>29.151515151515149</v>
      </c>
      <c r="F105" s="25">
        <v>11199</v>
      </c>
      <c r="G105" s="25">
        <v>4920</v>
      </c>
      <c r="H105" s="37">
        <v>43.932493972676134</v>
      </c>
      <c r="I105" s="25">
        <v>10879</v>
      </c>
      <c r="J105" s="25">
        <v>5475</v>
      </c>
      <c r="K105" s="37">
        <v>50.326316757054876</v>
      </c>
      <c r="L105" s="25">
        <v>10803</v>
      </c>
      <c r="M105" s="25">
        <v>6193</v>
      </c>
      <c r="N105" s="37">
        <v>57.326668518004254</v>
      </c>
      <c r="O105" s="25">
        <v>10717</v>
      </c>
      <c r="P105" s="25">
        <v>6755</v>
      </c>
      <c r="Q105" s="37">
        <v>63.030698889614634</v>
      </c>
      <c r="R105" s="25">
        <v>10851</v>
      </c>
      <c r="S105" s="25">
        <v>7169</v>
      </c>
      <c r="T105" s="37">
        <v>66.067643535158055</v>
      </c>
      <c r="U105" s="25">
        <v>10663</v>
      </c>
      <c r="V105" s="25">
        <v>7351</v>
      </c>
      <c r="W105" s="37">
        <v>68.939322892244206</v>
      </c>
      <c r="X105" s="25">
        <v>8526</v>
      </c>
      <c r="Y105" s="25">
        <v>6220</v>
      </c>
      <c r="Z105" s="37">
        <v>72.953319258737977</v>
      </c>
      <c r="AA105" s="25">
        <v>8785</v>
      </c>
      <c r="AB105" s="25">
        <v>6710</v>
      </c>
      <c r="AC105" s="37">
        <v>76.380193511667613</v>
      </c>
      <c r="AD105" s="25">
        <v>8632</v>
      </c>
      <c r="AE105" s="25">
        <v>6819</v>
      </c>
      <c r="AF105" s="37">
        <v>78.996756255792405</v>
      </c>
      <c r="AG105" s="25">
        <v>7894</v>
      </c>
      <c r="AH105" s="25">
        <v>5573</v>
      </c>
      <c r="AI105" s="37">
        <v>70.597922472764125</v>
      </c>
    </row>
    <row r="106" spans="1:35" x14ac:dyDescent="0.25">
      <c r="A106" t="s">
        <v>302</v>
      </c>
      <c r="B106" t="s">
        <v>303</v>
      </c>
      <c r="C106">
        <v>5666</v>
      </c>
      <c r="D106">
        <v>2002</v>
      </c>
      <c r="E106" s="37">
        <f>coverage_in_those_aged_71_to_80_by_subicb[[#This Row],[Number adults vaccinated aged 70]]/coverage_in_those_aged_71_to_80_by_subicb[[#This Row],[Number adults eligible aged 70]]*100</f>
        <v>35.333568655135899</v>
      </c>
      <c r="F106" s="25">
        <v>5542</v>
      </c>
      <c r="G106" s="25">
        <v>3036</v>
      </c>
      <c r="H106" s="37">
        <v>54.78166726813425</v>
      </c>
      <c r="I106" s="25">
        <v>5395</v>
      </c>
      <c r="J106" s="25">
        <v>3313</v>
      </c>
      <c r="K106" s="37">
        <v>61.408711770157552</v>
      </c>
      <c r="L106" s="25">
        <v>5380</v>
      </c>
      <c r="M106" s="25">
        <v>3545</v>
      </c>
      <c r="N106" s="37">
        <v>65.892193308550191</v>
      </c>
      <c r="O106" s="25">
        <v>5531</v>
      </c>
      <c r="P106" s="25">
        <v>3983</v>
      </c>
      <c r="Q106" s="37">
        <v>72.012294340987154</v>
      </c>
      <c r="R106" s="25">
        <v>5982</v>
      </c>
      <c r="S106" s="25">
        <v>4530</v>
      </c>
      <c r="T106" s="37">
        <v>75.727181544633908</v>
      </c>
      <c r="U106" s="25">
        <v>5923</v>
      </c>
      <c r="V106" s="25">
        <v>4676</v>
      </c>
      <c r="W106" s="37">
        <v>78.946479824413302</v>
      </c>
      <c r="X106" s="25">
        <v>4412</v>
      </c>
      <c r="Y106" s="25">
        <v>3554</v>
      </c>
      <c r="Z106" s="37">
        <v>80.553037171350866</v>
      </c>
      <c r="AA106" s="25">
        <v>4489</v>
      </c>
      <c r="AB106" s="25">
        <v>3753</v>
      </c>
      <c r="AC106" s="37">
        <v>83.604366228558703</v>
      </c>
      <c r="AD106" s="25">
        <v>4367</v>
      </c>
      <c r="AE106" s="25">
        <v>3727</v>
      </c>
      <c r="AF106" s="37">
        <v>85.344630180902229</v>
      </c>
      <c r="AG106" s="25">
        <v>3747</v>
      </c>
      <c r="AH106" s="25">
        <v>2888</v>
      </c>
      <c r="AI106" s="37">
        <v>77.074993327995728</v>
      </c>
    </row>
    <row r="107" spans="1:35" x14ac:dyDescent="0.25">
      <c r="A107" t="s">
        <v>304</v>
      </c>
      <c r="B107" t="s">
        <v>305</v>
      </c>
      <c r="C107">
        <v>15908</v>
      </c>
      <c r="D107">
        <v>6051</v>
      </c>
      <c r="E107" s="37">
        <f>coverage_in_those_aged_71_to_80_by_subicb[[#This Row],[Number adults vaccinated aged 70]]/coverage_in_those_aged_71_to_80_by_subicb[[#This Row],[Number adults eligible aged 70]]*100</f>
        <v>38.037465426200654</v>
      </c>
      <c r="F107" s="25">
        <v>15643</v>
      </c>
      <c r="G107" s="25">
        <v>8269</v>
      </c>
      <c r="H107" s="37">
        <v>52.860704468452347</v>
      </c>
      <c r="I107" s="25">
        <v>15558</v>
      </c>
      <c r="J107" s="25">
        <v>8899</v>
      </c>
      <c r="K107" s="37">
        <v>57.198868749196549</v>
      </c>
      <c r="L107" s="25">
        <v>16018</v>
      </c>
      <c r="M107" s="25">
        <v>10304</v>
      </c>
      <c r="N107" s="37">
        <v>64.327631414658498</v>
      </c>
      <c r="O107" s="25">
        <v>16478</v>
      </c>
      <c r="P107" s="25">
        <v>11601</v>
      </c>
      <c r="Q107" s="37">
        <v>70.402961524456856</v>
      </c>
      <c r="R107" s="25">
        <v>17886</v>
      </c>
      <c r="S107" s="25">
        <v>13276</v>
      </c>
      <c r="T107" s="37">
        <v>74.225651347422556</v>
      </c>
      <c r="U107" s="25">
        <v>18226</v>
      </c>
      <c r="V107" s="25">
        <v>14064</v>
      </c>
      <c r="W107" s="37">
        <v>77.164490288598714</v>
      </c>
      <c r="X107" s="25">
        <v>13719</v>
      </c>
      <c r="Y107" s="25">
        <v>10894</v>
      </c>
      <c r="Z107" s="37">
        <v>79.408120125373571</v>
      </c>
      <c r="AA107" s="25">
        <v>13955</v>
      </c>
      <c r="AB107" s="25">
        <v>11503</v>
      </c>
      <c r="AC107" s="37">
        <v>82.429236832676452</v>
      </c>
      <c r="AD107" s="25">
        <v>12443</v>
      </c>
      <c r="AE107" s="25">
        <v>10573</v>
      </c>
      <c r="AF107" s="37">
        <v>84.971469902756567</v>
      </c>
      <c r="AG107" s="25">
        <v>11474</v>
      </c>
      <c r="AH107" s="25">
        <v>8654</v>
      </c>
      <c r="AI107" s="37">
        <v>75.42269478821683</v>
      </c>
    </row>
    <row r="108" spans="1:35" x14ac:dyDescent="0.25">
      <c r="A108" t="s">
        <v>306</v>
      </c>
      <c r="B108" t="s">
        <v>307</v>
      </c>
      <c r="C108">
        <v>8287</v>
      </c>
      <c r="D108">
        <v>4638</v>
      </c>
      <c r="E108" s="37">
        <f>coverage_in_those_aged_71_to_80_by_subicb[[#This Row],[Number adults vaccinated aged 70]]/coverage_in_those_aged_71_to_80_by_subicb[[#This Row],[Number adults eligible aged 70]]*100</f>
        <v>55.967177506938583</v>
      </c>
      <c r="F108" s="25">
        <v>7945</v>
      </c>
      <c r="G108" s="25">
        <v>4449</v>
      </c>
      <c r="H108" s="37">
        <v>55.997482693517931</v>
      </c>
      <c r="I108" s="25">
        <v>7863</v>
      </c>
      <c r="J108" s="25">
        <v>4916</v>
      </c>
      <c r="K108" s="37">
        <v>62.520666412310824</v>
      </c>
      <c r="L108" s="25">
        <v>7956</v>
      </c>
      <c r="M108" s="25">
        <v>5461</v>
      </c>
      <c r="N108" s="37">
        <v>68.640020110608347</v>
      </c>
      <c r="O108" s="25">
        <v>7740</v>
      </c>
      <c r="P108" s="25">
        <v>5539</v>
      </c>
      <c r="Q108" s="37">
        <v>71.563307493540051</v>
      </c>
      <c r="R108" s="25">
        <v>8258</v>
      </c>
      <c r="S108" s="25">
        <v>6254</v>
      </c>
      <c r="T108" s="37">
        <v>75.732622911116493</v>
      </c>
      <c r="U108" s="25">
        <v>8056</v>
      </c>
      <c r="V108" s="25">
        <v>6231</v>
      </c>
      <c r="W108" s="37">
        <v>77.346077457795431</v>
      </c>
      <c r="X108" s="25">
        <v>5991</v>
      </c>
      <c r="Y108" s="25">
        <v>4804</v>
      </c>
      <c r="Z108" s="37">
        <v>80.186947087297611</v>
      </c>
      <c r="AA108" s="25">
        <v>6056</v>
      </c>
      <c r="AB108" s="25">
        <v>5104</v>
      </c>
      <c r="AC108" s="37">
        <v>84.280052840158532</v>
      </c>
      <c r="AD108" s="25">
        <v>5752</v>
      </c>
      <c r="AE108" s="25">
        <v>4860</v>
      </c>
      <c r="AF108" s="37">
        <v>84.492350486787203</v>
      </c>
      <c r="AG108" s="25">
        <v>5031</v>
      </c>
      <c r="AH108" s="25">
        <v>3936</v>
      </c>
      <c r="AI108" s="37">
        <v>78.234943351222412</v>
      </c>
    </row>
    <row r="109" spans="1:35" x14ac:dyDescent="0.25">
      <c r="A109" t="s">
        <v>308</v>
      </c>
      <c r="B109" t="s">
        <v>309</v>
      </c>
      <c r="C109">
        <v>5141</v>
      </c>
      <c r="D109">
        <v>1642</v>
      </c>
      <c r="E109" s="37">
        <f>coverage_in_those_aged_71_to_80_by_subicb[[#This Row],[Number adults vaccinated aged 70]]/coverage_in_those_aged_71_to_80_by_subicb[[#This Row],[Number adults eligible aged 70]]*100</f>
        <v>31.939311418012061</v>
      </c>
      <c r="F109" s="25">
        <v>5158</v>
      </c>
      <c r="G109" s="25">
        <v>2512</v>
      </c>
      <c r="H109" s="37">
        <v>48.701046917409855</v>
      </c>
      <c r="I109" s="25">
        <v>5081</v>
      </c>
      <c r="J109" s="25">
        <v>2840</v>
      </c>
      <c r="K109" s="37">
        <v>55.894508954930131</v>
      </c>
      <c r="L109" s="25">
        <v>5272</v>
      </c>
      <c r="M109" s="25">
        <v>3374</v>
      </c>
      <c r="N109" s="37">
        <v>63.998482549317146</v>
      </c>
      <c r="O109" s="25">
        <v>5333</v>
      </c>
      <c r="P109" s="25">
        <v>3665</v>
      </c>
      <c r="Q109" s="37">
        <v>68.723045190324399</v>
      </c>
      <c r="R109" s="25">
        <v>5583</v>
      </c>
      <c r="S109" s="25">
        <v>4016</v>
      </c>
      <c r="T109" s="37">
        <v>71.932652695683316</v>
      </c>
      <c r="U109" s="25">
        <v>5355</v>
      </c>
      <c r="V109" s="25">
        <v>4046</v>
      </c>
      <c r="W109" s="37">
        <v>75.555555555555557</v>
      </c>
      <c r="X109" s="25">
        <v>4283</v>
      </c>
      <c r="Y109" s="25">
        <v>3392</v>
      </c>
      <c r="Z109" s="37">
        <v>79.196824655615231</v>
      </c>
      <c r="AA109" s="25">
        <v>4408</v>
      </c>
      <c r="AB109" s="25">
        <v>3623</v>
      </c>
      <c r="AC109" s="37">
        <v>82.191470054446455</v>
      </c>
      <c r="AD109" s="25">
        <v>4126</v>
      </c>
      <c r="AE109" s="25">
        <v>3538</v>
      </c>
      <c r="AF109" s="37">
        <v>85.748909355307802</v>
      </c>
      <c r="AG109" s="25">
        <v>3608</v>
      </c>
      <c r="AH109" s="25">
        <v>2745</v>
      </c>
      <c r="AI109" s="37">
        <v>76.080931263858105</v>
      </c>
    </row>
    <row r="110" spans="1:35" x14ac:dyDescent="0.25">
      <c r="A110" t="s">
        <v>310</v>
      </c>
      <c r="B110" t="s">
        <v>311</v>
      </c>
      <c r="C110">
        <v>15011</v>
      </c>
      <c r="D110">
        <v>4009</v>
      </c>
      <c r="E110" s="37">
        <f>coverage_in_those_aged_71_to_80_by_subicb[[#This Row],[Number adults vaccinated aged 70]]/coverage_in_those_aged_71_to_80_by_subicb[[#This Row],[Number adults eligible aged 70]]*100</f>
        <v>26.707081473586037</v>
      </c>
      <c r="F110" s="25">
        <v>14303</v>
      </c>
      <c r="G110" s="25">
        <v>6065</v>
      </c>
      <c r="H110" s="37">
        <v>42.403691533244775</v>
      </c>
      <c r="I110" s="25">
        <v>13804</v>
      </c>
      <c r="J110" s="25">
        <v>7088</v>
      </c>
      <c r="K110" s="37">
        <v>51.347435525934515</v>
      </c>
      <c r="L110" s="25">
        <v>13621</v>
      </c>
      <c r="M110" s="25">
        <v>8170</v>
      </c>
      <c r="N110" s="37">
        <v>59.980911827325457</v>
      </c>
      <c r="O110" s="25">
        <v>12905</v>
      </c>
      <c r="P110" s="25">
        <v>8275</v>
      </c>
      <c r="Q110" s="37">
        <v>64.122433165439759</v>
      </c>
      <c r="R110" s="25">
        <v>12776</v>
      </c>
      <c r="S110" s="25">
        <v>8619</v>
      </c>
      <c r="T110" s="37">
        <v>67.462429555416406</v>
      </c>
      <c r="U110" s="25">
        <v>12311</v>
      </c>
      <c r="V110" s="25">
        <v>8516</v>
      </c>
      <c r="W110" s="37">
        <v>69.173909511818692</v>
      </c>
      <c r="X110" s="25">
        <v>10025</v>
      </c>
      <c r="Y110" s="25">
        <v>7156</v>
      </c>
      <c r="Z110" s="37">
        <v>71.381546134663338</v>
      </c>
      <c r="AA110" s="25">
        <v>9835</v>
      </c>
      <c r="AB110" s="25">
        <v>7332</v>
      </c>
      <c r="AC110" s="37">
        <v>74.550076258261313</v>
      </c>
      <c r="AD110" s="25">
        <v>9041</v>
      </c>
      <c r="AE110" s="25">
        <v>6893</v>
      </c>
      <c r="AF110" s="37">
        <v>76.241566198429382</v>
      </c>
      <c r="AG110" s="25">
        <v>8269</v>
      </c>
      <c r="AH110" s="25">
        <v>5867</v>
      </c>
      <c r="AI110" s="37">
        <v>70.951747490627653</v>
      </c>
    </row>
    <row r="111" spans="1:35" x14ac:dyDescent="0.25">
      <c r="A111" t="s">
        <v>312</v>
      </c>
      <c r="B111" t="s">
        <v>313</v>
      </c>
      <c r="C111">
        <v>3874</v>
      </c>
      <c r="D111">
        <v>1369</v>
      </c>
      <c r="E111" s="37">
        <f>coverage_in_those_aged_71_to_80_by_subicb[[#This Row],[Number adults vaccinated aged 70]]/coverage_in_those_aged_71_to_80_by_subicb[[#This Row],[Number adults eligible aged 70]]*100</f>
        <v>35.338151781104798</v>
      </c>
      <c r="F111" s="25">
        <v>3948</v>
      </c>
      <c r="G111" s="25">
        <v>2153</v>
      </c>
      <c r="H111" s="37">
        <v>54.533941236068898</v>
      </c>
      <c r="I111" s="25">
        <v>3814</v>
      </c>
      <c r="J111" s="25">
        <v>2415</v>
      </c>
      <c r="K111" s="37">
        <v>63.319349764027265</v>
      </c>
      <c r="L111" s="25">
        <v>3848</v>
      </c>
      <c r="M111" s="25">
        <v>2662</v>
      </c>
      <c r="N111" s="37">
        <v>69.178794178794178</v>
      </c>
      <c r="O111" s="25">
        <v>3890</v>
      </c>
      <c r="P111" s="25">
        <v>2877</v>
      </c>
      <c r="Q111" s="37">
        <v>73.958868894601537</v>
      </c>
      <c r="R111" s="25">
        <v>4162</v>
      </c>
      <c r="S111" s="25">
        <v>3251</v>
      </c>
      <c r="T111" s="37">
        <v>78.111484863046613</v>
      </c>
      <c r="U111" s="25">
        <v>4059</v>
      </c>
      <c r="V111" s="25">
        <v>3272</v>
      </c>
      <c r="W111" s="37">
        <v>80.610987928061093</v>
      </c>
      <c r="X111" s="25">
        <v>2924</v>
      </c>
      <c r="Y111" s="25">
        <v>2431</v>
      </c>
      <c r="Z111" s="37">
        <v>83.139534883720927</v>
      </c>
      <c r="AA111" s="25">
        <v>3007</v>
      </c>
      <c r="AB111" s="25">
        <v>2588</v>
      </c>
      <c r="AC111" s="37">
        <v>86.065846358496842</v>
      </c>
      <c r="AD111" s="25">
        <v>2708</v>
      </c>
      <c r="AE111" s="25">
        <v>2340</v>
      </c>
      <c r="AF111" s="37">
        <v>86.410635155096017</v>
      </c>
      <c r="AG111" s="25">
        <v>2452</v>
      </c>
      <c r="AH111" s="25">
        <v>1911</v>
      </c>
      <c r="AI111" s="37">
        <v>77.936378466557912</v>
      </c>
    </row>
    <row r="112" spans="1:35" ht="15.6" x14ac:dyDescent="0.3">
      <c r="A112" s="24" t="s">
        <v>97</v>
      </c>
      <c r="B112" s="24" t="s">
        <v>97</v>
      </c>
      <c r="C112" s="24">
        <f>SUM(C6:C111)</f>
        <v>514764</v>
      </c>
      <c r="D112" s="24">
        <f>SUM(D6:D111)</f>
        <v>189246</v>
      </c>
      <c r="E112" s="35">
        <f>coverage_in_those_aged_71_to_80_by_subicb[[#This Row],[Number adults vaccinated aged 70]]/coverage_in_those_aged_71_to_80_by_subicb[[#This Row],[Number adults eligible aged 70]]*100</f>
        <v>36.763643145208292</v>
      </c>
      <c r="F112" s="26">
        <v>501138</v>
      </c>
      <c r="G112" s="26">
        <v>254445</v>
      </c>
      <c r="H112" s="35">
        <v>50.773439651353527</v>
      </c>
      <c r="I112" s="26">
        <v>497154</v>
      </c>
      <c r="J112" s="26">
        <v>283084</v>
      </c>
      <c r="K112" s="35">
        <v>56.94090764632287</v>
      </c>
      <c r="L112" s="26">
        <v>504231</v>
      </c>
      <c r="M112" s="26">
        <v>318972</v>
      </c>
      <c r="N112" s="35">
        <v>63.259101483248749</v>
      </c>
      <c r="O112" s="26">
        <v>508351</v>
      </c>
      <c r="P112" s="26">
        <v>347431</v>
      </c>
      <c r="Q112" s="35">
        <v>68.344706708553744</v>
      </c>
      <c r="R112" s="26">
        <v>544339</v>
      </c>
      <c r="S112" s="26">
        <v>390986</v>
      </c>
      <c r="T112" s="35">
        <v>71.827666215354768</v>
      </c>
      <c r="U112" s="26">
        <v>539845</v>
      </c>
      <c r="V112" s="26">
        <v>403916</v>
      </c>
      <c r="W112" s="35">
        <v>74.82073558150951</v>
      </c>
      <c r="X112" s="26">
        <v>401602</v>
      </c>
      <c r="Y112" s="26">
        <v>312706</v>
      </c>
      <c r="Z112" s="35">
        <v>77.864652068465787</v>
      </c>
      <c r="AA112" s="41">
        <v>413015</v>
      </c>
      <c r="AB112" s="26">
        <v>334607</v>
      </c>
      <c r="AC112" s="35">
        <v>81.0157016089004</v>
      </c>
      <c r="AD112" s="26">
        <v>375457</v>
      </c>
      <c r="AE112" s="26">
        <v>311781</v>
      </c>
      <c r="AF112" s="35">
        <v>83.040401430789672</v>
      </c>
      <c r="AG112" s="26">
        <v>342115</v>
      </c>
      <c r="AH112" s="26">
        <v>255529</v>
      </c>
      <c r="AI112" s="35">
        <v>74.690966487876892</v>
      </c>
    </row>
    <row r="113" spans="1:34" x14ac:dyDescent="0.25">
      <c r="A113" t="s">
        <v>43</v>
      </c>
      <c r="F113" s="25"/>
      <c r="G113" s="25"/>
      <c r="I113" s="25"/>
      <c r="J113" s="25"/>
      <c r="L113" s="25"/>
      <c r="M113" s="25"/>
      <c r="O113" s="25"/>
      <c r="P113" s="25"/>
      <c r="R113" s="25"/>
      <c r="S113" s="25"/>
      <c r="U113" s="25"/>
      <c r="V113" s="25"/>
      <c r="X113" s="25"/>
      <c r="Y113" s="25"/>
      <c r="AA113" s="25"/>
      <c r="AB113" s="25"/>
      <c r="AD113" s="25"/>
      <c r="AE113" s="25"/>
      <c r="AG113" s="25"/>
      <c r="AH113" s="25"/>
    </row>
    <row r="114" spans="1:34" x14ac:dyDescent="0.25">
      <c r="A114" t="s">
        <v>18</v>
      </c>
    </row>
  </sheetData>
  <mergeCells count="11">
    <mergeCell ref="AG4:AI4"/>
    <mergeCell ref="R4:T4"/>
    <mergeCell ref="U4:W4"/>
    <mergeCell ref="X4:Z4"/>
    <mergeCell ref="AA4:AC4"/>
    <mergeCell ref="AD4:AF4"/>
    <mergeCell ref="C4:E4"/>
    <mergeCell ref="F4:H4"/>
    <mergeCell ref="I4:K4"/>
    <mergeCell ref="L4:N4"/>
    <mergeCell ref="O4:Q4"/>
  </mergeCells>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60"/>
  <sheetViews>
    <sheetView topLeftCell="A130" zoomScale="80" zoomScaleNormal="80" workbookViewId="0">
      <selection activeCell="A160" sqref="A160"/>
    </sheetView>
  </sheetViews>
  <sheetFormatPr defaultColWidth="11.08984375" defaultRowHeight="15" x14ac:dyDescent="0.25"/>
  <cols>
    <col min="1" max="1" width="23.36328125" customWidth="1"/>
    <col min="2" max="2" width="61.6328125" customWidth="1"/>
    <col min="3" max="3" width="50.6328125" customWidth="1"/>
    <col min="4" max="4" width="43.36328125" customWidth="1"/>
    <col min="5" max="5" width="37.6328125" customWidth="1"/>
    <col min="6" max="6" width="42.6328125" customWidth="1"/>
    <col min="7" max="7" width="32.6328125" customWidth="1"/>
    <col min="8" max="8" width="28.6328125" customWidth="1"/>
    <col min="9" max="9" width="42.6328125" customWidth="1"/>
    <col min="10" max="10" width="32.6328125" customWidth="1"/>
    <col min="11" max="11" width="28.6328125" customWidth="1"/>
    <col min="12" max="12" width="42.6328125" customWidth="1"/>
    <col min="13" max="13" width="32.6328125" customWidth="1"/>
    <col min="14" max="14" width="28.6328125" customWidth="1"/>
    <col min="15" max="15" width="42.6328125" customWidth="1"/>
    <col min="16" max="16" width="32.6328125" customWidth="1"/>
    <col min="17" max="17" width="28.6328125" customWidth="1"/>
    <col min="18" max="18" width="42.6328125" customWidth="1"/>
    <col min="19" max="19" width="32.6328125" customWidth="1"/>
    <col min="20" max="20" width="28.6328125" customWidth="1"/>
    <col min="21" max="21" width="42.6328125" customWidth="1"/>
    <col min="22" max="22" width="32.6328125" customWidth="1"/>
    <col min="23" max="23" width="28.6328125" customWidth="1"/>
    <col min="24" max="24" width="42.6328125" customWidth="1"/>
    <col min="25" max="25" width="32.6328125" customWidth="1"/>
    <col min="26" max="26" width="28.6328125" customWidth="1"/>
    <col min="27" max="27" width="42.6328125" customWidth="1"/>
    <col min="28" max="28" width="32.6328125" customWidth="1"/>
    <col min="29" max="29" width="28.6328125" customWidth="1"/>
    <col min="30" max="30" width="42.6328125" customWidth="1"/>
    <col min="31" max="31" width="32.6328125" customWidth="1"/>
    <col min="32" max="32" width="28.6328125" customWidth="1"/>
    <col min="33" max="33" width="42.6328125" customWidth="1"/>
    <col min="34" max="34" width="32.6328125" customWidth="1"/>
    <col min="35" max="35" width="28.6328125" customWidth="1"/>
  </cols>
  <sheetData>
    <row r="1" spans="1:35" ht="21" x14ac:dyDescent="0.4">
      <c r="A1" s="28" t="s">
        <v>682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7.399999999999999" x14ac:dyDescent="0.3">
      <c r="A2" s="30" t="s">
        <v>671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x14ac:dyDescent="0.25">
      <c r="A3" t="s">
        <v>99</v>
      </c>
    </row>
    <row r="4" spans="1:35" ht="15.6" x14ac:dyDescent="0.3">
      <c r="A4" s="23" t="s">
        <v>98</v>
      </c>
      <c r="B4" s="23" t="s">
        <v>98</v>
      </c>
      <c r="C4" s="51" t="s">
        <v>692</v>
      </c>
      <c r="D4" s="51"/>
      <c r="E4" s="51"/>
      <c r="F4" s="50" t="s">
        <v>672</v>
      </c>
      <c r="G4" s="50" t="s">
        <v>98</v>
      </c>
      <c r="H4" s="50" t="s">
        <v>98</v>
      </c>
      <c r="I4" s="50" t="s">
        <v>673</v>
      </c>
      <c r="J4" s="50" t="s">
        <v>98</v>
      </c>
      <c r="K4" s="50" t="s">
        <v>98</v>
      </c>
      <c r="L4" s="50" t="s">
        <v>674</v>
      </c>
      <c r="M4" s="50" t="s">
        <v>98</v>
      </c>
      <c r="N4" s="50" t="s">
        <v>98</v>
      </c>
      <c r="O4" s="50" t="s">
        <v>675</v>
      </c>
      <c r="P4" s="50" t="s">
        <v>98</v>
      </c>
      <c r="Q4" s="50" t="s">
        <v>98</v>
      </c>
      <c r="R4" s="50" t="s">
        <v>676</v>
      </c>
      <c r="S4" s="50" t="s">
        <v>98</v>
      </c>
      <c r="T4" s="50" t="s">
        <v>98</v>
      </c>
      <c r="U4" s="50" t="s">
        <v>677</v>
      </c>
      <c r="V4" s="50" t="s">
        <v>98</v>
      </c>
      <c r="W4" s="50" t="s">
        <v>98</v>
      </c>
      <c r="X4" s="50" t="s">
        <v>678</v>
      </c>
      <c r="Y4" s="50" t="s">
        <v>98</v>
      </c>
      <c r="Z4" s="50" t="s">
        <v>98</v>
      </c>
      <c r="AA4" s="50" t="s">
        <v>679</v>
      </c>
      <c r="AB4" s="50" t="s">
        <v>98</v>
      </c>
      <c r="AC4" s="50" t="s">
        <v>98</v>
      </c>
      <c r="AD4" s="50" t="s">
        <v>680</v>
      </c>
      <c r="AE4" s="50" t="s">
        <v>98</v>
      </c>
      <c r="AF4" s="50" t="s">
        <v>98</v>
      </c>
      <c r="AG4" s="50" t="s">
        <v>684</v>
      </c>
      <c r="AH4" s="50" t="s">
        <v>98</v>
      </c>
      <c r="AI4" s="50" t="s">
        <v>98</v>
      </c>
    </row>
    <row r="5" spans="1:35" ht="15.6" x14ac:dyDescent="0.3">
      <c r="A5" s="24" t="s">
        <v>314</v>
      </c>
      <c r="B5" s="24" t="s">
        <v>315</v>
      </c>
      <c r="C5" s="36" t="s">
        <v>694</v>
      </c>
      <c r="D5" s="36" t="s">
        <v>697</v>
      </c>
      <c r="E5" s="36" t="s">
        <v>696</v>
      </c>
      <c r="F5" s="27" t="s">
        <v>640</v>
      </c>
      <c r="G5" s="27" t="s">
        <v>641</v>
      </c>
      <c r="H5" s="27" t="s">
        <v>642</v>
      </c>
      <c r="I5" s="27" t="s">
        <v>643</v>
      </c>
      <c r="J5" s="27" t="s">
        <v>644</v>
      </c>
      <c r="K5" s="27" t="s">
        <v>645</v>
      </c>
      <c r="L5" s="27" t="s">
        <v>646</v>
      </c>
      <c r="M5" s="27" t="s">
        <v>647</v>
      </c>
      <c r="N5" s="27" t="s">
        <v>648</v>
      </c>
      <c r="O5" s="27" t="s">
        <v>649</v>
      </c>
      <c r="P5" s="27" t="s">
        <v>650</v>
      </c>
      <c r="Q5" s="27" t="s">
        <v>651</v>
      </c>
      <c r="R5" s="27" t="s">
        <v>652</v>
      </c>
      <c r="S5" s="27" t="s">
        <v>653</v>
      </c>
      <c r="T5" s="27" t="s">
        <v>654</v>
      </c>
      <c r="U5" s="27" t="s">
        <v>655</v>
      </c>
      <c r="V5" s="27" t="s">
        <v>656</v>
      </c>
      <c r="W5" s="27" t="s">
        <v>657</v>
      </c>
      <c r="X5" s="27" t="s">
        <v>658</v>
      </c>
      <c r="Y5" s="27" t="s">
        <v>659</v>
      </c>
      <c r="Z5" s="27" t="s">
        <v>660</v>
      </c>
      <c r="AA5" s="27" t="s">
        <v>661</v>
      </c>
      <c r="AB5" s="27" t="s">
        <v>662</v>
      </c>
      <c r="AC5" s="27" t="s">
        <v>663</v>
      </c>
      <c r="AD5" s="27" t="s">
        <v>664</v>
      </c>
      <c r="AE5" s="27" t="s">
        <v>665</v>
      </c>
      <c r="AF5" s="27" t="s">
        <v>666</v>
      </c>
      <c r="AG5" s="27" t="s">
        <v>667</v>
      </c>
      <c r="AH5" s="27" t="s">
        <v>668</v>
      </c>
      <c r="AI5" s="27" t="s">
        <v>669</v>
      </c>
    </row>
    <row r="6" spans="1:35" x14ac:dyDescent="0.25">
      <c r="A6" t="s">
        <v>316</v>
      </c>
      <c r="B6" t="s">
        <v>317</v>
      </c>
      <c r="C6">
        <v>1034</v>
      </c>
      <c r="D6">
        <v>373</v>
      </c>
      <c r="E6" s="37">
        <f>coverage_in_those_aged_71_to_80_by_la[[#This Row],[Number adults vaccinated aged 70]]/coverage_in_those_aged_71_to_80_by_la[[#This Row],[Number adults eligible aged 70]]*100</f>
        <v>36.073500967117987</v>
      </c>
      <c r="F6" s="25">
        <v>959</v>
      </c>
      <c r="G6" s="25">
        <v>480</v>
      </c>
      <c r="H6" s="37">
        <v>50.052137643378522</v>
      </c>
      <c r="I6" s="25">
        <v>931</v>
      </c>
      <c r="J6" s="25">
        <v>483</v>
      </c>
      <c r="K6" s="37">
        <v>51.879699248120303</v>
      </c>
      <c r="L6" s="25">
        <v>994</v>
      </c>
      <c r="M6" s="25">
        <v>557</v>
      </c>
      <c r="N6" s="37">
        <v>56.03621730382293</v>
      </c>
      <c r="O6" s="25">
        <v>968</v>
      </c>
      <c r="P6" s="25">
        <v>604</v>
      </c>
      <c r="Q6" s="37">
        <v>62.396694214876035</v>
      </c>
      <c r="R6" s="25">
        <v>1017</v>
      </c>
      <c r="S6" s="25">
        <v>628</v>
      </c>
      <c r="T6" s="37">
        <v>61.750245821042284</v>
      </c>
      <c r="U6" s="25">
        <v>964</v>
      </c>
      <c r="V6" s="25">
        <v>636</v>
      </c>
      <c r="W6" s="37">
        <v>65.975103734439827</v>
      </c>
      <c r="X6" s="25">
        <v>712</v>
      </c>
      <c r="Y6" s="25">
        <v>502</v>
      </c>
      <c r="Z6" s="37">
        <v>70.50561797752809</v>
      </c>
      <c r="AA6" s="25">
        <v>677</v>
      </c>
      <c r="AB6" s="25">
        <v>509</v>
      </c>
      <c r="AC6" s="37">
        <v>75.184638109305752</v>
      </c>
      <c r="AD6" s="25">
        <v>573</v>
      </c>
      <c r="AE6" s="25">
        <v>440</v>
      </c>
      <c r="AF6" s="37">
        <v>76.788830715532285</v>
      </c>
      <c r="AG6" s="25">
        <v>530</v>
      </c>
      <c r="AH6" s="25">
        <v>386</v>
      </c>
      <c r="AI6" s="37">
        <v>72.830188679245282</v>
      </c>
    </row>
    <row r="7" spans="1:35" x14ac:dyDescent="0.25">
      <c r="A7" t="s">
        <v>318</v>
      </c>
      <c r="B7" t="s">
        <v>319</v>
      </c>
      <c r="C7">
        <v>1427</v>
      </c>
      <c r="D7">
        <v>493</v>
      </c>
      <c r="E7" s="37">
        <f>coverage_in_those_aged_71_to_80_by_la[[#This Row],[Number adults vaccinated aged 70]]/coverage_in_those_aged_71_to_80_by_la[[#This Row],[Number adults eligible aged 70]]*100</f>
        <v>34.548002803083392</v>
      </c>
      <c r="F7" s="25">
        <v>1319</v>
      </c>
      <c r="G7" s="25">
        <v>680</v>
      </c>
      <c r="H7" s="37">
        <v>51.554207733131165</v>
      </c>
      <c r="I7" s="25">
        <v>1309</v>
      </c>
      <c r="J7" s="25">
        <v>780</v>
      </c>
      <c r="K7" s="37">
        <v>59.587471352177232</v>
      </c>
      <c r="L7" s="25">
        <v>1263</v>
      </c>
      <c r="M7" s="25">
        <v>861</v>
      </c>
      <c r="N7" s="37">
        <v>68.171021377672218</v>
      </c>
      <c r="O7" s="25">
        <v>1263</v>
      </c>
      <c r="P7" s="25">
        <v>940</v>
      </c>
      <c r="Q7" s="37">
        <v>74.425969912905771</v>
      </c>
      <c r="R7" s="25">
        <v>1283</v>
      </c>
      <c r="S7" s="25">
        <v>904</v>
      </c>
      <c r="T7" s="37">
        <v>70.459859703819177</v>
      </c>
      <c r="U7" s="25">
        <v>1332</v>
      </c>
      <c r="V7" s="25">
        <v>997</v>
      </c>
      <c r="W7" s="37">
        <v>74.849849849849846</v>
      </c>
      <c r="X7" s="25">
        <v>944</v>
      </c>
      <c r="Y7" s="25">
        <v>743</v>
      </c>
      <c r="Z7" s="37">
        <v>78.707627118644069</v>
      </c>
      <c r="AA7" s="25">
        <v>918</v>
      </c>
      <c r="AB7" s="25">
        <v>718</v>
      </c>
      <c r="AC7" s="37">
        <v>78.213507625272328</v>
      </c>
      <c r="AD7" s="25">
        <v>805</v>
      </c>
      <c r="AE7" s="25">
        <v>652</v>
      </c>
      <c r="AF7" s="37">
        <v>80.993788819875775</v>
      </c>
      <c r="AG7" s="25">
        <v>747</v>
      </c>
      <c r="AH7" s="25">
        <v>542</v>
      </c>
      <c r="AI7" s="37">
        <v>72.556894243641239</v>
      </c>
    </row>
    <row r="8" spans="1:35" x14ac:dyDescent="0.25">
      <c r="A8" t="s">
        <v>320</v>
      </c>
      <c r="B8" t="s">
        <v>321</v>
      </c>
      <c r="C8">
        <v>1618</v>
      </c>
      <c r="D8">
        <v>552</v>
      </c>
      <c r="E8" s="37">
        <f>coverage_in_those_aged_71_to_80_by_la[[#This Row],[Number adults vaccinated aged 70]]/coverage_in_those_aged_71_to_80_by_la[[#This Row],[Number adults eligible aged 70]]*100</f>
        <v>34.11619283065513</v>
      </c>
      <c r="F8" s="25">
        <v>1574</v>
      </c>
      <c r="G8" s="25">
        <v>915</v>
      </c>
      <c r="H8" s="37">
        <v>58.132147395171543</v>
      </c>
      <c r="I8" s="25">
        <v>1542</v>
      </c>
      <c r="J8" s="25">
        <v>1052</v>
      </c>
      <c r="K8" s="37">
        <v>68.223086900129701</v>
      </c>
      <c r="L8" s="25">
        <v>1585</v>
      </c>
      <c r="M8" s="25">
        <v>1111</v>
      </c>
      <c r="N8" s="37">
        <v>70.094637223974772</v>
      </c>
      <c r="O8" s="25">
        <v>1666</v>
      </c>
      <c r="P8" s="25">
        <v>1212</v>
      </c>
      <c r="Q8" s="37">
        <v>72.749099639855942</v>
      </c>
      <c r="R8" s="25">
        <v>1733</v>
      </c>
      <c r="S8" s="25">
        <v>1334</v>
      </c>
      <c r="T8" s="37">
        <v>76.976341604154641</v>
      </c>
      <c r="U8" s="25">
        <v>1753</v>
      </c>
      <c r="V8" s="25">
        <v>1376</v>
      </c>
      <c r="W8" s="37">
        <v>78.494010268111808</v>
      </c>
      <c r="X8" s="25">
        <v>1333</v>
      </c>
      <c r="Y8" s="25">
        <v>1072</v>
      </c>
      <c r="Z8" s="37">
        <v>80.420105026256564</v>
      </c>
      <c r="AA8" s="25">
        <v>1337</v>
      </c>
      <c r="AB8" s="25">
        <v>1104</v>
      </c>
      <c r="AC8" s="37">
        <v>82.572924457741209</v>
      </c>
      <c r="AD8" s="25">
        <v>1157</v>
      </c>
      <c r="AE8" s="25">
        <v>973</v>
      </c>
      <c r="AF8" s="37">
        <v>84.096802074330171</v>
      </c>
      <c r="AG8" s="25">
        <v>1033</v>
      </c>
      <c r="AH8" s="25">
        <v>793</v>
      </c>
      <c r="AI8" s="37">
        <v>76.766698935140369</v>
      </c>
    </row>
    <row r="9" spans="1:35" x14ac:dyDescent="0.25">
      <c r="A9" t="s">
        <v>322</v>
      </c>
      <c r="B9" t="s">
        <v>323</v>
      </c>
      <c r="C9">
        <v>1997</v>
      </c>
      <c r="D9">
        <v>959</v>
      </c>
      <c r="E9" s="37">
        <f>coverage_in_those_aged_71_to_80_by_la[[#This Row],[Number adults vaccinated aged 70]]/coverage_in_those_aged_71_to_80_by_la[[#This Row],[Number adults eligible aged 70]]*100</f>
        <v>48.022033049574361</v>
      </c>
      <c r="F9" s="25">
        <v>1943</v>
      </c>
      <c r="G9" s="25">
        <v>1143</v>
      </c>
      <c r="H9" s="37">
        <v>58.826556870818322</v>
      </c>
      <c r="I9" s="25">
        <v>1920</v>
      </c>
      <c r="J9" s="25">
        <v>1200</v>
      </c>
      <c r="K9" s="37">
        <v>62.5</v>
      </c>
      <c r="L9" s="25">
        <v>1831</v>
      </c>
      <c r="M9" s="25">
        <v>1211</v>
      </c>
      <c r="N9" s="37">
        <v>66.138722009830701</v>
      </c>
      <c r="O9" s="25">
        <v>1885</v>
      </c>
      <c r="P9" s="25">
        <v>1325</v>
      </c>
      <c r="Q9" s="37">
        <v>70.291777188328908</v>
      </c>
      <c r="R9" s="25">
        <v>2036</v>
      </c>
      <c r="S9" s="25">
        <v>1504</v>
      </c>
      <c r="T9" s="37">
        <v>73.870333988212181</v>
      </c>
      <c r="U9" s="25">
        <v>1915</v>
      </c>
      <c r="V9" s="25">
        <v>1459</v>
      </c>
      <c r="W9" s="37">
        <v>76.187989556135776</v>
      </c>
      <c r="X9" s="25">
        <v>1367</v>
      </c>
      <c r="Y9" s="25">
        <v>1095</v>
      </c>
      <c r="Z9" s="37">
        <v>80.102414045354791</v>
      </c>
      <c r="AA9" s="25">
        <v>1384</v>
      </c>
      <c r="AB9" s="25">
        <v>1141</v>
      </c>
      <c r="AC9" s="37">
        <v>82.442196531791907</v>
      </c>
      <c r="AD9" s="25">
        <v>1235</v>
      </c>
      <c r="AE9" s="25">
        <v>1036</v>
      </c>
      <c r="AF9" s="37">
        <v>83.886639676113361</v>
      </c>
      <c r="AG9" s="25">
        <v>1083</v>
      </c>
      <c r="AH9" s="25">
        <v>853</v>
      </c>
      <c r="AI9" s="37">
        <v>78.762696214219758</v>
      </c>
    </row>
    <row r="10" spans="1:35" x14ac:dyDescent="0.25">
      <c r="A10" t="s">
        <v>324</v>
      </c>
      <c r="B10" t="s">
        <v>325</v>
      </c>
      <c r="C10">
        <v>1137</v>
      </c>
      <c r="D10">
        <v>548</v>
      </c>
      <c r="E10" s="37">
        <f>coverage_in_those_aged_71_to_80_by_la[[#This Row],[Number adults vaccinated aged 70]]/coverage_in_those_aged_71_to_80_by_la[[#This Row],[Number adults eligible aged 70]]*100</f>
        <v>48.197009674582233</v>
      </c>
      <c r="F10" s="25">
        <v>1095</v>
      </c>
      <c r="G10" s="25">
        <v>665</v>
      </c>
      <c r="H10" s="37">
        <v>60.730593607305941</v>
      </c>
      <c r="I10" s="25">
        <v>1069</v>
      </c>
      <c r="J10" s="25">
        <v>772</v>
      </c>
      <c r="K10" s="37">
        <v>72.217025257249773</v>
      </c>
      <c r="L10" s="25">
        <v>1112</v>
      </c>
      <c r="M10" s="25">
        <v>845</v>
      </c>
      <c r="N10" s="37">
        <v>75.989208633093526</v>
      </c>
      <c r="O10" s="25">
        <v>1126</v>
      </c>
      <c r="P10" s="25">
        <v>870</v>
      </c>
      <c r="Q10" s="37">
        <v>77.264653641207815</v>
      </c>
      <c r="R10" s="25">
        <v>1197</v>
      </c>
      <c r="S10" s="25">
        <v>944</v>
      </c>
      <c r="T10" s="37">
        <v>78.863826232247277</v>
      </c>
      <c r="U10" s="25">
        <v>1192</v>
      </c>
      <c r="V10" s="25">
        <v>973</v>
      </c>
      <c r="W10" s="37">
        <v>81.627516778523486</v>
      </c>
      <c r="X10" s="25">
        <v>880</v>
      </c>
      <c r="Y10" s="25">
        <v>728</v>
      </c>
      <c r="Z10" s="37">
        <v>82.727272727272734</v>
      </c>
      <c r="AA10" s="25">
        <v>915</v>
      </c>
      <c r="AB10" s="25">
        <v>777</v>
      </c>
      <c r="AC10" s="37">
        <v>84.918032786885249</v>
      </c>
      <c r="AD10" s="25">
        <v>752</v>
      </c>
      <c r="AE10" s="25">
        <v>636</v>
      </c>
      <c r="AF10" s="37">
        <v>84.574468085106375</v>
      </c>
      <c r="AG10" s="25">
        <v>663</v>
      </c>
      <c r="AH10" s="25">
        <v>539</v>
      </c>
      <c r="AI10" s="37">
        <v>81.297134238310704</v>
      </c>
    </row>
    <row r="11" spans="1:35" x14ac:dyDescent="0.25">
      <c r="A11" t="s">
        <v>326</v>
      </c>
      <c r="B11" t="s">
        <v>327</v>
      </c>
      <c r="C11">
        <v>1137</v>
      </c>
      <c r="D11">
        <v>292</v>
      </c>
      <c r="E11" s="37">
        <f>coverage_in_those_aged_71_to_80_by_la[[#This Row],[Number adults vaccinated aged 70]]/coverage_in_those_aged_71_to_80_by_la[[#This Row],[Number adults eligible aged 70]]*100</f>
        <v>25.681618293755498</v>
      </c>
      <c r="F11" s="25">
        <v>1076</v>
      </c>
      <c r="G11" s="25">
        <v>465</v>
      </c>
      <c r="H11" s="37">
        <v>43.215613382899626</v>
      </c>
      <c r="I11" s="25">
        <v>1133</v>
      </c>
      <c r="J11" s="25">
        <v>606</v>
      </c>
      <c r="K11" s="37">
        <v>53.486319505736979</v>
      </c>
      <c r="L11" s="25">
        <v>1085</v>
      </c>
      <c r="M11" s="25">
        <v>637</v>
      </c>
      <c r="N11" s="37">
        <v>58.709677419354833</v>
      </c>
      <c r="O11" s="25">
        <v>1068</v>
      </c>
      <c r="P11" s="25">
        <v>634</v>
      </c>
      <c r="Q11" s="37">
        <v>59.363295880149813</v>
      </c>
      <c r="R11" s="25">
        <v>1125</v>
      </c>
      <c r="S11" s="25">
        <v>693</v>
      </c>
      <c r="T11" s="37">
        <v>61.6</v>
      </c>
      <c r="U11" s="25">
        <v>1016</v>
      </c>
      <c r="V11" s="25">
        <v>688</v>
      </c>
      <c r="W11" s="37">
        <v>67.716535433070874</v>
      </c>
      <c r="X11" s="25">
        <v>740</v>
      </c>
      <c r="Y11" s="25">
        <v>534</v>
      </c>
      <c r="Z11" s="37">
        <v>72.162162162162161</v>
      </c>
      <c r="AA11" s="25">
        <v>635</v>
      </c>
      <c r="AB11" s="25">
        <v>481</v>
      </c>
      <c r="AC11" s="37">
        <v>75.748031496062993</v>
      </c>
      <c r="AD11" s="25">
        <v>644</v>
      </c>
      <c r="AE11" s="25">
        <v>508</v>
      </c>
      <c r="AF11" s="37">
        <v>78.881987577639762</v>
      </c>
      <c r="AG11" s="25">
        <v>564</v>
      </c>
      <c r="AH11" s="25">
        <v>395</v>
      </c>
      <c r="AI11" s="37">
        <v>70.035460992907801</v>
      </c>
    </row>
    <row r="12" spans="1:35" x14ac:dyDescent="0.25">
      <c r="A12" t="s">
        <v>328</v>
      </c>
      <c r="B12" t="s">
        <v>329</v>
      </c>
      <c r="C12">
        <v>2075</v>
      </c>
      <c r="D12">
        <v>683</v>
      </c>
      <c r="E12" s="37">
        <f>coverage_in_those_aged_71_to_80_by_la[[#This Row],[Number adults vaccinated aged 70]]/coverage_in_those_aged_71_to_80_by_la[[#This Row],[Number adults eligible aged 70]]*100</f>
        <v>32.915662650602414</v>
      </c>
      <c r="F12" s="25">
        <v>2003</v>
      </c>
      <c r="G12" s="25">
        <v>1073</v>
      </c>
      <c r="H12" s="37">
        <v>53.569645531702449</v>
      </c>
      <c r="I12" s="25">
        <v>1994</v>
      </c>
      <c r="J12" s="25">
        <v>1213</v>
      </c>
      <c r="K12" s="37">
        <v>60.83249749247743</v>
      </c>
      <c r="L12" s="25">
        <v>2036</v>
      </c>
      <c r="M12" s="25">
        <v>1295</v>
      </c>
      <c r="N12" s="37">
        <v>63.605108055009815</v>
      </c>
      <c r="O12" s="25">
        <v>2042</v>
      </c>
      <c r="P12" s="25">
        <v>1395</v>
      </c>
      <c r="Q12" s="37">
        <v>68.315377081292851</v>
      </c>
      <c r="R12" s="25">
        <v>2163</v>
      </c>
      <c r="S12" s="25">
        <v>1525</v>
      </c>
      <c r="T12" s="37">
        <v>70.503929727230698</v>
      </c>
      <c r="U12" s="25">
        <v>2198</v>
      </c>
      <c r="V12" s="25">
        <v>1602</v>
      </c>
      <c r="W12" s="37">
        <v>72.884440400363971</v>
      </c>
      <c r="X12" s="25">
        <v>1686</v>
      </c>
      <c r="Y12" s="25">
        <v>1320</v>
      </c>
      <c r="Z12" s="37">
        <v>78.291814946619226</v>
      </c>
      <c r="AA12" s="25">
        <v>1674</v>
      </c>
      <c r="AB12" s="25">
        <v>1362</v>
      </c>
      <c r="AC12" s="37">
        <v>81.362007168458788</v>
      </c>
      <c r="AD12" s="25">
        <v>1501</v>
      </c>
      <c r="AE12" s="25">
        <v>1241</v>
      </c>
      <c r="AF12" s="37">
        <v>82.678214523650894</v>
      </c>
      <c r="AG12" s="25">
        <v>1408</v>
      </c>
      <c r="AH12" s="25">
        <v>1029</v>
      </c>
      <c r="AI12" s="37">
        <v>73.08238636363636</v>
      </c>
    </row>
    <row r="13" spans="1:35" x14ac:dyDescent="0.25">
      <c r="A13" t="s">
        <v>330</v>
      </c>
      <c r="B13" t="s">
        <v>331</v>
      </c>
      <c r="C13">
        <v>1490</v>
      </c>
      <c r="D13">
        <v>385</v>
      </c>
      <c r="E13" s="37">
        <f>coverage_in_those_aged_71_to_80_by_la[[#This Row],[Number adults vaccinated aged 70]]/coverage_in_those_aged_71_to_80_by_la[[#This Row],[Number adults eligible aged 70]]*100</f>
        <v>25.838926174496645</v>
      </c>
      <c r="F13" s="25">
        <v>1371</v>
      </c>
      <c r="G13" s="25">
        <v>539</v>
      </c>
      <c r="H13" s="37">
        <v>39.314369073668857</v>
      </c>
      <c r="I13" s="25">
        <v>1251</v>
      </c>
      <c r="J13" s="25">
        <v>576</v>
      </c>
      <c r="K13" s="37">
        <v>46.043165467625904</v>
      </c>
      <c r="L13" s="25">
        <v>1313</v>
      </c>
      <c r="M13" s="25">
        <v>774</v>
      </c>
      <c r="N13" s="37">
        <v>58.948971820258947</v>
      </c>
      <c r="O13" s="25">
        <v>1345</v>
      </c>
      <c r="P13" s="25">
        <v>919</v>
      </c>
      <c r="Q13" s="37">
        <v>68.327137546468393</v>
      </c>
      <c r="R13" s="25">
        <v>1339</v>
      </c>
      <c r="S13" s="25">
        <v>958</v>
      </c>
      <c r="T13" s="37">
        <v>71.54592979835698</v>
      </c>
      <c r="U13" s="25">
        <v>1306</v>
      </c>
      <c r="V13" s="25">
        <v>989</v>
      </c>
      <c r="W13" s="37">
        <v>75.727411944869829</v>
      </c>
      <c r="X13" s="25">
        <v>978</v>
      </c>
      <c r="Y13" s="25">
        <v>775</v>
      </c>
      <c r="Z13" s="37">
        <v>79.243353783231086</v>
      </c>
      <c r="AA13" s="25">
        <v>906</v>
      </c>
      <c r="AB13" s="25">
        <v>736</v>
      </c>
      <c r="AC13" s="37">
        <v>81.236203090507729</v>
      </c>
      <c r="AD13" s="25">
        <v>854</v>
      </c>
      <c r="AE13" s="25">
        <v>702</v>
      </c>
      <c r="AF13" s="37">
        <v>82.201405152224822</v>
      </c>
      <c r="AG13" s="25">
        <v>843</v>
      </c>
      <c r="AH13" s="25">
        <v>588</v>
      </c>
      <c r="AI13" s="37">
        <v>69.7508896797153</v>
      </c>
    </row>
    <row r="14" spans="1:35" x14ac:dyDescent="0.25">
      <c r="A14" t="s">
        <v>332</v>
      </c>
      <c r="B14" t="s">
        <v>333</v>
      </c>
      <c r="C14">
        <v>1392</v>
      </c>
      <c r="D14">
        <v>424</v>
      </c>
      <c r="E14" s="37">
        <f>coverage_in_those_aged_71_to_80_by_la[[#This Row],[Number adults vaccinated aged 70]]/coverage_in_those_aged_71_to_80_by_la[[#This Row],[Number adults eligible aged 70]]*100</f>
        <v>30.459770114942529</v>
      </c>
      <c r="F14" s="25">
        <v>1339</v>
      </c>
      <c r="G14" s="25">
        <v>605</v>
      </c>
      <c r="H14" s="37">
        <v>45.182972367438381</v>
      </c>
      <c r="I14" s="25">
        <v>1400</v>
      </c>
      <c r="J14" s="25">
        <v>781</v>
      </c>
      <c r="K14" s="37">
        <v>55.785714285714285</v>
      </c>
      <c r="L14" s="25">
        <v>1367</v>
      </c>
      <c r="M14" s="25">
        <v>856</v>
      </c>
      <c r="N14" s="37">
        <v>62.618873445501102</v>
      </c>
      <c r="O14" s="25">
        <v>1499</v>
      </c>
      <c r="P14" s="25">
        <v>997</v>
      </c>
      <c r="Q14" s="37">
        <v>66.511007338225482</v>
      </c>
      <c r="R14" s="25">
        <v>1543</v>
      </c>
      <c r="S14" s="25">
        <v>1048</v>
      </c>
      <c r="T14" s="37">
        <v>67.919637070641599</v>
      </c>
      <c r="U14" s="25">
        <v>1494</v>
      </c>
      <c r="V14" s="25">
        <v>1068</v>
      </c>
      <c r="W14" s="37">
        <v>71.485943775100395</v>
      </c>
      <c r="X14" s="25">
        <v>1168</v>
      </c>
      <c r="Y14" s="25">
        <v>878</v>
      </c>
      <c r="Z14" s="37">
        <v>75.171232876712324</v>
      </c>
      <c r="AA14" s="25">
        <v>1186</v>
      </c>
      <c r="AB14" s="25">
        <v>938</v>
      </c>
      <c r="AC14" s="37">
        <v>79.089376053962894</v>
      </c>
      <c r="AD14" s="25">
        <v>1052</v>
      </c>
      <c r="AE14" s="25">
        <v>842</v>
      </c>
      <c r="AF14" s="37">
        <v>80.038022813688215</v>
      </c>
      <c r="AG14" s="25">
        <v>964</v>
      </c>
      <c r="AH14" s="25">
        <v>703</v>
      </c>
      <c r="AI14" s="37">
        <v>72.925311203319495</v>
      </c>
    </row>
    <row r="15" spans="1:35" x14ac:dyDescent="0.25">
      <c r="A15" t="s">
        <v>334</v>
      </c>
      <c r="B15" t="s">
        <v>335</v>
      </c>
      <c r="C15">
        <v>2462</v>
      </c>
      <c r="D15">
        <v>680</v>
      </c>
      <c r="E15" s="37">
        <f>coverage_in_those_aged_71_to_80_by_la[[#This Row],[Number adults vaccinated aged 70]]/coverage_in_those_aged_71_to_80_by_la[[#This Row],[Number adults eligible aged 70]]*100</f>
        <v>27.619821283509342</v>
      </c>
      <c r="F15" s="25">
        <v>2399</v>
      </c>
      <c r="G15" s="25">
        <v>1166</v>
      </c>
      <c r="H15" s="37">
        <v>48.603584827011254</v>
      </c>
      <c r="I15" s="25">
        <v>2324</v>
      </c>
      <c r="J15" s="25">
        <v>1317</v>
      </c>
      <c r="K15" s="37">
        <v>56.669535283993113</v>
      </c>
      <c r="L15" s="25">
        <v>2281</v>
      </c>
      <c r="M15" s="25">
        <v>1398</v>
      </c>
      <c r="N15" s="37">
        <v>61.288908373520393</v>
      </c>
      <c r="O15" s="25">
        <v>2263</v>
      </c>
      <c r="P15" s="25">
        <v>1513</v>
      </c>
      <c r="Q15" s="37">
        <v>66.858152894387985</v>
      </c>
      <c r="R15" s="25">
        <v>2489</v>
      </c>
      <c r="S15" s="25">
        <v>1732</v>
      </c>
      <c r="T15" s="37">
        <v>69.586179188429085</v>
      </c>
      <c r="U15" s="25">
        <v>2462</v>
      </c>
      <c r="V15" s="25">
        <v>1841</v>
      </c>
      <c r="W15" s="37">
        <v>74.776604386677505</v>
      </c>
      <c r="X15" s="25">
        <v>1624</v>
      </c>
      <c r="Y15" s="25">
        <v>1213</v>
      </c>
      <c r="Z15" s="37">
        <v>74.692118226600996</v>
      </c>
      <c r="AA15" s="25">
        <v>1604</v>
      </c>
      <c r="AB15" s="25">
        <v>1276</v>
      </c>
      <c r="AC15" s="37">
        <v>79.551122194513709</v>
      </c>
      <c r="AD15" s="25">
        <v>1392</v>
      </c>
      <c r="AE15" s="25">
        <v>1115</v>
      </c>
      <c r="AF15" s="37">
        <v>80.100574712643677</v>
      </c>
      <c r="AG15" s="25">
        <v>1397</v>
      </c>
      <c r="AH15" s="25">
        <v>999</v>
      </c>
      <c r="AI15" s="37">
        <v>71.510379384395122</v>
      </c>
    </row>
    <row r="16" spans="1:35" x14ac:dyDescent="0.25">
      <c r="A16" t="s">
        <v>336</v>
      </c>
      <c r="B16" t="s">
        <v>337</v>
      </c>
      <c r="C16">
        <v>4258</v>
      </c>
      <c r="D16">
        <v>1495</v>
      </c>
      <c r="E16" s="37">
        <f>coverage_in_those_aged_71_to_80_by_la[[#This Row],[Number adults vaccinated aged 70]]/coverage_in_those_aged_71_to_80_by_la[[#This Row],[Number adults eligible aged 70]]*100</f>
        <v>35.110380460310004</v>
      </c>
      <c r="F16" s="25">
        <v>4135</v>
      </c>
      <c r="G16" s="25">
        <v>2019</v>
      </c>
      <c r="H16" s="37">
        <v>48.827085852478838</v>
      </c>
      <c r="I16" s="25">
        <v>4329</v>
      </c>
      <c r="J16" s="25">
        <v>2297</v>
      </c>
      <c r="K16" s="37">
        <v>53.060753060753065</v>
      </c>
      <c r="L16" s="25">
        <v>4368</v>
      </c>
      <c r="M16" s="25">
        <v>2698</v>
      </c>
      <c r="N16" s="37">
        <v>61.76739926739927</v>
      </c>
      <c r="O16" s="25">
        <v>4442</v>
      </c>
      <c r="P16" s="25">
        <v>3029</v>
      </c>
      <c r="Q16" s="37">
        <v>68.19000450247637</v>
      </c>
      <c r="R16" s="25">
        <v>4847</v>
      </c>
      <c r="S16" s="25">
        <v>3490</v>
      </c>
      <c r="T16" s="37">
        <v>72.003301010934592</v>
      </c>
      <c r="U16" s="25">
        <v>5078</v>
      </c>
      <c r="V16" s="25">
        <v>3817</v>
      </c>
      <c r="W16" s="37">
        <v>75.167388735722724</v>
      </c>
      <c r="X16" s="25">
        <v>3569</v>
      </c>
      <c r="Y16" s="25">
        <v>2785</v>
      </c>
      <c r="Z16" s="37">
        <v>78.033062482488091</v>
      </c>
      <c r="AA16" s="25">
        <v>3506</v>
      </c>
      <c r="AB16" s="25">
        <v>2823</v>
      </c>
      <c r="AC16" s="37">
        <v>80.519110096976604</v>
      </c>
      <c r="AD16" s="25">
        <v>3170</v>
      </c>
      <c r="AE16" s="25">
        <v>2660</v>
      </c>
      <c r="AF16" s="37">
        <v>83.911671924290218</v>
      </c>
      <c r="AG16" s="25">
        <v>2910</v>
      </c>
      <c r="AH16" s="25">
        <v>2200</v>
      </c>
      <c r="AI16" s="37">
        <v>75.601374570446737</v>
      </c>
    </row>
    <row r="17" spans="1:35" x14ac:dyDescent="0.25">
      <c r="A17" t="s">
        <v>338</v>
      </c>
      <c r="B17" t="s">
        <v>339</v>
      </c>
      <c r="C17">
        <v>1520</v>
      </c>
      <c r="D17">
        <v>523</v>
      </c>
      <c r="E17" s="37">
        <f>coverage_in_those_aged_71_to_80_by_la[[#This Row],[Number adults vaccinated aged 70]]/coverage_in_those_aged_71_to_80_by_la[[#This Row],[Number adults eligible aged 70]]*100</f>
        <v>34.407894736842103</v>
      </c>
      <c r="F17" s="25">
        <v>1492</v>
      </c>
      <c r="G17" s="25">
        <v>760</v>
      </c>
      <c r="H17" s="37">
        <v>50.938337801608583</v>
      </c>
      <c r="I17" s="25">
        <v>1480</v>
      </c>
      <c r="J17" s="25">
        <v>841</v>
      </c>
      <c r="K17" s="37">
        <v>56.82432432432433</v>
      </c>
      <c r="L17" s="25">
        <v>1489</v>
      </c>
      <c r="M17" s="25">
        <v>942</v>
      </c>
      <c r="N17" s="37">
        <v>63.263935527199465</v>
      </c>
      <c r="O17" s="25">
        <v>1473</v>
      </c>
      <c r="P17" s="25">
        <v>997</v>
      </c>
      <c r="Q17" s="37">
        <v>67.684996605566866</v>
      </c>
      <c r="R17" s="25">
        <v>1643</v>
      </c>
      <c r="S17" s="25">
        <v>1161</v>
      </c>
      <c r="T17" s="37">
        <v>70.663420572124153</v>
      </c>
      <c r="U17" s="25">
        <v>1672</v>
      </c>
      <c r="V17" s="25">
        <v>1254</v>
      </c>
      <c r="W17" s="37">
        <v>75</v>
      </c>
      <c r="X17" s="25">
        <v>1189</v>
      </c>
      <c r="Y17" s="25">
        <v>904</v>
      </c>
      <c r="Z17" s="37">
        <v>76.030277544154757</v>
      </c>
      <c r="AA17" s="25">
        <v>1177</v>
      </c>
      <c r="AB17" s="25">
        <v>951</v>
      </c>
      <c r="AC17" s="37">
        <v>80.798640611724721</v>
      </c>
      <c r="AD17" s="25">
        <v>1065</v>
      </c>
      <c r="AE17" s="25">
        <v>873</v>
      </c>
      <c r="AF17" s="37">
        <v>81.971830985915489</v>
      </c>
      <c r="AG17" s="25">
        <v>946</v>
      </c>
      <c r="AH17" s="25">
        <v>686</v>
      </c>
      <c r="AI17" s="37">
        <v>72.515856236786476</v>
      </c>
    </row>
    <row r="18" spans="1:35" x14ac:dyDescent="0.25">
      <c r="A18" t="s">
        <v>340</v>
      </c>
      <c r="B18" t="s">
        <v>341</v>
      </c>
      <c r="C18">
        <v>1777</v>
      </c>
      <c r="D18">
        <v>675</v>
      </c>
      <c r="E18" s="37">
        <f>coverage_in_those_aged_71_to_80_by_la[[#This Row],[Number adults vaccinated aged 70]]/coverage_in_those_aged_71_to_80_by_la[[#This Row],[Number adults eligible aged 70]]*100</f>
        <v>37.985368598761958</v>
      </c>
      <c r="F18" s="25">
        <v>1784</v>
      </c>
      <c r="G18" s="25">
        <v>982</v>
      </c>
      <c r="H18" s="37">
        <v>55.044843049327355</v>
      </c>
      <c r="I18" s="25">
        <v>1775</v>
      </c>
      <c r="J18" s="25">
        <v>1090</v>
      </c>
      <c r="K18" s="37">
        <v>61.408450704225345</v>
      </c>
      <c r="L18" s="25">
        <v>1856</v>
      </c>
      <c r="M18" s="25">
        <v>1240</v>
      </c>
      <c r="N18" s="37">
        <v>66.810344827586206</v>
      </c>
      <c r="O18" s="25">
        <v>1853</v>
      </c>
      <c r="P18" s="25">
        <v>1278</v>
      </c>
      <c r="Q18" s="37">
        <v>68.969239071775505</v>
      </c>
      <c r="R18" s="25">
        <v>1935</v>
      </c>
      <c r="S18" s="25">
        <v>1414</v>
      </c>
      <c r="T18" s="37">
        <v>73.074935400516793</v>
      </c>
      <c r="U18" s="25">
        <v>1911</v>
      </c>
      <c r="V18" s="25">
        <v>1405</v>
      </c>
      <c r="W18" s="37">
        <v>73.521716378859239</v>
      </c>
      <c r="X18" s="25">
        <v>1375</v>
      </c>
      <c r="Y18" s="25">
        <v>1075</v>
      </c>
      <c r="Z18" s="37">
        <v>78.181818181818187</v>
      </c>
      <c r="AA18" s="25">
        <v>1499</v>
      </c>
      <c r="AB18" s="25">
        <v>1220</v>
      </c>
      <c r="AC18" s="37">
        <v>81.387591727818545</v>
      </c>
      <c r="AD18" s="25">
        <v>1355</v>
      </c>
      <c r="AE18" s="25">
        <v>1090</v>
      </c>
      <c r="AF18" s="37">
        <v>80.442804428044283</v>
      </c>
      <c r="AG18" s="25">
        <v>1194</v>
      </c>
      <c r="AH18" s="25">
        <v>874</v>
      </c>
      <c r="AI18" s="37">
        <v>73.199329983249584</v>
      </c>
    </row>
    <row r="19" spans="1:35" x14ac:dyDescent="0.25">
      <c r="A19" t="s">
        <v>342</v>
      </c>
      <c r="B19" t="s">
        <v>343</v>
      </c>
      <c r="C19">
        <v>2072</v>
      </c>
      <c r="D19">
        <v>653</v>
      </c>
      <c r="E19" s="37">
        <f>coverage_in_those_aged_71_to_80_by_la[[#This Row],[Number adults vaccinated aged 70]]/coverage_in_those_aged_71_to_80_by_la[[#This Row],[Number adults eligible aged 70]]*100</f>
        <v>31.515444015444018</v>
      </c>
      <c r="F19" s="25">
        <v>1984</v>
      </c>
      <c r="G19" s="25">
        <v>949</v>
      </c>
      <c r="H19" s="37">
        <v>47.832661290322584</v>
      </c>
      <c r="I19" s="25">
        <v>2088</v>
      </c>
      <c r="J19" s="25">
        <v>1017</v>
      </c>
      <c r="K19" s="37">
        <v>48.706896551724135</v>
      </c>
      <c r="L19" s="25">
        <v>2065</v>
      </c>
      <c r="M19" s="25">
        <v>1170</v>
      </c>
      <c r="N19" s="37">
        <v>56.658595641646492</v>
      </c>
      <c r="O19" s="25">
        <v>2117</v>
      </c>
      <c r="P19" s="25">
        <v>1241</v>
      </c>
      <c r="Q19" s="37">
        <v>58.620689655172406</v>
      </c>
      <c r="R19" s="25">
        <v>2352</v>
      </c>
      <c r="S19" s="25">
        <v>1517</v>
      </c>
      <c r="T19" s="37">
        <v>64.498299319727892</v>
      </c>
      <c r="U19" s="25">
        <v>2392</v>
      </c>
      <c r="V19" s="25">
        <v>1584</v>
      </c>
      <c r="W19" s="37">
        <v>66.220735785953181</v>
      </c>
      <c r="X19" s="25">
        <v>1706</v>
      </c>
      <c r="Y19" s="25">
        <v>1156</v>
      </c>
      <c r="Z19" s="37">
        <v>67.760844079718638</v>
      </c>
      <c r="AA19" s="25">
        <v>1710</v>
      </c>
      <c r="AB19" s="25">
        <v>1314</v>
      </c>
      <c r="AC19" s="37">
        <v>76.84210526315789</v>
      </c>
      <c r="AD19" s="25">
        <v>1522</v>
      </c>
      <c r="AE19" s="25">
        <v>1236</v>
      </c>
      <c r="AF19" s="37">
        <v>81.2089356110381</v>
      </c>
      <c r="AG19" s="25">
        <v>1394</v>
      </c>
      <c r="AH19" s="25">
        <v>1064</v>
      </c>
      <c r="AI19" s="37">
        <v>76.327116212338595</v>
      </c>
    </row>
    <row r="20" spans="1:35" s="33" customFormat="1" x14ac:dyDescent="0.25">
      <c r="A20" s="33" t="s">
        <v>344</v>
      </c>
      <c r="B20" s="33" t="s">
        <v>345</v>
      </c>
      <c r="C20">
        <v>2269</v>
      </c>
      <c r="D20">
        <v>836</v>
      </c>
      <c r="E20" s="43">
        <f>coverage_in_those_aged_71_to_80_by_la[[#This Row],[Number adults vaccinated aged 70]]/coverage_in_those_aged_71_to_80_by_la[[#This Row],[Number adults eligible aged 70]]*100</f>
        <v>36.844424856765094</v>
      </c>
      <c r="F20" s="25">
        <v>2174</v>
      </c>
      <c r="G20" s="25">
        <v>1135</v>
      </c>
      <c r="H20" s="37">
        <v>52.207911683532657</v>
      </c>
      <c r="I20" s="34">
        <v>2133</v>
      </c>
      <c r="J20" s="34">
        <v>1279</v>
      </c>
      <c r="K20" s="43">
        <v>59.962494139709335</v>
      </c>
      <c r="L20" s="34">
        <v>2153</v>
      </c>
      <c r="M20" s="34">
        <v>1423</v>
      </c>
      <c r="N20" s="43">
        <v>66.093822573153744</v>
      </c>
      <c r="O20" s="34">
        <v>2126</v>
      </c>
      <c r="P20" s="34">
        <v>1465</v>
      </c>
      <c r="Q20" s="43">
        <v>68.908748824082792</v>
      </c>
      <c r="R20" s="34">
        <v>2373</v>
      </c>
      <c r="S20" s="34">
        <v>1693</v>
      </c>
      <c r="T20" s="43">
        <v>71.344289928360723</v>
      </c>
      <c r="U20" s="34">
        <v>2221</v>
      </c>
      <c r="V20" s="34">
        <v>1631</v>
      </c>
      <c r="W20" s="43">
        <v>73.435389464205315</v>
      </c>
      <c r="X20" s="34">
        <v>1631</v>
      </c>
      <c r="Y20" s="34">
        <v>1251</v>
      </c>
      <c r="Z20" s="43">
        <v>76.70141017780503</v>
      </c>
      <c r="AA20" s="34">
        <v>1903</v>
      </c>
      <c r="AB20" s="34">
        <v>1534</v>
      </c>
      <c r="AC20" s="43">
        <v>80.609563846558061</v>
      </c>
      <c r="AD20" s="34">
        <v>1583</v>
      </c>
      <c r="AE20" s="34">
        <v>1302</v>
      </c>
      <c r="AF20" s="43">
        <v>82.248894504106133</v>
      </c>
      <c r="AG20" s="34">
        <v>1411</v>
      </c>
      <c r="AH20" s="34">
        <v>1088</v>
      </c>
      <c r="AI20" s="43">
        <v>77.108433734939766</v>
      </c>
    </row>
    <row r="21" spans="1:35" x14ac:dyDescent="0.25">
      <c r="A21" t="s">
        <v>346</v>
      </c>
      <c r="B21" t="s">
        <v>347</v>
      </c>
      <c r="C21">
        <v>2741</v>
      </c>
      <c r="D21">
        <v>744</v>
      </c>
      <c r="E21" s="37">
        <f>coverage_in_those_aged_71_to_80_by_la[[#This Row],[Number adults vaccinated aged 70]]/coverage_in_those_aged_71_to_80_by_la[[#This Row],[Number adults eligible aged 70]]*100</f>
        <v>27.143378329076977</v>
      </c>
      <c r="F21" s="25">
        <v>2671</v>
      </c>
      <c r="G21" s="25">
        <v>1180</v>
      </c>
      <c r="H21" s="37">
        <v>44.178210408086862</v>
      </c>
      <c r="I21" s="25">
        <v>2471</v>
      </c>
      <c r="J21" s="25">
        <v>1239</v>
      </c>
      <c r="K21" s="37">
        <v>50.141643059490079</v>
      </c>
      <c r="L21" s="25">
        <v>2406</v>
      </c>
      <c r="M21" s="25">
        <v>1366</v>
      </c>
      <c r="N21" s="37">
        <v>56.774729842061511</v>
      </c>
      <c r="O21" s="25">
        <v>2222</v>
      </c>
      <c r="P21" s="25">
        <v>1364</v>
      </c>
      <c r="Q21" s="37">
        <v>61.386138613861384</v>
      </c>
      <c r="R21" s="25">
        <v>2263</v>
      </c>
      <c r="S21" s="25">
        <v>1437</v>
      </c>
      <c r="T21" s="37">
        <v>63.499779054352636</v>
      </c>
      <c r="U21" s="25">
        <v>2043</v>
      </c>
      <c r="V21" s="25">
        <v>1338</v>
      </c>
      <c r="W21" s="37">
        <v>65.49192364170338</v>
      </c>
      <c r="X21" s="25">
        <v>1654</v>
      </c>
      <c r="Y21" s="25">
        <v>1164</v>
      </c>
      <c r="Z21" s="37">
        <v>70.374848851269647</v>
      </c>
      <c r="AA21" s="25">
        <v>1559</v>
      </c>
      <c r="AB21" s="25">
        <v>1144</v>
      </c>
      <c r="AC21" s="37">
        <v>73.380372033354718</v>
      </c>
      <c r="AD21" s="25">
        <v>1467</v>
      </c>
      <c r="AE21" s="25">
        <v>1134</v>
      </c>
      <c r="AF21" s="37">
        <v>77.300613496932513</v>
      </c>
      <c r="AG21" s="25">
        <v>1400</v>
      </c>
      <c r="AH21" s="25">
        <v>958</v>
      </c>
      <c r="AI21" s="37">
        <v>68.428571428571431</v>
      </c>
    </row>
    <row r="22" spans="1:35" x14ac:dyDescent="0.25">
      <c r="A22" t="s">
        <v>348</v>
      </c>
      <c r="B22" t="s">
        <v>349</v>
      </c>
      <c r="C22">
        <v>513</v>
      </c>
      <c r="D22">
        <v>152</v>
      </c>
      <c r="E22" s="37">
        <f>coverage_in_those_aged_71_to_80_by_la[[#This Row],[Number adults vaccinated aged 70]]/coverage_in_those_aged_71_to_80_by_la[[#This Row],[Number adults eligible aged 70]]*100</f>
        <v>29.629629629629626</v>
      </c>
      <c r="F22" s="25">
        <v>540</v>
      </c>
      <c r="G22" s="25">
        <v>262</v>
      </c>
      <c r="H22" s="37">
        <v>48.518518518518519</v>
      </c>
      <c r="I22" s="25">
        <v>507</v>
      </c>
      <c r="J22" s="25">
        <v>253</v>
      </c>
      <c r="K22" s="37">
        <v>49.901380670611438</v>
      </c>
      <c r="L22" s="25">
        <v>562</v>
      </c>
      <c r="M22" s="25">
        <v>251</v>
      </c>
      <c r="N22" s="37">
        <v>44.661921708185055</v>
      </c>
      <c r="O22" s="25">
        <v>568</v>
      </c>
      <c r="P22" s="25">
        <v>325</v>
      </c>
      <c r="Q22" s="37">
        <v>57.218309859154928</v>
      </c>
      <c r="R22" s="25">
        <v>602</v>
      </c>
      <c r="S22" s="25">
        <v>364</v>
      </c>
      <c r="T22" s="37">
        <v>60.465116279069761</v>
      </c>
      <c r="U22" s="25">
        <v>616</v>
      </c>
      <c r="V22" s="25">
        <v>393</v>
      </c>
      <c r="W22" s="37">
        <v>63.798701298701296</v>
      </c>
      <c r="X22" s="25">
        <v>415</v>
      </c>
      <c r="Y22" s="25">
        <v>321</v>
      </c>
      <c r="Z22" s="37">
        <v>77.349397590361448</v>
      </c>
      <c r="AA22" s="25">
        <v>510</v>
      </c>
      <c r="AB22" s="25">
        <v>412</v>
      </c>
      <c r="AC22" s="37">
        <v>80.784313725490193</v>
      </c>
      <c r="AD22" s="25">
        <v>439</v>
      </c>
      <c r="AE22" s="25">
        <v>382</v>
      </c>
      <c r="AF22" s="37">
        <v>87.015945330296134</v>
      </c>
      <c r="AG22" s="25">
        <v>440</v>
      </c>
      <c r="AH22" s="25">
        <v>348</v>
      </c>
      <c r="AI22" s="37">
        <v>79.090909090909093</v>
      </c>
    </row>
    <row r="23" spans="1:35" x14ac:dyDescent="0.25">
      <c r="A23" t="s">
        <v>350</v>
      </c>
      <c r="B23" t="s">
        <v>351</v>
      </c>
      <c r="C23">
        <v>2175</v>
      </c>
      <c r="D23">
        <v>829</v>
      </c>
      <c r="E23" s="37">
        <f>coverage_in_those_aged_71_to_80_by_la[[#This Row],[Number adults vaccinated aged 70]]/coverage_in_those_aged_71_to_80_by_la[[#This Row],[Number adults eligible aged 70]]*100</f>
        <v>38.114942528735632</v>
      </c>
      <c r="F23" s="25">
        <v>2048</v>
      </c>
      <c r="G23" s="25">
        <v>1087</v>
      </c>
      <c r="H23" s="37">
        <v>53.076171875</v>
      </c>
      <c r="I23" s="25">
        <v>2045</v>
      </c>
      <c r="J23" s="25">
        <v>1185</v>
      </c>
      <c r="K23" s="37">
        <v>57.946210268948647</v>
      </c>
      <c r="L23" s="25">
        <v>2041</v>
      </c>
      <c r="M23" s="25">
        <v>1356</v>
      </c>
      <c r="N23" s="37">
        <v>66.43802057814797</v>
      </c>
      <c r="O23" s="25">
        <v>1940</v>
      </c>
      <c r="P23" s="25">
        <v>1327</v>
      </c>
      <c r="Q23" s="37">
        <v>68.402061855670098</v>
      </c>
      <c r="R23" s="25">
        <v>2046</v>
      </c>
      <c r="S23" s="25">
        <v>1470</v>
      </c>
      <c r="T23" s="37">
        <v>71.847507331378296</v>
      </c>
      <c r="U23" s="25">
        <v>1969</v>
      </c>
      <c r="V23" s="25">
        <v>1463</v>
      </c>
      <c r="W23" s="37">
        <v>74.30167597765363</v>
      </c>
      <c r="X23" s="25">
        <v>1473</v>
      </c>
      <c r="Y23" s="25">
        <v>1099</v>
      </c>
      <c r="Z23" s="37">
        <v>74.609640190088257</v>
      </c>
      <c r="AA23" s="25">
        <v>1503</v>
      </c>
      <c r="AB23" s="25">
        <v>1186</v>
      </c>
      <c r="AC23" s="37">
        <v>78.908848968729203</v>
      </c>
      <c r="AD23" s="25">
        <v>1387</v>
      </c>
      <c r="AE23" s="25">
        <v>1127</v>
      </c>
      <c r="AF23" s="37">
        <v>81.25450612833454</v>
      </c>
      <c r="AG23" s="25">
        <v>1210</v>
      </c>
      <c r="AH23" s="25">
        <v>893</v>
      </c>
      <c r="AI23" s="37">
        <v>73.801652892561989</v>
      </c>
    </row>
    <row r="24" spans="1:35" x14ac:dyDescent="0.25">
      <c r="A24" t="s">
        <v>352</v>
      </c>
      <c r="B24" t="s">
        <v>353</v>
      </c>
      <c r="C24">
        <v>2341</v>
      </c>
      <c r="D24">
        <v>801</v>
      </c>
      <c r="E24" s="37">
        <f>coverage_in_those_aged_71_to_80_by_la[[#This Row],[Number adults vaccinated aged 70]]/coverage_in_those_aged_71_to_80_by_la[[#This Row],[Number adults eligible aged 70]]*100</f>
        <v>34.216146945749685</v>
      </c>
      <c r="F24" s="25">
        <v>2315</v>
      </c>
      <c r="G24" s="25">
        <v>1124</v>
      </c>
      <c r="H24" s="37">
        <v>48.552915766738664</v>
      </c>
      <c r="I24" s="25">
        <v>2216</v>
      </c>
      <c r="J24" s="25">
        <v>1204</v>
      </c>
      <c r="K24" s="37">
        <v>54.332129963898915</v>
      </c>
      <c r="L24" s="25">
        <v>2339</v>
      </c>
      <c r="M24" s="25">
        <v>1398</v>
      </c>
      <c r="N24" s="37">
        <v>59.769132107738358</v>
      </c>
      <c r="O24" s="25">
        <v>2437</v>
      </c>
      <c r="P24" s="25">
        <v>1567</v>
      </c>
      <c r="Q24" s="37">
        <v>64.300369306524416</v>
      </c>
      <c r="R24" s="25">
        <v>2498</v>
      </c>
      <c r="S24" s="25">
        <v>1683</v>
      </c>
      <c r="T24" s="37">
        <v>67.37389911929543</v>
      </c>
      <c r="U24" s="25">
        <v>2486</v>
      </c>
      <c r="V24" s="25">
        <v>1765</v>
      </c>
      <c r="W24" s="37">
        <v>70.997586484312151</v>
      </c>
      <c r="X24" s="25">
        <v>1857</v>
      </c>
      <c r="Y24" s="25">
        <v>1423</v>
      </c>
      <c r="Z24" s="37">
        <v>76.628971459343035</v>
      </c>
      <c r="AA24" s="25">
        <v>1959</v>
      </c>
      <c r="AB24" s="25">
        <v>1563</v>
      </c>
      <c r="AC24" s="37">
        <v>79.785604900459418</v>
      </c>
      <c r="AD24" s="25">
        <v>1849</v>
      </c>
      <c r="AE24" s="25">
        <v>1569</v>
      </c>
      <c r="AF24" s="37">
        <v>84.856679286100601</v>
      </c>
      <c r="AG24" s="25">
        <v>1577</v>
      </c>
      <c r="AH24" s="25">
        <v>1172</v>
      </c>
      <c r="AI24" s="37">
        <v>74.318325935320232</v>
      </c>
    </row>
    <row r="25" spans="1:35" x14ac:dyDescent="0.25">
      <c r="A25" t="s">
        <v>354</v>
      </c>
      <c r="B25" t="s">
        <v>355</v>
      </c>
      <c r="C25">
        <v>1643</v>
      </c>
      <c r="D25">
        <v>350</v>
      </c>
      <c r="E25" s="37">
        <f>coverage_in_those_aged_71_to_80_by_la[[#This Row],[Number adults vaccinated aged 70]]/coverage_in_those_aged_71_to_80_by_la[[#This Row],[Number adults eligible aged 70]]*100</f>
        <v>21.302495435179551</v>
      </c>
      <c r="F25" s="25">
        <v>1649</v>
      </c>
      <c r="G25" s="25">
        <v>646</v>
      </c>
      <c r="H25" s="37">
        <v>39.175257731958766</v>
      </c>
      <c r="I25" s="25">
        <v>1579</v>
      </c>
      <c r="J25" s="25">
        <v>773</v>
      </c>
      <c r="K25" s="37">
        <v>48.955034832172259</v>
      </c>
      <c r="L25" s="25">
        <v>1676</v>
      </c>
      <c r="M25" s="25">
        <v>988</v>
      </c>
      <c r="N25" s="37">
        <v>58.949880668257762</v>
      </c>
      <c r="O25" s="25">
        <v>1595</v>
      </c>
      <c r="P25" s="25">
        <v>1007</v>
      </c>
      <c r="Q25" s="37">
        <v>63.134796238244519</v>
      </c>
      <c r="R25" s="25">
        <v>1618</v>
      </c>
      <c r="S25" s="25">
        <v>1077</v>
      </c>
      <c r="T25" s="37">
        <v>66.563658838071689</v>
      </c>
      <c r="U25" s="25">
        <v>1642</v>
      </c>
      <c r="V25" s="25">
        <v>1131</v>
      </c>
      <c r="W25" s="37">
        <v>68.879415347137638</v>
      </c>
      <c r="X25" s="25">
        <v>1198</v>
      </c>
      <c r="Y25" s="25">
        <v>907</v>
      </c>
      <c r="Z25" s="37">
        <v>75.70951585976627</v>
      </c>
      <c r="AA25" s="25">
        <v>1251</v>
      </c>
      <c r="AB25" s="25">
        <v>982</v>
      </c>
      <c r="AC25" s="37">
        <v>78.497202238209425</v>
      </c>
      <c r="AD25" s="25">
        <v>1153</v>
      </c>
      <c r="AE25" s="25">
        <v>946</v>
      </c>
      <c r="AF25" s="37">
        <v>82.046834345186468</v>
      </c>
      <c r="AG25" s="25">
        <v>1045</v>
      </c>
      <c r="AH25" s="25">
        <v>766</v>
      </c>
      <c r="AI25" s="37">
        <v>73.301435406698573</v>
      </c>
    </row>
    <row r="26" spans="1:35" x14ac:dyDescent="0.25">
      <c r="A26" t="s">
        <v>356</v>
      </c>
      <c r="B26" t="s">
        <v>357</v>
      </c>
      <c r="C26">
        <v>2439</v>
      </c>
      <c r="D26">
        <v>934</v>
      </c>
      <c r="E26" s="37">
        <f>coverage_in_those_aged_71_to_80_by_la[[#This Row],[Number adults vaccinated aged 70]]/coverage_in_those_aged_71_to_80_by_la[[#This Row],[Number adults eligible aged 70]]*100</f>
        <v>38.294382943829433</v>
      </c>
      <c r="F26" s="25">
        <v>2322</v>
      </c>
      <c r="G26" s="25">
        <v>1312</v>
      </c>
      <c r="H26" s="37">
        <v>56.50301464254953</v>
      </c>
      <c r="I26" s="25">
        <v>2269</v>
      </c>
      <c r="J26" s="25">
        <v>1416</v>
      </c>
      <c r="K26" s="37">
        <v>62.4063464081093</v>
      </c>
      <c r="L26" s="25">
        <v>2429</v>
      </c>
      <c r="M26" s="25">
        <v>1696</v>
      </c>
      <c r="N26" s="37">
        <v>69.822972416632354</v>
      </c>
      <c r="O26" s="25">
        <v>2463</v>
      </c>
      <c r="P26" s="25">
        <v>1780</v>
      </c>
      <c r="Q26" s="37">
        <v>72.269589930978483</v>
      </c>
      <c r="R26" s="25">
        <v>2481</v>
      </c>
      <c r="S26" s="25">
        <v>1879</v>
      </c>
      <c r="T26" s="37">
        <v>75.735590487706574</v>
      </c>
      <c r="U26" s="25">
        <v>2463</v>
      </c>
      <c r="V26" s="25">
        <v>1867</v>
      </c>
      <c r="W26" s="37">
        <v>75.801867641088108</v>
      </c>
      <c r="X26" s="25">
        <v>1845</v>
      </c>
      <c r="Y26" s="25">
        <v>1444</v>
      </c>
      <c r="Z26" s="37">
        <v>78.265582655826563</v>
      </c>
      <c r="AA26" s="25">
        <v>1954</v>
      </c>
      <c r="AB26" s="25">
        <v>1621</v>
      </c>
      <c r="AC26" s="37">
        <v>82.958034800409422</v>
      </c>
      <c r="AD26" s="25">
        <v>1715</v>
      </c>
      <c r="AE26" s="25">
        <v>1417</v>
      </c>
      <c r="AF26" s="37">
        <v>82.623906705539369</v>
      </c>
      <c r="AG26" s="25">
        <v>1725</v>
      </c>
      <c r="AH26" s="25">
        <v>1290</v>
      </c>
      <c r="AI26" s="37">
        <v>74.782608695652172</v>
      </c>
    </row>
    <row r="27" spans="1:35" x14ac:dyDescent="0.25">
      <c r="A27" t="s">
        <v>358</v>
      </c>
      <c r="B27" t="s">
        <v>359</v>
      </c>
      <c r="C27">
        <v>1964</v>
      </c>
      <c r="D27">
        <v>1011</v>
      </c>
      <c r="E27" s="37">
        <f>coverage_in_those_aged_71_to_80_by_la[[#This Row],[Number adults vaccinated aged 70]]/coverage_in_those_aged_71_to_80_by_la[[#This Row],[Number adults eligible aged 70]]*100</f>
        <v>51.476578411405292</v>
      </c>
      <c r="F27" s="25">
        <v>1951</v>
      </c>
      <c r="G27" s="25">
        <v>1283</v>
      </c>
      <c r="H27" s="37">
        <v>65.761148129164525</v>
      </c>
      <c r="I27" s="25">
        <v>1898</v>
      </c>
      <c r="J27" s="25">
        <v>1334</v>
      </c>
      <c r="K27" s="37">
        <v>70.284510010537403</v>
      </c>
      <c r="L27" s="25">
        <v>2067</v>
      </c>
      <c r="M27" s="25">
        <v>1492</v>
      </c>
      <c r="N27" s="37">
        <v>72.181906144170298</v>
      </c>
      <c r="O27" s="25">
        <v>2098</v>
      </c>
      <c r="P27" s="25">
        <v>1594</v>
      </c>
      <c r="Q27" s="37">
        <v>75.977121067683512</v>
      </c>
      <c r="R27" s="25">
        <v>2090</v>
      </c>
      <c r="S27" s="25">
        <v>1631</v>
      </c>
      <c r="T27" s="37">
        <v>78.038277511961724</v>
      </c>
      <c r="U27" s="25">
        <v>2217</v>
      </c>
      <c r="V27" s="25">
        <v>1753</v>
      </c>
      <c r="W27" s="37">
        <v>79.070816418583661</v>
      </c>
      <c r="X27" s="25">
        <v>1610</v>
      </c>
      <c r="Y27" s="25">
        <v>1307</v>
      </c>
      <c r="Z27" s="37">
        <v>81.180124223602476</v>
      </c>
      <c r="AA27" s="25">
        <v>1743</v>
      </c>
      <c r="AB27" s="25">
        <v>1474</v>
      </c>
      <c r="AC27" s="37">
        <v>84.56683878370626</v>
      </c>
      <c r="AD27" s="25">
        <v>1537</v>
      </c>
      <c r="AE27" s="25">
        <v>1319</v>
      </c>
      <c r="AF27" s="37">
        <v>85.816525699414441</v>
      </c>
      <c r="AG27" s="25">
        <v>1427</v>
      </c>
      <c r="AH27" s="25">
        <v>1111</v>
      </c>
      <c r="AI27" s="37">
        <v>77.855641205325853</v>
      </c>
    </row>
    <row r="28" spans="1:35" x14ac:dyDescent="0.25">
      <c r="A28" t="s">
        <v>360</v>
      </c>
      <c r="B28" t="s">
        <v>361</v>
      </c>
      <c r="C28">
        <v>3380</v>
      </c>
      <c r="D28">
        <v>1105</v>
      </c>
      <c r="E28" s="37">
        <f>coverage_in_those_aged_71_to_80_by_la[[#This Row],[Number adults vaccinated aged 70]]/coverage_in_those_aged_71_to_80_by_la[[#This Row],[Number adults eligible aged 70]]*100</f>
        <v>32.692307692307693</v>
      </c>
      <c r="F28" s="25">
        <v>3208</v>
      </c>
      <c r="G28" s="25">
        <v>1615</v>
      </c>
      <c r="H28" s="37">
        <v>50.342892768079807</v>
      </c>
      <c r="I28" s="25">
        <v>3190</v>
      </c>
      <c r="J28" s="25">
        <v>1833</v>
      </c>
      <c r="K28" s="37">
        <v>57.460815047021939</v>
      </c>
      <c r="L28" s="25">
        <v>3228</v>
      </c>
      <c r="M28" s="25">
        <v>2032</v>
      </c>
      <c r="N28" s="37">
        <v>62.949194547707556</v>
      </c>
      <c r="O28" s="25">
        <v>3181</v>
      </c>
      <c r="P28" s="25">
        <v>2129</v>
      </c>
      <c r="Q28" s="37">
        <v>66.928638792832444</v>
      </c>
      <c r="R28" s="25">
        <v>3373</v>
      </c>
      <c r="S28" s="25">
        <v>2351</v>
      </c>
      <c r="T28" s="37">
        <v>69.700563296768465</v>
      </c>
      <c r="U28" s="25">
        <v>3163</v>
      </c>
      <c r="V28" s="25">
        <v>2367</v>
      </c>
      <c r="W28" s="37">
        <v>74.834018337021817</v>
      </c>
      <c r="X28" s="25">
        <v>2403</v>
      </c>
      <c r="Y28" s="25">
        <v>1835</v>
      </c>
      <c r="Z28" s="37">
        <v>76.362879733666261</v>
      </c>
      <c r="AA28" s="25">
        <v>2414</v>
      </c>
      <c r="AB28" s="25">
        <v>1890</v>
      </c>
      <c r="AC28" s="37">
        <v>78.293289146644568</v>
      </c>
      <c r="AD28" s="25">
        <v>2308</v>
      </c>
      <c r="AE28" s="25">
        <v>1903</v>
      </c>
      <c r="AF28" s="37">
        <v>82.452339688041604</v>
      </c>
      <c r="AG28" s="25">
        <v>2154</v>
      </c>
      <c r="AH28" s="25">
        <v>1581</v>
      </c>
      <c r="AI28" s="37">
        <v>73.398328690807801</v>
      </c>
    </row>
    <row r="29" spans="1:35" x14ac:dyDescent="0.25">
      <c r="A29" t="s">
        <v>362</v>
      </c>
      <c r="B29" t="s">
        <v>363</v>
      </c>
      <c r="C29">
        <v>1978</v>
      </c>
      <c r="D29">
        <v>718</v>
      </c>
      <c r="E29" s="37">
        <f>coverage_in_those_aged_71_to_80_by_la[[#This Row],[Number adults vaccinated aged 70]]/coverage_in_those_aged_71_to_80_by_la[[#This Row],[Number adults eligible aged 70]]*100</f>
        <v>36.299292214357934</v>
      </c>
      <c r="F29" s="25">
        <v>1960</v>
      </c>
      <c r="G29" s="25">
        <v>979</v>
      </c>
      <c r="H29" s="37">
        <v>49.948979591836732</v>
      </c>
      <c r="I29" s="25">
        <v>1989</v>
      </c>
      <c r="J29" s="25">
        <v>1067</v>
      </c>
      <c r="K29" s="37">
        <v>53.645047762694823</v>
      </c>
      <c r="L29" s="25">
        <v>1970</v>
      </c>
      <c r="M29" s="25">
        <v>1245</v>
      </c>
      <c r="N29" s="37">
        <v>63.197969543147202</v>
      </c>
      <c r="O29" s="25">
        <v>2195</v>
      </c>
      <c r="P29" s="25">
        <v>1525</v>
      </c>
      <c r="Q29" s="37">
        <v>69.476082004555806</v>
      </c>
      <c r="R29" s="25">
        <v>2297</v>
      </c>
      <c r="S29" s="25">
        <v>1654</v>
      </c>
      <c r="T29" s="37">
        <v>72.006965607313887</v>
      </c>
      <c r="U29" s="25">
        <v>2392</v>
      </c>
      <c r="V29" s="25">
        <v>1838</v>
      </c>
      <c r="W29" s="37">
        <v>76.839464882943147</v>
      </c>
      <c r="X29" s="25">
        <v>1791</v>
      </c>
      <c r="Y29" s="25">
        <v>1443</v>
      </c>
      <c r="Z29" s="37">
        <v>80.569514237855941</v>
      </c>
      <c r="AA29" s="25">
        <v>1898</v>
      </c>
      <c r="AB29" s="25">
        <v>1554</v>
      </c>
      <c r="AC29" s="37">
        <v>81.87565858798736</v>
      </c>
      <c r="AD29" s="25">
        <v>1621</v>
      </c>
      <c r="AE29" s="25">
        <v>1381</v>
      </c>
      <c r="AF29" s="37">
        <v>85.194324491054914</v>
      </c>
      <c r="AG29" s="25">
        <v>1539</v>
      </c>
      <c r="AH29" s="25">
        <v>1205</v>
      </c>
      <c r="AI29" s="37">
        <v>78.29759584145549</v>
      </c>
    </row>
    <row r="30" spans="1:35" x14ac:dyDescent="0.25">
      <c r="A30" t="s">
        <v>364</v>
      </c>
      <c r="B30" t="s">
        <v>365</v>
      </c>
      <c r="C30">
        <v>2483</v>
      </c>
      <c r="D30">
        <v>890</v>
      </c>
      <c r="E30" s="37">
        <f>coverage_in_those_aged_71_to_80_by_la[[#This Row],[Number adults vaccinated aged 70]]/coverage_in_those_aged_71_to_80_by_la[[#This Row],[Number adults eligible aged 70]]*100</f>
        <v>35.843737414418044</v>
      </c>
      <c r="F30" s="25">
        <v>2410</v>
      </c>
      <c r="G30" s="25">
        <v>1321</v>
      </c>
      <c r="H30" s="37">
        <v>54.813278008298759</v>
      </c>
      <c r="I30" s="25">
        <v>2390</v>
      </c>
      <c r="J30" s="25">
        <v>1401</v>
      </c>
      <c r="K30" s="37">
        <v>58.619246861924687</v>
      </c>
      <c r="L30" s="25">
        <v>2504</v>
      </c>
      <c r="M30" s="25">
        <v>1676</v>
      </c>
      <c r="N30" s="37">
        <v>66.932907348242807</v>
      </c>
      <c r="O30" s="25">
        <v>2423</v>
      </c>
      <c r="P30" s="25">
        <v>1789</v>
      </c>
      <c r="Q30" s="37">
        <v>73.834089971110188</v>
      </c>
      <c r="R30" s="25">
        <v>2765</v>
      </c>
      <c r="S30" s="25">
        <v>2086</v>
      </c>
      <c r="T30" s="37">
        <v>75.443037974683548</v>
      </c>
      <c r="U30" s="25">
        <v>2718</v>
      </c>
      <c r="V30" s="25">
        <v>2177</v>
      </c>
      <c r="W30" s="37">
        <v>80.095658572479763</v>
      </c>
      <c r="X30" s="25">
        <v>2092</v>
      </c>
      <c r="Y30" s="25">
        <v>1736</v>
      </c>
      <c r="Z30" s="37">
        <v>82.98279158699809</v>
      </c>
      <c r="AA30" s="25">
        <v>2282</v>
      </c>
      <c r="AB30" s="25">
        <v>1929</v>
      </c>
      <c r="AC30" s="37">
        <v>84.531113058720422</v>
      </c>
      <c r="AD30" s="25">
        <v>2068</v>
      </c>
      <c r="AE30" s="25">
        <v>1774</v>
      </c>
      <c r="AF30" s="37">
        <v>85.783365570599614</v>
      </c>
      <c r="AG30" s="25">
        <v>1967</v>
      </c>
      <c r="AH30" s="25">
        <v>1562</v>
      </c>
      <c r="AI30" s="37">
        <v>79.410269445856628</v>
      </c>
    </row>
    <row r="31" spans="1:35" x14ac:dyDescent="0.25">
      <c r="A31" t="s">
        <v>366</v>
      </c>
      <c r="B31" t="s">
        <v>367</v>
      </c>
      <c r="C31">
        <v>2082</v>
      </c>
      <c r="D31">
        <v>827</v>
      </c>
      <c r="E31" s="37">
        <f>coverage_in_those_aged_71_to_80_by_la[[#This Row],[Number adults vaccinated aged 70]]/coverage_in_those_aged_71_to_80_by_la[[#This Row],[Number adults eligible aged 70]]*100</f>
        <v>39.721421709894337</v>
      </c>
      <c r="F31" s="25">
        <v>1984</v>
      </c>
      <c r="G31" s="25">
        <v>1099</v>
      </c>
      <c r="H31" s="37">
        <v>55.393145161290327</v>
      </c>
      <c r="I31" s="25">
        <v>1964</v>
      </c>
      <c r="J31" s="25">
        <v>1181</v>
      </c>
      <c r="K31" s="37">
        <v>60.132382892057024</v>
      </c>
      <c r="L31" s="25">
        <v>1995</v>
      </c>
      <c r="M31" s="25">
        <v>1285</v>
      </c>
      <c r="N31" s="37">
        <v>64.411027568922307</v>
      </c>
      <c r="O31" s="25">
        <v>2012</v>
      </c>
      <c r="P31" s="25">
        <v>1434</v>
      </c>
      <c r="Q31" s="37">
        <v>71.272365805168988</v>
      </c>
      <c r="R31" s="25">
        <v>2187</v>
      </c>
      <c r="S31" s="25">
        <v>1660</v>
      </c>
      <c r="T31" s="37">
        <v>75.903063557384542</v>
      </c>
      <c r="U31" s="25">
        <v>2189</v>
      </c>
      <c r="V31" s="25">
        <v>1695</v>
      </c>
      <c r="W31" s="37">
        <v>77.432617633622655</v>
      </c>
      <c r="X31" s="25">
        <v>1742</v>
      </c>
      <c r="Y31" s="25">
        <v>1386</v>
      </c>
      <c r="Z31" s="37">
        <v>79.563719862227316</v>
      </c>
      <c r="AA31" s="25">
        <v>1660</v>
      </c>
      <c r="AB31" s="25">
        <v>1360</v>
      </c>
      <c r="AC31" s="37">
        <v>81.92771084337349</v>
      </c>
      <c r="AD31" s="25">
        <v>1480</v>
      </c>
      <c r="AE31" s="25">
        <v>1257</v>
      </c>
      <c r="AF31" s="37">
        <v>84.932432432432435</v>
      </c>
      <c r="AG31" s="25">
        <v>1417</v>
      </c>
      <c r="AH31" s="25">
        <v>1105</v>
      </c>
      <c r="AI31" s="37">
        <v>77.981651376146786</v>
      </c>
    </row>
    <row r="32" spans="1:35" x14ac:dyDescent="0.25">
      <c r="A32" t="s">
        <v>368</v>
      </c>
      <c r="B32" t="s">
        <v>369</v>
      </c>
      <c r="C32">
        <v>1864</v>
      </c>
      <c r="D32">
        <v>604</v>
      </c>
      <c r="E32" s="37">
        <f>coverage_in_those_aged_71_to_80_by_la[[#This Row],[Number adults vaccinated aged 70]]/coverage_in_those_aged_71_to_80_by_la[[#This Row],[Number adults eligible aged 70]]*100</f>
        <v>32.403433476394852</v>
      </c>
      <c r="F32" s="25">
        <v>1780</v>
      </c>
      <c r="G32" s="25">
        <v>850</v>
      </c>
      <c r="H32" s="37">
        <v>47.752808988764045</v>
      </c>
      <c r="I32" s="25">
        <v>1797</v>
      </c>
      <c r="J32" s="25">
        <v>957</v>
      </c>
      <c r="K32" s="37">
        <v>53.255425709515855</v>
      </c>
      <c r="L32" s="25">
        <v>1899</v>
      </c>
      <c r="M32" s="25">
        <v>1083</v>
      </c>
      <c r="N32" s="37">
        <v>57.030015797788316</v>
      </c>
      <c r="O32" s="25">
        <v>1952</v>
      </c>
      <c r="P32" s="25">
        <v>1216</v>
      </c>
      <c r="Q32" s="37">
        <v>62.295081967213115</v>
      </c>
      <c r="R32" s="25">
        <v>2051</v>
      </c>
      <c r="S32" s="25">
        <v>1371</v>
      </c>
      <c r="T32" s="37">
        <v>66.845441248171625</v>
      </c>
      <c r="U32" s="25">
        <v>2251</v>
      </c>
      <c r="V32" s="25">
        <v>1528</v>
      </c>
      <c r="W32" s="37">
        <v>67.880941803642827</v>
      </c>
      <c r="X32" s="25">
        <v>1571</v>
      </c>
      <c r="Y32" s="25">
        <v>1149</v>
      </c>
      <c r="Z32" s="37">
        <v>73.138128580521965</v>
      </c>
      <c r="AA32" s="25">
        <v>1668</v>
      </c>
      <c r="AB32" s="25">
        <v>1288</v>
      </c>
      <c r="AC32" s="37">
        <v>77.218225419664265</v>
      </c>
      <c r="AD32" s="25">
        <v>1521</v>
      </c>
      <c r="AE32" s="25">
        <v>1204</v>
      </c>
      <c r="AF32" s="37">
        <v>79.158448389217611</v>
      </c>
      <c r="AG32" s="25">
        <v>1368</v>
      </c>
      <c r="AH32" s="25">
        <v>970</v>
      </c>
      <c r="AI32" s="37">
        <v>70.906432748538009</v>
      </c>
    </row>
    <row r="33" spans="1:35" x14ac:dyDescent="0.25">
      <c r="A33" t="s">
        <v>370</v>
      </c>
      <c r="B33" t="s">
        <v>371</v>
      </c>
      <c r="C33">
        <v>1853</v>
      </c>
      <c r="D33">
        <v>470</v>
      </c>
      <c r="E33" s="37">
        <f>coverage_in_those_aged_71_to_80_by_la[[#This Row],[Number adults vaccinated aged 70]]/coverage_in_those_aged_71_to_80_by_la[[#This Row],[Number adults eligible aged 70]]*100</f>
        <v>25.364274150026983</v>
      </c>
      <c r="F33" s="25">
        <v>1839</v>
      </c>
      <c r="G33" s="25">
        <v>753</v>
      </c>
      <c r="H33" s="37">
        <v>40.946166394779773</v>
      </c>
      <c r="I33" s="25">
        <v>1799</v>
      </c>
      <c r="J33" s="25">
        <v>863</v>
      </c>
      <c r="K33" s="37">
        <v>47.971095052807115</v>
      </c>
      <c r="L33" s="25">
        <v>1818</v>
      </c>
      <c r="M33" s="25">
        <v>1041</v>
      </c>
      <c r="N33" s="37">
        <v>57.260726072607262</v>
      </c>
      <c r="O33" s="25">
        <v>1766</v>
      </c>
      <c r="P33" s="25">
        <v>1114</v>
      </c>
      <c r="Q33" s="37">
        <v>63.080407701019247</v>
      </c>
      <c r="R33" s="25">
        <v>1908</v>
      </c>
      <c r="S33" s="25">
        <v>1300</v>
      </c>
      <c r="T33" s="37">
        <v>68.134171907756809</v>
      </c>
      <c r="U33" s="25">
        <v>1904</v>
      </c>
      <c r="V33" s="25">
        <v>1349</v>
      </c>
      <c r="W33" s="37">
        <v>70.850840336134453</v>
      </c>
      <c r="X33" s="25">
        <v>1372</v>
      </c>
      <c r="Y33" s="25">
        <v>1059</v>
      </c>
      <c r="Z33" s="37">
        <v>77.186588921282791</v>
      </c>
      <c r="AA33" s="25">
        <v>1421</v>
      </c>
      <c r="AB33" s="25">
        <v>1122</v>
      </c>
      <c r="AC33" s="37">
        <v>78.958479943701619</v>
      </c>
      <c r="AD33" s="25">
        <v>1259</v>
      </c>
      <c r="AE33" s="25">
        <v>1075</v>
      </c>
      <c r="AF33" s="37">
        <v>85.38522637013503</v>
      </c>
      <c r="AG33" s="25">
        <v>1142</v>
      </c>
      <c r="AH33" s="25">
        <v>854</v>
      </c>
      <c r="AI33" s="37">
        <v>74.781085814360765</v>
      </c>
    </row>
    <row r="34" spans="1:35" x14ac:dyDescent="0.25">
      <c r="A34" t="s">
        <v>372</v>
      </c>
      <c r="B34" t="s">
        <v>373</v>
      </c>
      <c r="C34">
        <v>1589</v>
      </c>
      <c r="D34">
        <v>758</v>
      </c>
      <c r="E34" s="37">
        <f>coverage_in_those_aged_71_to_80_by_la[[#This Row],[Number adults vaccinated aged 70]]/coverage_in_those_aged_71_to_80_by_la[[#This Row],[Number adults eligible aged 70]]*100</f>
        <v>47.702957835116429</v>
      </c>
      <c r="F34" s="25">
        <v>1576</v>
      </c>
      <c r="G34" s="25">
        <v>611</v>
      </c>
      <c r="H34" s="37">
        <v>38.76903553299492</v>
      </c>
      <c r="I34" s="25">
        <v>1508</v>
      </c>
      <c r="J34" s="25">
        <v>729</v>
      </c>
      <c r="K34" s="37">
        <v>48.342175066312997</v>
      </c>
      <c r="L34" s="25">
        <v>1500</v>
      </c>
      <c r="M34" s="25">
        <v>822</v>
      </c>
      <c r="N34" s="37">
        <v>54.800000000000004</v>
      </c>
      <c r="O34" s="25">
        <v>1496</v>
      </c>
      <c r="P34" s="25">
        <v>910</v>
      </c>
      <c r="Q34" s="37">
        <v>60.828877005347593</v>
      </c>
      <c r="R34" s="25">
        <v>1495</v>
      </c>
      <c r="S34" s="25">
        <v>997</v>
      </c>
      <c r="T34" s="37">
        <v>66.68896321070234</v>
      </c>
      <c r="U34" s="25">
        <v>1575</v>
      </c>
      <c r="V34" s="25">
        <v>1137</v>
      </c>
      <c r="W34" s="37">
        <v>72.19047619047619</v>
      </c>
      <c r="X34" s="25">
        <v>1172</v>
      </c>
      <c r="Y34" s="25">
        <v>900</v>
      </c>
      <c r="Z34" s="37">
        <v>76.791808873720129</v>
      </c>
      <c r="AA34" s="25">
        <v>1104</v>
      </c>
      <c r="AB34" s="25">
        <v>883</v>
      </c>
      <c r="AC34" s="37">
        <v>79.981884057971016</v>
      </c>
      <c r="AD34" s="25">
        <v>1023</v>
      </c>
      <c r="AE34" s="25">
        <v>846</v>
      </c>
      <c r="AF34" s="37">
        <v>82.697947214076251</v>
      </c>
      <c r="AG34" s="25">
        <v>909</v>
      </c>
      <c r="AH34" s="25">
        <v>617</v>
      </c>
      <c r="AI34" s="37">
        <v>67.876787678767883</v>
      </c>
    </row>
    <row r="35" spans="1:35" x14ac:dyDescent="0.25">
      <c r="A35" t="s">
        <v>374</v>
      </c>
      <c r="B35" t="s">
        <v>375</v>
      </c>
      <c r="C35">
        <v>1568</v>
      </c>
      <c r="D35">
        <v>738</v>
      </c>
      <c r="E35" s="37">
        <f>coverage_in_those_aged_71_to_80_by_la[[#This Row],[Number adults vaccinated aged 70]]/coverage_in_those_aged_71_to_80_by_la[[#This Row],[Number adults eligible aged 70]]*100</f>
        <v>47.066326530612244</v>
      </c>
      <c r="F35" s="25">
        <v>1478</v>
      </c>
      <c r="G35" s="25">
        <v>701</v>
      </c>
      <c r="H35" s="37">
        <v>47.428958051420835</v>
      </c>
      <c r="I35" s="25">
        <v>1334</v>
      </c>
      <c r="J35" s="25">
        <v>765</v>
      </c>
      <c r="K35" s="37">
        <v>57.34632683658171</v>
      </c>
      <c r="L35" s="25">
        <v>1352</v>
      </c>
      <c r="M35" s="25">
        <v>856</v>
      </c>
      <c r="N35" s="37">
        <v>63.31360946745562</v>
      </c>
      <c r="O35" s="25">
        <v>1264</v>
      </c>
      <c r="P35" s="25">
        <v>823</v>
      </c>
      <c r="Q35" s="37">
        <v>65.110759493670884</v>
      </c>
      <c r="R35" s="25">
        <v>1286</v>
      </c>
      <c r="S35" s="25">
        <v>903</v>
      </c>
      <c r="T35" s="37">
        <v>70.217729393468119</v>
      </c>
      <c r="U35" s="25">
        <v>1251</v>
      </c>
      <c r="V35" s="25">
        <v>907</v>
      </c>
      <c r="W35" s="37">
        <v>72.501998401278982</v>
      </c>
      <c r="X35" s="25">
        <v>1012</v>
      </c>
      <c r="Y35" s="25">
        <v>783</v>
      </c>
      <c r="Z35" s="37">
        <v>77.371541501976282</v>
      </c>
      <c r="AA35" s="25">
        <v>1015</v>
      </c>
      <c r="AB35" s="25">
        <v>831</v>
      </c>
      <c r="AC35" s="37">
        <v>81.871921182266007</v>
      </c>
      <c r="AD35" s="25">
        <v>928</v>
      </c>
      <c r="AE35" s="25">
        <v>753</v>
      </c>
      <c r="AF35" s="37">
        <v>81.142241379310349</v>
      </c>
      <c r="AG35" s="25">
        <v>869</v>
      </c>
      <c r="AH35" s="25">
        <v>656</v>
      </c>
      <c r="AI35" s="37">
        <v>75.489067894131196</v>
      </c>
    </row>
    <row r="36" spans="1:35" x14ac:dyDescent="0.25">
      <c r="A36" t="s">
        <v>376</v>
      </c>
      <c r="B36" t="s">
        <v>377</v>
      </c>
      <c r="C36">
        <v>1753</v>
      </c>
      <c r="D36">
        <v>865</v>
      </c>
      <c r="E36" s="37">
        <f>coverage_in_those_aged_71_to_80_by_la[[#This Row],[Number adults vaccinated aged 70]]/coverage_in_those_aged_71_to_80_by_la[[#This Row],[Number adults eligible aged 70]]*100</f>
        <v>49.343981745579008</v>
      </c>
      <c r="F36" s="25">
        <v>1665</v>
      </c>
      <c r="G36" s="25">
        <v>608</v>
      </c>
      <c r="H36" s="37">
        <v>36.516516516516518</v>
      </c>
      <c r="I36" s="25">
        <v>1599</v>
      </c>
      <c r="J36" s="25">
        <v>697</v>
      </c>
      <c r="K36" s="37">
        <v>43.589743589743591</v>
      </c>
      <c r="L36" s="25">
        <v>1697</v>
      </c>
      <c r="M36" s="25">
        <v>868</v>
      </c>
      <c r="N36" s="37">
        <v>51.149086623453158</v>
      </c>
      <c r="O36" s="25">
        <v>1795</v>
      </c>
      <c r="P36" s="25">
        <v>1051</v>
      </c>
      <c r="Q36" s="37">
        <v>58.551532033426177</v>
      </c>
      <c r="R36" s="25">
        <v>1936</v>
      </c>
      <c r="S36" s="25">
        <v>1095</v>
      </c>
      <c r="T36" s="37">
        <v>56.559917355371901</v>
      </c>
      <c r="U36" s="25">
        <v>1846</v>
      </c>
      <c r="V36" s="25">
        <v>1104</v>
      </c>
      <c r="W36" s="37">
        <v>59.804983748645725</v>
      </c>
      <c r="X36" s="25">
        <v>1392</v>
      </c>
      <c r="Y36" s="25">
        <v>903</v>
      </c>
      <c r="Z36" s="37">
        <v>64.870689655172413</v>
      </c>
      <c r="AA36" s="25">
        <v>1473</v>
      </c>
      <c r="AB36" s="25">
        <v>1060</v>
      </c>
      <c r="AC36" s="37">
        <v>71.961982348947728</v>
      </c>
      <c r="AD36" s="25">
        <v>1304</v>
      </c>
      <c r="AE36" s="25">
        <v>970</v>
      </c>
      <c r="AF36" s="37">
        <v>74.386503067484668</v>
      </c>
      <c r="AG36" s="25">
        <v>1160</v>
      </c>
      <c r="AH36" s="25">
        <v>749</v>
      </c>
      <c r="AI36" s="37">
        <v>64.568965517241381</v>
      </c>
    </row>
    <row r="37" spans="1:35" x14ac:dyDescent="0.25">
      <c r="A37" t="s">
        <v>378</v>
      </c>
      <c r="B37" t="s">
        <v>379</v>
      </c>
      <c r="C37">
        <v>1280</v>
      </c>
      <c r="D37">
        <v>659</v>
      </c>
      <c r="E37" s="37">
        <f>coverage_in_those_aged_71_to_80_by_la[[#This Row],[Number adults vaccinated aged 70]]/coverage_in_those_aged_71_to_80_by_la[[#This Row],[Number adults eligible aged 70]]*100</f>
        <v>51.484375000000007</v>
      </c>
      <c r="F37" s="25">
        <v>1206</v>
      </c>
      <c r="G37" s="25">
        <v>646</v>
      </c>
      <c r="H37" s="37">
        <v>53.565505804311776</v>
      </c>
      <c r="I37" s="25">
        <v>1268</v>
      </c>
      <c r="J37" s="25">
        <v>763</v>
      </c>
      <c r="K37" s="37">
        <v>60.17350157728707</v>
      </c>
      <c r="L37" s="25">
        <v>1237</v>
      </c>
      <c r="M37" s="25">
        <v>806</v>
      </c>
      <c r="N37" s="37">
        <v>65.157639450282943</v>
      </c>
      <c r="O37" s="25">
        <v>1232</v>
      </c>
      <c r="P37" s="25">
        <v>863</v>
      </c>
      <c r="Q37" s="37">
        <v>70.048701298701303</v>
      </c>
      <c r="R37" s="25">
        <v>1375</v>
      </c>
      <c r="S37" s="25">
        <v>999</v>
      </c>
      <c r="T37" s="37">
        <v>72.654545454545456</v>
      </c>
      <c r="U37" s="25">
        <v>1379</v>
      </c>
      <c r="V37" s="25">
        <v>1067</v>
      </c>
      <c r="W37" s="37">
        <v>77.374909354604782</v>
      </c>
      <c r="X37" s="25">
        <v>917</v>
      </c>
      <c r="Y37" s="25">
        <v>686</v>
      </c>
      <c r="Z37" s="37">
        <v>74.809160305343511</v>
      </c>
      <c r="AA37" s="25">
        <v>929</v>
      </c>
      <c r="AB37" s="25">
        <v>753</v>
      </c>
      <c r="AC37" s="37">
        <v>81.054897739504838</v>
      </c>
      <c r="AD37" s="25">
        <v>831</v>
      </c>
      <c r="AE37" s="25">
        <v>692</v>
      </c>
      <c r="AF37" s="37">
        <v>83.273164861612514</v>
      </c>
      <c r="AG37" s="25">
        <v>769</v>
      </c>
      <c r="AH37" s="25">
        <v>560</v>
      </c>
      <c r="AI37" s="37">
        <v>72.821846553966182</v>
      </c>
    </row>
    <row r="38" spans="1:35" x14ac:dyDescent="0.25">
      <c r="A38" t="s">
        <v>380</v>
      </c>
      <c r="B38" t="s">
        <v>381</v>
      </c>
      <c r="C38">
        <v>2411</v>
      </c>
      <c r="D38">
        <v>845</v>
      </c>
      <c r="E38" s="37">
        <f>coverage_in_those_aged_71_to_80_by_la[[#This Row],[Number adults vaccinated aged 70]]/coverage_in_those_aged_71_to_80_by_la[[#This Row],[Number adults eligible aged 70]]*100</f>
        <v>35.047698050601412</v>
      </c>
      <c r="F38" s="25">
        <v>2313</v>
      </c>
      <c r="G38" s="25">
        <v>1222</v>
      </c>
      <c r="H38" s="37">
        <v>52.831820146995248</v>
      </c>
      <c r="I38" s="25">
        <v>2184</v>
      </c>
      <c r="J38" s="25">
        <v>1273</v>
      </c>
      <c r="K38" s="37">
        <v>58.287545787545788</v>
      </c>
      <c r="L38" s="25">
        <v>2345</v>
      </c>
      <c r="M38" s="25">
        <v>1500</v>
      </c>
      <c r="N38" s="37">
        <v>63.965884861407254</v>
      </c>
      <c r="O38" s="25">
        <v>2401</v>
      </c>
      <c r="P38" s="25">
        <v>1685</v>
      </c>
      <c r="Q38" s="37">
        <v>70.17909204498126</v>
      </c>
      <c r="R38" s="25">
        <v>2541</v>
      </c>
      <c r="S38" s="25">
        <v>1878</v>
      </c>
      <c r="T38" s="37">
        <v>73.907910271546641</v>
      </c>
      <c r="U38" s="25">
        <v>2590</v>
      </c>
      <c r="V38" s="25">
        <v>1932</v>
      </c>
      <c r="W38" s="37">
        <v>74.594594594594597</v>
      </c>
      <c r="X38" s="25">
        <v>1792</v>
      </c>
      <c r="Y38" s="25">
        <v>1408</v>
      </c>
      <c r="Z38" s="37">
        <v>78.571428571428569</v>
      </c>
      <c r="AA38" s="25">
        <v>1890</v>
      </c>
      <c r="AB38" s="25">
        <v>1513</v>
      </c>
      <c r="AC38" s="37">
        <v>80.05291005291005</v>
      </c>
      <c r="AD38" s="25">
        <v>1523</v>
      </c>
      <c r="AE38" s="25">
        <v>1249</v>
      </c>
      <c r="AF38" s="37">
        <v>82.009192383453708</v>
      </c>
      <c r="AG38" s="25">
        <v>1482</v>
      </c>
      <c r="AH38" s="25">
        <v>1066</v>
      </c>
      <c r="AI38" s="37">
        <v>71.929824561403507</v>
      </c>
    </row>
    <row r="39" spans="1:35" x14ac:dyDescent="0.25">
      <c r="A39" t="s">
        <v>382</v>
      </c>
      <c r="B39" t="s">
        <v>383</v>
      </c>
      <c r="C39">
        <v>980</v>
      </c>
      <c r="D39">
        <v>324</v>
      </c>
      <c r="E39" s="37">
        <f>coverage_in_those_aged_71_to_80_by_la[[#This Row],[Number adults vaccinated aged 70]]/coverage_in_those_aged_71_to_80_by_la[[#This Row],[Number adults eligible aged 70]]*100</f>
        <v>33.061224489795919</v>
      </c>
      <c r="F39" s="25">
        <v>907</v>
      </c>
      <c r="G39" s="25">
        <v>453</v>
      </c>
      <c r="H39" s="37">
        <v>49.944873208379271</v>
      </c>
      <c r="I39" s="25">
        <v>899</v>
      </c>
      <c r="J39" s="25">
        <v>527</v>
      </c>
      <c r="K39" s="37">
        <v>58.620689655172406</v>
      </c>
      <c r="L39" s="25">
        <v>835</v>
      </c>
      <c r="M39" s="25">
        <v>545</v>
      </c>
      <c r="N39" s="37">
        <v>65.269461077844312</v>
      </c>
      <c r="O39" s="25">
        <v>865</v>
      </c>
      <c r="P39" s="25">
        <v>617</v>
      </c>
      <c r="Q39" s="37">
        <v>71.329479768786129</v>
      </c>
      <c r="R39" s="25">
        <v>963</v>
      </c>
      <c r="S39" s="25">
        <v>745</v>
      </c>
      <c r="T39" s="37">
        <v>77.362409138110081</v>
      </c>
      <c r="U39" s="25">
        <v>954</v>
      </c>
      <c r="V39" s="25">
        <v>785</v>
      </c>
      <c r="W39" s="37">
        <v>82.285115303983218</v>
      </c>
      <c r="X39" s="25">
        <v>696</v>
      </c>
      <c r="Y39" s="25">
        <v>571</v>
      </c>
      <c r="Z39" s="37">
        <v>82.040229885057471</v>
      </c>
      <c r="AA39" s="25">
        <v>728</v>
      </c>
      <c r="AB39" s="25">
        <v>614</v>
      </c>
      <c r="AC39" s="37">
        <v>84.340659340659343</v>
      </c>
      <c r="AD39" s="25">
        <v>637</v>
      </c>
      <c r="AE39" s="25">
        <v>551</v>
      </c>
      <c r="AF39" s="37">
        <v>86.499215070643643</v>
      </c>
      <c r="AG39" s="25">
        <v>557</v>
      </c>
      <c r="AH39" s="25">
        <v>444</v>
      </c>
      <c r="AI39" s="37">
        <v>79.712746858168757</v>
      </c>
    </row>
    <row r="40" spans="1:35" x14ac:dyDescent="0.25">
      <c r="A40" t="s">
        <v>384</v>
      </c>
      <c r="B40" t="s">
        <v>385</v>
      </c>
      <c r="C40">
        <v>1224</v>
      </c>
      <c r="D40">
        <v>569</v>
      </c>
      <c r="E40" s="37">
        <f>coverage_in_those_aged_71_to_80_by_la[[#This Row],[Number adults vaccinated aged 70]]/coverage_in_those_aged_71_to_80_by_la[[#This Row],[Number adults eligible aged 70]]*100</f>
        <v>46.486928104575163</v>
      </c>
      <c r="F40" s="25">
        <v>1229</v>
      </c>
      <c r="G40" s="25">
        <v>815</v>
      </c>
      <c r="H40" s="37">
        <v>66.314076484947122</v>
      </c>
      <c r="I40" s="25">
        <v>1241</v>
      </c>
      <c r="J40" s="25">
        <v>879</v>
      </c>
      <c r="K40" s="37">
        <v>70.829975825946818</v>
      </c>
      <c r="L40" s="25">
        <v>1142</v>
      </c>
      <c r="M40" s="25">
        <v>841</v>
      </c>
      <c r="N40" s="37">
        <v>73.64273204903678</v>
      </c>
      <c r="O40" s="25">
        <v>1241</v>
      </c>
      <c r="P40" s="25">
        <v>956</v>
      </c>
      <c r="Q40" s="37">
        <v>77.03464947622885</v>
      </c>
      <c r="R40" s="25">
        <v>1289</v>
      </c>
      <c r="S40" s="25">
        <v>1020</v>
      </c>
      <c r="T40" s="37">
        <v>79.131109387121796</v>
      </c>
      <c r="U40" s="25">
        <v>1317</v>
      </c>
      <c r="V40" s="25">
        <v>1062</v>
      </c>
      <c r="W40" s="37">
        <v>80.637813211845099</v>
      </c>
      <c r="X40" s="25">
        <v>1001</v>
      </c>
      <c r="Y40" s="25">
        <v>854</v>
      </c>
      <c r="Z40" s="37">
        <v>85.314685314685306</v>
      </c>
      <c r="AA40" s="25">
        <v>1035</v>
      </c>
      <c r="AB40" s="25">
        <v>912</v>
      </c>
      <c r="AC40" s="37">
        <v>88.115942028985501</v>
      </c>
      <c r="AD40" s="25">
        <v>913</v>
      </c>
      <c r="AE40" s="25">
        <v>792</v>
      </c>
      <c r="AF40" s="37">
        <v>86.746987951807228</v>
      </c>
      <c r="AG40" s="25">
        <v>805</v>
      </c>
      <c r="AH40" s="25">
        <v>653</v>
      </c>
      <c r="AI40" s="37">
        <v>81.118012422360252</v>
      </c>
    </row>
    <row r="41" spans="1:35" x14ac:dyDescent="0.25">
      <c r="A41" t="s">
        <v>386</v>
      </c>
      <c r="B41" t="s">
        <v>387</v>
      </c>
      <c r="C41">
        <v>1512</v>
      </c>
      <c r="D41">
        <v>444</v>
      </c>
      <c r="E41" s="37">
        <f>coverage_in_those_aged_71_to_80_by_la[[#This Row],[Number adults vaccinated aged 70]]/coverage_in_those_aged_71_to_80_by_la[[#This Row],[Number adults eligible aged 70]]*100</f>
        <v>29.365079365079367</v>
      </c>
      <c r="F41" s="25">
        <v>1420</v>
      </c>
      <c r="G41" s="25">
        <v>663</v>
      </c>
      <c r="H41" s="37">
        <v>46.690140845070424</v>
      </c>
      <c r="I41" s="25">
        <v>1353</v>
      </c>
      <c r="J41" s="25">
        <v>725</v>
      </c>
      <c r="K41" s="37">
        <v>53.584626755358464</v>
      </c>
      <c r="L41" s="25">
        <v>1361</v>
      </c>
      <c r="M41" s="25">
        <v>830</v>
      </c>
      <c r="N41" s="37">
        <v>60.984570168993393</v>
      </c>
      <c r="O41" s="25">
        <v>1352</v>
      </c>
      <c r="P41" s="25">
        <v>852</v>
      </c>
      <c r="Q41" s="37">
        <v>63.017751479289942</v>
      </c>
      <c r="R41" s="25">
        <v>1473</v>
      </c>
      <c r="S41" s="25">
        <v>1037</v>
      </c>
      <c r="T41" s="37">
        <v>70.400543109300756</v>
      </c>
      <c r="U41" s="25">
        <v>1376</v>
      </c>
      <c r="V41" s="25">
        <v>1001</v>
      </c>
      <c r="W41" s="37">
        <v>72.747093023255815</v>
      </c>
      <c r="X41" s="25">
        <v>1119</v>
      </c>
      <c r="Y41" s="25">
        <v>819</v>
      </c>
      <c r="Z41" s="37">
        <v>73.190348525469176</v>
      </c>
      <c r="AA41" s="25">
        <v>1166</v>
      </c>
      <c r="AB41" s="25">
        <v>935</v>
      </c>
      <c r="AC41" s="37">
        <v>80.188679245283026</v>
      </c>
      <c r="AD41" s="25">
        <v>1087</v>
      </c>
      <c r="AE41" s="25">
        <v>889</v>
      </c>
      <c r="AF41" s="37">
        <v>81.784728610855566</v>
      </c>
      <c r="AG41" s="25">
        <v>895</v>
      </c>
      <c r="AH41" s="25">
        <v>629</v>
      </c>
      <c r="AI41" s="37">
        <v>70.279329608938539</v>
      </c>
    </row>
    <row r="42" spans="1:35" x14ac:dyDescent="0.25">
      <c r="A42" t="s">
        <v>388</v>
      </c>
      <c r="B42" t="s">
        <v>389</v>
      </c>
      <c r="C42">
        <v>846</v>
      </c>
      <c r="D42">
        <v>203</v>
      </c>
      <c r="E42" s="37">
        <f>coverage_in_those_aged_71_to_80_by_la[[#This Row],[Number adults vaccinated aged 70]]/coverage_in_those_aged_71_to_80_by_la[[#This Row],[Number adults eligible aged 70]]*100</f>
        <v>23.995271867612296</v>
      </c>
      <c r="F42" s="25">
        <v>782</v>
      </c>
      <c r="G42" s="25">
        <v>376</v>
      </c>
      <c r="H42" s="37">
        <v>48.081841432225062</v>
      </c>
      <c r="I42" s="25">
        <v>740</v>
      </c>
      <c r="J42" s="25">
        <v>445</v>
      </c>
      <c r="K42" s="37">
        <v>60.13513513513513</v>
      </c>
      <c r="L42" s="25">
        <v>718</v>
      </c>
      <c r="M42" s="25">
        <v>432</v>
      </c>
      <c r="N42" s="37">
        <v>60.167130919220057</v>
      </c>
      <c r="O42" s="25">
        <v>642</v>
      </c>
      <c r="P42" s="25">
        <v>432</v>
      </c>
      <c r="Q42" s="37">
        <v>67.289719626168221</v>
      </c>
      <c r="R42" s="25">
        <v>641</v>
      </c>
      <c r="S42" s="25">
        <v>439</v>
      </c>
      <c r="T42" s="37">
        <v>68.486739469578779</v>
      </c>
      <c r="U42" s="25">
        <v>569</v>
      </c>
      <c r="V42" s="25">
        <v>407</v>
      </c>
      <c r="W42" s="37">
        <v>71.528998242530747</v>
      </c>
      <c r="X42" s="25">
        <v>436</v>
      </c>
      <c r="Y42" s="25">
        <v>325</v>
      </c>
      <c r="Z42" s="37">
        <v>74.541284403669721</v>
      </c>
      <c r="AA42" s="25">
        <v>420</v>
      </c>
      <c r="AB42" s="25">
        <v>324</v>
      </c>
      <c r="AC42" s="37">
        <v>77.142857142857153</v>
      </c>
      <c r="AD42" s="25">
        <v>423</v>
      </c>
      <c r="AE42" s="25">
        <v>347</v>
      </c>
      <c r="AF42" s="37">
        <v>82.033096926713938</v>
      </c>
      <c r="AG42" s="25">
        <v>392</v>
      </c>
      <c r="AH42" s="25">
        <v>279</v>
      </c>
      <c r="AI42" s="37">
        <v>71.173469387755105</v>
      </c>
    </row>
    <row r="43" spans="1:35" x14ac:dyDescent="0.25">
      <c r="A43" t="s">
        <v>390</v>
      </c>
      <c r="B43" t="s">
        <v>391</v>
      </c>
      <c r="C43">
        <v>1181</v>
      </c>
      <c r="D43">
        <v>466</v>
      </c>
      <c r="E43" s="37">
        <f>coverage_in_those_aged_71_to_80_by_la[[#This Row],[Number adults vaccinated aged 70]]/coverage_in_those_aged_71_to_80_by_la[[#This Row],[Number adults eligible aged 70]]*100</f>
        <v>39.458086367485187</v>
      </c>
      <c r="F43" s="25">
        <v>1182</v>
      </c>
      <c r="G43" s="25">
        <v>685</v>
      </c>
      <c r="H43" s="37">
        <v>57.95262267343486</v>
      </c>
      <c r="I43" s="25">
        <v>1160</v>
      </c>
      <c r="J43" s="25">
        <v>723</v>
      </c>
      <c r="K43" s="37">
        <v>62.327586206896555</v>
      </c>
      <c r="L43" s="25">
        <v>1177</v>
      </c>
      <c r="M43" s="25">
        <v>807</v>
      </c>
      <c r="N43" s="37">
        <v>68.564146134239593</v>
      </c>
      <c r="O43" s="25">
        <v>1219</v>
      </c>
      <c r="P43" s="25">
        <v>862</v>
      </c>
      <c r="Q43" s="37">
        <v>70.713699753896648</v>
      </c>
      <c r="R43" s="25">
        <v>1356</v>
      </c>
      <c r="S43" s="25">
        <v>1014</v>
      </c>
      <c r="T43" s="37">
        <v>74.778761061946909</v>
      </c>
      <c r="U43" s="25">
        <v>1296</v>
      </c>
      <c r="V43" s="25">
        <v>1007</v>
      </c>
      <c r="W43" s="37">
        <v>77.700617283950606</v>
      </c>
      <c r="X43" s="25">
        <v>966</v>
      </c>
      <c r="Y43" s="25">
        <v>748</v>
      </c>
      <c r="Z43" s="37">
        <v>77.432712215320905</v>
      </c>
      <c r="AA43" s="25">
        <v>1063</v>
      </c>
      <c r="AB43" s="25">
        <v>860</v>
      </c>
      <c r="AC43" s="37">
        <v>80.903104421448731</v>
      </c>
      <c r="AD43" s="25">
        <v>1011</v>
      </c>
      <c r="AE43" s="25">
        <v>840</v>
      </c>
      <c r="AF43" s="37">
        <v>83.086053412462917</v>
      </c>
      <c r="AG43" s="25">
        <v>874</v>
      </c>
      <c r="AH43" s="25">
        <v>657</v>
      </c>
      <c r="AI43" s="37">
        <v>75.171624713958806</v>
      </c>
    </row>
    <row r="44" spans="1:35" x14ac:dyDescent="0.25">
      <c r="A44" t="s">
        <v>392</v>
      </c>
      <c r="B44" t="s">
        <v>393</v>
      </c>
      <c r="C44">
        <v>987</v>
      </c>
      <c r="D44">
        <v>361</v>
      </c>
      <c r="E44" s="37">
        <f>coverage_in_those_aged_71_to_80_by_la[[#This Row],[Number adults vaccinated aged 70]]/coverage_in_those_aged_71_to_80_by_la[[#This Row],[Number adults eligible aged 70]]*100</f>
        <v>36.575481256332324</v>
      </c>
      <c r="F44" s="25">
        <v>1063</v>
      </c>
      <c r="G44" s="25">
        <v>559</v>
      </c>
      <c r="H44" s="37">
        <v>52.587017873941676</v>
      </c>
      <c r="I44" s="25">
        <v>991</v>
      </c>
      <c r="J44" s="25">
        <v>544</v>
      </c>
      <c r="K44" s="37">
        <v>54.894046417759832</v>
      </c>
      <c r="L44" s="25">
        <v>1003</v>
      </c>
      <c r="M44" s="25">
        <v>634</v>
      </c>
      <c r="N44" s="37">
        <v>63.210368893320037</v>
      </c>
      <c r="O44" s="25">
        <v>1001</v>
      </c>
      <c r="P44" s="25">
        <v>697</v>
      </c>
      <c r="Q44" s="37">
        <v>69.630369630369628</v>
      </c>
      <c r="R44" s="25">
        <v>1100</v>
      </c>
      <c r="S44" s="25">
        <v>823</v>
      </c>
      <c r="T44" s="37">
        <v>74.818181818181813</v>
      </c>
      <c r="U44" s="25">
        <v>1078</v>
      </c>
      <c r="V44" s="25">
        <v>846</v>
      </c>
      <c r="W44" s="37">
        <v>78.478664192949907</v>
      </c>
      <c r="X44" s="25">
        <v>788</v>
      </c>
      <c r="Y44" s="25">
        <v>630</v>
      </c>
      <c r="Z44" s="37">
        <v>79.949238578680209</v>
      </c>
      <c r="AA44" s="25">
        <v>792</v>
      </c>
      <c r="AB44" s="25">
        <v>667</v>
      </c>
      <c r="AC44" s="37">
        <v>84.217171717171709</v>
      </c>
      <c r="AD44" s="25">
        <v>750</v>
      </c>
      <c r="AE44" s="25">
        <v>633</v>
      </c>
      <c r="AF44" s="37">
        <v>84.399999999999991</v>
      </c>
      <c r="AG44" s="25">
        <v>605</v>
      </c>
      <c r="AH44" s="25">
        <v>460</v>
      </c>
      <c r="AI44" s="37">
        <v>76.033057851239676</v>
      </c>
    </row>
    <row r="45" spans="1:35" x14ac:dyDescent="0.25">
      <c r="A45" t="s">
        <v>394</v>
      </c>
      <c r="B45" t="s">
        <v>395</v>
      </c>
      <c r="C45">
        <v>2581</v>
      </c>
      <c r="D45">
        <v>1536</v>
      </c>
      <c r="E45" s="37">
        <f>coverage_in_those_aged_71_to_80_by_la[[#This Row],[Number adults vaccinated aged 70]]/coverage_in_those_aged_71_to_80_by_la[[#This Row],[Number adults eligible aged 70]]*100</f>
        <v>59.511817125145292</v>
      </c>
      <c r="F45" s="25">
        <v>2425</v>
      </c>
      <c r="G45" s="25">
        <v>1321</v>
      </c>
      <c r="H45" s="37">
        <v>54.474226804123717</v>
      </c>
      <c r="I45" s="25">
        <v>2388</v>
      </c>
      <c r="J45" s="25">
        <v>1495</v>
      </c>
      <c r="K45" s="37">
        <v>62.604690117252936</v>
      </c>
      <c r="L45" s="25">
        <v>2398</v>
      </c>
      <c r="M45" s="25">
        <v>1648</v>
      </c>
      <c r="N45" s="37">
        <v>68.72393661384487</v>
      </c>
      <c r="O45" s="25">
        <v>2270</v>
      </c>
      <c r="P45" s="25">
        <v>1659</v>
      </c>
      <c r="Q45" s="37">
        <v>73.083700440528631</v>
      </c>
      <c r="R45" s="25">
        <v>2402</v>
      </c>
      <c r="S45" s="25">
        <v>1861</v>
      </c>
      <c r="T45" s="37">
        <v>77.477102414654453</v>
      </c>
      <c r="U45" s="25">
        <v>2313</v>
      </c>
      <c r="V45" s="25">
        <v>1777</v>
      </c>
      <c r="W45" s="37">
        <v>76.826632079550379</v>
      </c>
      <c r="X45" s="25">
        <v>1709</v>
      </c>
      <c r="Y45" s="25">
        <v>1367</v>
      </c>
      <c r="Z45" s="37">
        <v>79.988297249853716</v>
      </c>
      <c r="AA45" s="25">
        <v>1625</v>
      </c>
      <c r="AB45" s="25">
        <v>1367</v>
      </c>
      <c r="AC45" s="37">
        <v>84.123076923076923</v>
      </c>
      <c r="AD45" s="25">
        <v>1575</v>
      </c>
      <c r="AE45" s="25">
        <v>1315</v>
      </c>
      <c r="AF45" s="37">
        <v>83.492063492063494</v>
      </c>
      <c r="AG45" s="25">
        <v>1359</v>
      </c>
      <c r="AH45" s="25">
        <v>1065</v>
      </c>
      <c r="AI45" s="37">
        <v>78.366445916114785</v>
      </c>
    </row>
    <row r="46" spans="1:35" x14ac:dyDescent="0.25">
      <c r="A46" t="s">
        <v>396</v>
      </c>
      <c r="B46" t="s">
        <v>397</v>
      </c>
      <c r="C46">
        <v>1913</v>
      </c>
      <c r="D46">
        <v>531</v>
      </c>
      <c r="E46" s="37">
        <f>coverage_in_those_aged_71_to_80_by_la[[#This Row],[Number adults vaccinated aged 70]]/coverage_in_those_aged_71_to_80_by_la[[#This Row],[Number adults eligible aged 70]]*100</f>
        <v>27.75744903293257</v>
      </c>
      <c r="F46" s="25">
        <v>1881</v>
      </c>
      <c r="G46" s="25">
        <v>873</v>
      </c>
      <c r="H46" s="37">
        <v>46.411483253588514</v>
      </c>
      <c r="I46" s="25">
        <v>1856</v>
      </c>
      <c r="J46" s="25">
        <v>897</v>
      </c>
      <c r="K46" s="37">
        <v>48.329741379310342</v>
      </c>
      <c r="L46" s="25">
        <v>1799</v>
      </c>
      <c r="M46" s="25">
        <v>1034</v>
      </c>
      <c r="N46" s="37">
        <v>57.476375764313502</v>
      </c>
      <c r="O46" s="25">
        <v>1901</v>
      </c>
      <c r="P46" s="25">
        <v>1137</v>
      </c>
      <c r="Q46" s="37">
        <v>59.810625986322982</v>
      </c>
      <c r="R46" s="25">
        <v>2008</v>
      </c>
      <c r="S46" s="25">
        <v>1281</v>
      </c>
      <c r="T46" s="37">
        <v>63.794820717131472</v>
      </c>
      <c r="U46" s="25">
        <v>1873</v>
      </c>
      <c r="V46" s="25">
        <v>1241</v>
      </c>
      <c r="W46" s="37">
        <v>66.257341163908166</v>
      </c>
      <c r="X46" s="25">
        <v>1430</v>
      </c>
      <c r="Y46" s="25">
        <v>1032</v>
      </c>
      <c r="Z46" s="37">
        <v>72.167832167832174</v>
      </c>
      <c r="AA46" s="25">
        <v>1428</v>
      </c>
      <c r="AB46" s="25">
        <v>1078</v>
      </c>
      <c r="AC46" s="37">
        <v>75.490196078431367</v>
      </c>
      <c r="AD46" s="25">
        <v>1350</v>
      </c>
      <c r="AE46" s="25">
        <v>1081</v>
      </c>
      <c r="AF46" s="37">
        <v>80.074074074074076</v>
      </c>
      <c r="AG46" s="25">
        <v>1185</v>
      </c>
      <c r="AH46" s="25">
        <v>838</v>
      </c>
      <c r="AI46" s="37">
        <v>70.71729957805907</v>
      </c>
    </row>
    <row r="47" spans="1:35" x14ac:dyDescent="0.25">
      <c r="A47" t="s">
        <v>398</v>
      </c>
      <c r="B47" t="s">
        <v>399</v>
      </c>
      <c r="C47">
        <v>1628</v>
      </c>
      <c r="D47">
        <v>660</v>
      </c>
      <c r="E47" s="37">
        <f>coverage_in_those_aged_71_to_80_by_la[[#This Row],[Number adults vaccinated aged 70]]/coverage_in_those_aged_71_to_80_by_la[[#This Row],[Number adults eligible aged 70]]*100</f>
        <v>40.54054054054054</v>
      </c>
      <c r="F47" s="25">
        <v>1625</v>
      </c>
      <c r="G47" s="25">
        <v>939</v>
      </c>
      <c r="H47" s="37">
        <v>57.784615384615392</v>
      </c>
      <c r="I47" s="25">
        <v>1518</v>
      </c>
      <c r="J47" s="25">
        <v>1037</v>
      </c>
      <c r="K47" s="37">
        <v>68.313570487483531</v>
      </c>
      <c r="L47" s="25">
        <v>1590</v>
      </c>
      <c r="M47" s="25">
        <v>1164</v>
      </c>
      <c r="N47" s="37">
        <v>73.20754716981132</v>
      </c>
      <c r="O47" s="25">
        <v>1612</v>
      </c>
      <c r="P47" s="25">
        <v>1231</v>
      </c>
      <c r="Q47" s="37">
        <v>76.364764267990068</v>
      </c>
      <c r="R47" s="25">
        <v>1722</v>
      </c>
      <c r="S47" s="25">
        <v>1346</v>
      </c>
      <c r="T47" s="37">
        <v>78.164924506387919</v>
      </c>
      <c r="U47" s="25">
        <v>1791</v>
      </c>
      <c r="V47" s="25">
        <v>1434</v>
      </c>
      <c r="W47" s="37">
        <v>80.067001675041865</v>
      </c>
      <c r="X47" s="25">
        <v>1364</v>
      </c>
      <c r="Y47" s="25">
        <v>1148</v>
      </c>
      <c r="Z47" s="37">
        <v>84.1642228739003</v>
      </c>
      <c r="AA47" s="25">
        <v>1277</v>
      </c>
      <c r="AB47" s="25">
        <v>1080</v>
      </c>
      <c r="AC47" s="37">
        <v>84.573218480814404</v>
      </c>
      <c r="AD47" s="25">
        <v>1095</v>
      </c>
      <c r="AE47" s="25">
        <v>931</v>
      </c>
      <c r="AF47" s="37">
        <v>85.022831050228305</v>
      </c>
      <c r="AG47" s="25">
        <v>1093</v>
      </c>
      <c r="AH47" s="25">
        <v>836</v>
      </c>
      <c r="AI47" s="37">
        <v>76.486733760292765</v>
      </c>
    </row>
    <row r="48" spans="1:35" x14ac:dyDescent="0.25">
      <c r="A48" t="s">
        <v>400</v>
      </c>
      <c r="B48" t="s">
        <v>401</v>
      </c>
      <c r="C48">
        <v>2110</v>
      </c>
      <c r="D48">
        <v>760</v>
      </c>
      <c r="E48" s="37">
        <f>coverage_in_those_aged_71_to_80_by_la[[#This Row],[Number adults vaccinated aged 70]]/coverage_in_those_aged_71_to_80_by_la[[#This Row],[Number adults eligible aged 70]]*100</f>
        <v>36.018957345971565</v>
      </c>
      <c r="F48" s="25">
        <v>1992</v>
      </c>
      <c r="G48" s="25">
        <v>1072</v>
      </c>
      <c r="H48" s="37">
        <v>53.815261044176708</v>
      </c>
      <c r="I48" s="25">
        <v>2021</v>
      </c>
      <c r="J48" s="25">
        <v>1119</v>
      </c>
      <c r="K48" s="37">
        <v>55.3686293913904</v>
      </c>
      <c r="L48" s="25">
        <v>1980</v>
      </c>
      <c r="M48" s="25">
        <v>1200</v>
      </c>
      <c r="N48" s="37">
        <v>60.606060606060609</v>
      </c>
      <c r="O48" s="25">
        <v>1929</v>
      </c>
      <c r="P48" s="25">
        <v>1315</v>
      </c>
      <c r="Q48" s="37">
        <v>68.170036288232254</v>
      </c>
      <c r="R48" s="25">
        <v>1952</v>
      </c>
      <c r="S48" s="25">
        <v>1404</v>
      </c>
      <c r="T48" s="37">
        <v>71.926229508196727</v>
      </c>
      <c r="U48" s="25">
        <v>1970</v>
      </c>
      <c r="V48" s="25">
        <v>1485</v>
      </c>
      <c r="W48" s="37">
        <v>75.380710659898469</v>
      </c>
      <c r="X48" s="25">
        <v>1590</v>
      </c>
      <c r="Y48" s="25">
        <v>1234</v>
      </c>
      <c r="Z48" s="37">
        <v>77.610062893081761</v>
      </c>
      <c r="AA48" s="25">
        <v>1548</v>
      </c>
      <c r="AB48" s="25">
        <v>1259</v>
      </c>
      <c r="AC48" s="37">
        <v>81.330749354005178</v>
      </c>
      <c r="AD48" s="25">
        <v>1380</v>
      </c>
      <c r="AE48" s="25">
        <v>1139</v>
      </c>
      <c r="AF48" s="37">
        <v>82.536231884057969</v>
      </c>
      <c r="AG48" s="25">
        <v>1284</v>
      </c>
      <c r="AH48" s="25">
        <v>920</v>
      </c>
      <c r="AI48" s="37">
        <v>71.651090342679126</v>
      </c>
    </row>
    <row r="49" spans="1:35" x14ac:dyDescent="0.25">
      <c r="A49" t="s">
        <v>402</v>
      </c>
      <c r="B49" t="s">
        <v>403</v>
      </c>
      <c r="C49">
        <v>1952</v>
      </c>
      <c r="D49">
        <v>729</v>
      </c>
      <c r="E49" s="37">
        <f>coverage_in_those_aged_71_to_80_by_la[[#This Row],[Number adults vaccinated aged 70]]/coverage_in_those_aged_71_to_80_by_la[[#This Row],[Number adults eligible aged 70]]*100</f>
        <v>37.346311475409841</v>
      </c>
      <c r="F49" s="25">
        <v>2082</v>
      </c>
      <c r="G49" s="25">
        <v>881</v>
      </c>
      <c r="H49" s="37">
        <v>42.315081652257447</v>
      </c>
      <c r="I49" s="25">
        <v>1952</v>
      </c>
      <c r="J49" s="25">
        <v>855</v>
      </c>
      <c r="K49" s="37">
        <v>43.80122950819672</v>
      </c>
      <c r="L49" s="25">
        <v>2020</v>
      </c>
      <c r="M49" s="25">
        <v>1091</v>
      </c>
      <c r="N49" s="37">
        <v>54.009900990099013</v>
      </c>
      <c r="O49" s="25">
        <v>2156</v>
      </c>
      <c r="P49" s="25">
        <v>1327</v>
      </c>
      <c r="Q49" s="37">
        <v>61.549165120593699</v>
      </c>
      <c r="R49" s="25">
        <v>2321</v>
      </c>
      <c r="S49" s="25">
        <v>1592</v>
      </c>
      <c r="T49" s="37">
        <v>68.591124515295135</v>
      </c>
      <c r="U49" s="25">
        <v>2347</v>
      </c>
      <c r="V49" s="25">
        <v>1664</v>
      </c>
      <c r="W49" s="37">
        <v>70.899020025564553</v>
      </c>
      <c r="X49" s="25">
        <v>1799</v>
      </c>
      <c r="Y49" s="25">
        <v>1320</v>
      </c>
      <c r="Z49" s="37">
        <v>73.374096720400217</v>
      </c>
      <c r="AA49" s="25">
        <v>1812</v>
      </c>
      <c r="AB49" s="25">
        <v>1416</v>
      </c>
      <c r="AC49" s="37">
        <v>78.145695364238406</v>
      </c>
      <c r="AD49" s="25">
        <v>1629</v>
      </c>
      <c r="AE49" s="25">
        <v>1346</v>
      </c>
      <c r="AF49" s="37">
        <v>82.627378759975443</v>
      </c>
      <c r="AG49" s="25">
        <v>1559</v>
      </c>
      <c r="AH49" s="25">
        <v>1167</v>
      </c>
      <c r="AI49" s="37">
        <v>74.855676715843487</v>
      </c>
    </row>
    <row r="50" spans="1:35" x14ac:dyDescent="0.25">
      <c r="A50" t="s">
        <v>404</v>
      </c>
      <c r="B50" t="s">
        <v>405</v>
      </c>
      <c r="C50">
        <v>6041</v>
      </c>
      <c r="D50">
        <v>2205</v>
      </c>
      <c r="E50" s="37">
        <f>coverage_in_those_aged_71_to_80_by_la[[#This Row],[Number adults vaccinated aged 70]]/coverage_in_those_aged_71_to_80_by_la[[#This Row],[Number adults eligible aged 70]]*100</f>
        <v>36.50057937427578</v>
      </c>
      <c r="F50" s="25">
        <v>5890</v>
      </c>
      <c r="G50" s="25">
        <v>3169</v>
      </c>
      <c r="H50" s="37">
        <v>53.803056027164686</v>
      </c>
      <c r="I50" s="25">
        <v>5746</v>
      </c>
      <c r="J50" s="25">
        <v>3433</v>
      </c>
      <c r="K50" s="37">
        <v>59.745910198398889</v>
      </c>
      <c r="L50" s="25">
        <v>5870</v>
      </c>
      <c r="M50" s="25">
        <v>3847</v>
      </c>
      <c r="N50" s="37">
        <v>65.536626916524696</v>
      </c>
      <c r="O50" s="25">
        <v>5824</v>
      </c>
      <c r="P50" s="25">
        <v>4151</v>
      </c>
      <c r="Q50" s="37">
        <v>71.274038461538453</v>
      </c>
      <c r="R50" s="25">
        <v>6039</v>
      </c>
      <c r="S50" s="25">
        <v>4483</v>
      </c>
      <c r="T50" s="37">
        <v>74.234144725947999</v>
      </c>
      <c r="U50" s="25">
        <v>6136</v>
      </c>
      <c r="V50" s="25">
        <v>4764</v>
      </c>
      <c r="W50" s="37">
        <v>77.640156453715775</v>
      </c>
      <c r="X50" s="25">
        <v>4493</v>
      </c>
      <c r="Y50" s="25">
        <v>3595</v>
      </c>
      <c r="Z50" s="37">
        <v>80.013354106387709</v>
      </c>
      <c r="AA50" s="25">
        <v>4661</v>
      </c>
      <c r="AB50" s="25">
        <v>3876</v>
      </c>
      <c r="AC50" s="37">
        <v>83.158120574983911</v>
      </c>
      <c r="AD50" s="25">
        <v>4090</v>
      </c>
      <c r="AE50" s="25">
        <v>3454</v>
      </c>
      <c r="AF50" s="37">
        <v>84.44987775061125</v>
      </c>
      <c r="AG50" s="25">
        <v>3538</v>
      </c>
      <c r="AH50" s="25">
        <v>2671</v>
      </c>
      <c r="AI50" s="37">
        <v>75.494629734313165</v>
      </c>
    </row>
    <row r="51" spans="1:35" x14ac:dyDescent="0.25">
      <c r="A51" t="s">
        <v>406</v>
      </c>
      <c r="B51" t="s">
        <v>407</v>
      </c>
      <c r="C51">
        <v>3591</v>
      </c>
      <c r="D51">
        <v>1472</v>
      </c>
      <c r="E51" s="37">
        <f>coverage_in_those_aged_71_to_80_by_la[[#This Row],[Number adults vaccinated aged 70]]/coverage_in_those_aged_71_to_80_by_la[[#This Row],[Number adults eligible aged 70]]*100</f>
        <v>40.991367307156779</v>
      </c>
      <c r="F51" s="25">
        <v>3572</v>
      </c>
      <c r="G51" s="25">
        <v>2079</v>
      </c>
      <c r="H51" s="37">
        <v>58.202687569988797</v>
      </c>
      <c r="I51" s="25">
        <v>3680</v>
      </c>
      <c r="J51" s="25">
        <v>2326</v>
      </c>
      <c r="K51" s="37">
        <v>63.206521739130437</v>
      </c>
      <c r="L51" s="25">
        <v>3592</v>
      </c>
      <c r="M51" s="25">
        <v>2473</v>
      </c>
      <c r="N51" s="37">
        <v>68.847438752783958</v>
      </c>
      <c r="O51" s="25">
        <v>3779</v>
      </c>
      <c r="P51" s="25">
        <v>2725</v>
      </c>
      <c r="Q51" s="37">
        <v>72.109023551204018</v>
      </c>
      <c r="R51" s="25">
        <v>4207</v>
      </c>
      <c r="S51" s="25">
        <v>3202</v>
      </c>
      <c r="T51" s="37">
        <v>76.111243166151652</v>
      </c>
      <c r="U51" s="25">
        <v>4078</v>
      </c>
      <c r="V51" s="25">
        <v>3287</v>
      </c>
      <c r="W51" s="37">
        <v>80.603236880823943</v>
      </c>
      <c r="X51" s="25">
        <v>3075</v>
      </c>
      <c r="Y51" s="25">
        <v>2517</v>
      </c>
      <c r="Z51" s="37">
        <v>81.853658536585357</v>
      </c>
      <c r="AA51" s="25">
        <v>3198</v>
      </c>
      <c r="AB51" s="25">
        <v>2682</v>
      </c>
      <c r="AC51" s="37">
        <v>83.864915572232647</v>
      </c>
      <c r="AD51" s="25">
        <v>2988</v>
      </c>
      <c r="AE51" s="25">
        <v>2583</v>
      </c>
      <c r="AF51" s="37">
        <v>86.445783132530124</v>
      </c>
      <c r="AG51" s="25">
        <v>2601</v>
      </c>
      <c r="AH51" s="25">
        <v>2054</v>
      </c>
      <c r="AI51" s="37">
        <v>78.969627066512885</v>
      </c>
    </row>
    <row r="52" spans="1:35" x14ac:dyDescent="0.25">
      <c r="A52" t="s">
        <v>408</v>
      </c>
      <c r="B52" t="s">
        <v>409</v>
      </c>
      <c r="C52">
        <v>3763</v>
      </c>
      <c r="D52">
        <v>1485</v>
      </c>
      <c r="E52" s="37">
        <f>coverage_in_those_aged_71_to_80_by_la[[#This Row],[Number adults vaccinated aged 70]]/coverage_in_those_aged_71_to_80_by_la[[#This Row],[Number adults eligible aged 70]]*100</f>
        <v>39.463194259899012</v>
      </c>
      <c r="F52" s="25">
        <v>3628</v>
      </c>
      <c r="G52" s="25">
        <v>2084</v>
      </c>
      <c r="H52" s="37">
        <v>57.44211686879823</v>
      </c>
      <c r="I52" s="25">
        <v>3761</v>
      </c>
      <c r="J52" s="25">
        <v>2370</v>
      </c>
      <c r="K52" s="37">
        <v>63.015155543738366</v>
      </c>
      <c r="L52" s="25">
        <v>3641</v>
      </c>
      <c r="M52" s="25">
        <v>2416</v>
      </c>
      <c r="N52" s="37">
        <v>66.355396868992031</v>
      </c>
      <c r="O52" s="25">
        <v>3680</v>
      </c>
      <c r="P52" s="25">
        <v>2663</v>
      </c>
      <c r="Q52" s="37">
        <v>72.364130434782609</v>
      </c>
      <c r="R52" s="25">
        <v>4080</v>
      </c>
      <c r="S52" s="25">
        <v>3016</v>
      </c>
      <c r="T52" s="37">
        <v>73.921568627450981</v>
      </c>
      <c r="U52" s="25">
        <v>3972</v>
      </c>
      <c r="V52" s="25">
        <v>3050</v>
      </c>
      <c r="W52" s="37">
        <v>76.787512588116812</v>
      </c>
      <c r="X52" s="25">
        <v>3009</v>
      </c>
      <c r="Y52" s="25">
        <v>2422</v>
      </c>
      <c r="Z52" s="37">
        <v>80.491857760053179</v>
      </c>
      <c r="AA52" s="25">
        <v>3115</v>
      </c>
      <c r="AB52" s="25">
        <v>2593</v>
      </c>
      <c r="AC52" s="37">
        <v>83.24237560192617</v>
      </c>
      <c r="AD52" s="25">
        <v>2740</v>
      </c>
      <c r="AE52" s="25">
        <v>2360</v>
      </c>
      <c r="AF52" s="37">
        <v>86.131386861313857</v>
      </c>
      <c r="AG52" s="25">
        <v>2456</v>
      </c>
      <c r="AH52" s="25">
        <v>1866</v>
      </c>
      <c r="AI52" s="37">
        <v>75.977198697068403</v>
      </c>
    </row>
    <row r="53" spans="1:35" x14ac:dyDescent="0.25">
      <c r="A53" t="s">
        <v>410</v>
      </c>
      <c r="B53" t="s">
        <v>411</v>
      </c>
      <c r="C53">
        <v>3543</v>
      </c>
      <c r="D53">
        <v>1299</v>
      </c>
      <c r="E53" s="37">
        <f>coverage_in_those_aged_71_to_80_by_la[[#This Row],[Number adults vaccinated aged 70]]/coverage_in_those_aged_71_to_80_by_la[[#This Row],[Number adults eligible aged 70]]*100</f>
        <v>36.663844199830656</v>
      </c>
      <c r="F53" s="25">
        <v>3557</v>
      </c>
      <c r="G53" s="25">
        <v>1876</v>
      </c>
      <c r="H53" s="37">
        <v>52.741073938712404</v>
      </c>
      <c r="I53" s="25">
        <v>3534</v>
      </c>
      <c r="J53" s="25">
        <v>2074</v>
      </c>
      <c r="K53" s="37">
        <v>58.687040181097906</v>
      </c>
      <c r="L53" s="25">
        <v>3638</v>
      </c>
      <c r="M53" s="25">
        <v>2401</v>
      </c>
      <c r="N53" s="37">
        <v>65.997800989554705</v>
      </c>
      <c r="O53" s="25">
        <v>3786</v>
      </c>
      <c r="P53" s="25">
        <v>2673</v>
      </c>
      <c r="Q53" s="37">
        <v>70.602218700475433</v>
      </c>
      <c r="R53" s="25">
        <v>4015</v>
      </c>
      <c r="S53" s="25">
        <v>2959</v>
      </c>
      <c r="T53" s="37">
        <v>73.698630136986296</v>
      </c>
      <c r="U53" s="25">
        <v>3766</v>
      </c>
      <c r="V53" s="25">
        <v>2947</v>
      </c>
      <c r="W53" s="37">
        <v>78.25278810408922</v>
      </c>
      <c r="X53" s="25">
        <v>3120</v>
      </c>
      <c r="Y53" s="25">
        <v>2512</v>
      </c>
      <c r="Z53" s="37">
        <v>80.512820512820511</v>
      </c>
      <c r="AA53" s="25">
        <v>3191</v>
      </c>
      <c r="AB53" s="25">
        <v>2662</v>
      </c>
      <c r="AC53" s="37">
        <v>83.422124725791292</v>
      </c>
      <c r="AD53" s="25">
        <v>3016</v>
      </c>
      <c r="AE53" s="25">
        <v>2630</v>
      </c>
      <c r="AF53" s="37">
        <v>87.201591511936343</v>
      </c>
      <c r="AG53" s="25">
        <v>2590</v>
      </c>
      <c r="AH53" s="25">
        <v>1993</v>
      </c>
      <c r="AI53" s="37">
        <v>76.949806949806955</v>
      </c>
    </row>
    <row r="54" spans="1:35" x14ac:dyDescent="0.25">
      <c r="A54" t="s">
        <v>412</v>
      </c>
      <c r="B54" t="s">
        <v>413</v>
      </c>
      <c r="C54">
        <v>7068</v>
      </c>
      <c r="D54">
        <v>2474</v>
      </c>
      <c r="E54" s="37">
        <f>coverage_in_those_aged_71_to_80_by_la[[#This Row],[Number adults vaccinated aged 70]]/coverage_in_those_aged_71_to_80_by_la[[#This Row],[Number adults eligible aged 70]]*100</f>
        <v>35.002829654782111</v>
      </c>
      <c r="F54" s="25">
        <v>7177</v>
      </c>
      <c r="G54" s="25">
        <v>3656</v>
      </c>
      <c r="H54" s="37">
        <v>50.940504389020482</v>
      </c>
      <c r="I54" s="25">
        <v>6977</v>
      </c>
      <c r="J54" s="25">
        <v>3965</v>
      </c>
      <c r="K54" s="37">
        <v>56.829582915293109</v>
      </c>
      <c r="L54" s="25">
        <v>7361</v>
      </c>
      <c r="M54" s="25">
        <v>4708</v>
      </c>
      <c r="N54" s="37">
        <v>63.958701263415293</v>
      </c>
      <c r="O54" s="25">
        <v>7546</v>
      </c>
      <c r="P54" s="25">
        <v>5199</v>
      </c>
      <c r="Q54" s="37">
        <v>68.897429101510738</v>
      </c>
      <c r="R54" s="25">
        <v>7973</v>
      </c>
      <c r="S54" s="25">
        <v>5769</v>
      </c>
      <c r="T54" s="37">
        <v>72.356703875580081</v>
      </c>
      <c r="U54" s="25">
        <v>8177</v>
      </c>
      <c r="V54" s="25">
        <v>6091</v>
      </c>
      <c r="W54" s="37">
        <v>74.489421548245076</v>
      </c>
      <c r="X54" s="25">
        <v>6008</v>
      </c>
      <c r="Y54" s="25">
        <v>4721</v>
      </c>
      <c r="Z54" s="37">
        <v>78.578561917443409</v>
      </c>
      <c r="AA54" s="25">
        <v>6156</v>
      </c>
      <c r="AB54" s="25">
        <v>4981</v>
      </c>
      <c r="AC54" s="37">
        <v>80.91293047433399</v>
      </c>
      <c r="AD54" s="25">
        <v>5592</v>
      </c>
      <c r="AE54" s="25">
        <v>4566</v>
      </c>
      <c r="AF54" s="37">
        <v>81.652360515021456</v>
      </c>
      <c r="AG54" s="25">
        <v>4925</v>
      </c>
      <c r="AH54" s="25">
        <v>3735</v>
      </c>
      <c r="AI54" s="37">
        <v>75.837563451776646</v>
      </c>
    </row>
    <row r="55" spans="1:35" x14ac:dyDescent="0.25">
      <c r="A55" t="s">
        <v>414</v>
      </c>
      <c r="B55" t="s">
        <v>415</v>
      </c>
      <c r="C55">
        <v>24</v>
      </c>
      <c r="D55">
        <v>16</v>
      </c>
      <c r="E55" s="37">
        <f>coverage_in_those_aged_71_to_80_by_la[[#This Row],[Number adults vaccinated aged 70]]/coverage_in_those_aged_71_to_80_by_la[[#This Row],[Number adults eligible aged 70]]*100</f>
        <v>66.666666666666657</v>
      </c>
      <c r="F55" s="25">
        <v>29</v>
      </c>
      <c r="G55" s="25">
        <v>14</v>
      </c>
      <c r="H55" s="37">
        <v>48.275862068965516</v>
      </c>
      <c r="I55" s="25">
        <v>28</v>
      </c>
      <c r="J55" s="25">
        <v>22</v>
      </c>
      <c r="K55" s="37">
        <v>78.571428571428569</v>
      </c>
      <c r="L55" s="25">
        <v>18</v>
      </c>
      <c r="M55" s="25">
        <v>16</v>
      </c>
      <c r="N55" s="37">
        <v>88.888888888888886</v>
      </c>
      <c r="O55" s="25">
        <v>27</v>
      </c>
      <c r="P55" s="25">
        <v>27</v>
      </c>
      <c r="Q55" s="37">
        <v>100</v>
      </c>
      <c r="R55" s="25">
        <v>32</v>
      </c>
      <c r="S55" s="25">
        <v>31</v>
      </c>
      <c r="T55" s="37">
        <v>96.875</v>
      </c>
      <c r="U55" s="25">
        <v>29</v>
      </c>
      <c r="V55" s="25">
        <v>29</v>
      </c>
      <c r="W55" s="37">
        <v>100</v>
      </c>
      <c r="X55" s="25">
        <v>23</v>
      </c>
      <c r="Y55" s="25">
        <v>23</v>
      </c>
      <c r="Z55" s="37">
        <v>100</v>
      </c>
      <c r="AA55" s="25">
        <v>36</v>
      </c>
      <c r="AB55" s="25">
        <v>35</v>
      </c>
      <c r="AC55" s="37">
        <v>97.222222222222214</v>
      </c>
      <c r="AD55" s="25">
        <v>26</v>
      </c>
      <c r="AE55" s="25">
        <v>24</v>
      </c>
      <c r="AF55" s="37">
        <v>92.307692307692307</v>
      </c>
      <c r="AG55" s="25">
        <v>20</v>
      </c>
      <c r="AH55" s="25">
        <v>14</v>
      </c>
      <c r="AI55" s="37">
        <v>70</v>
      </c>
    </row>
    <row r="56" spans="1:35" x14ac:dyDescent="0.25">
      <c r="A56" t="s">
        <v>416</v>
      </c>
      <c r="B56" t="s">
        <v>417</v>
      </c>
      <c r="C56">
        <v>5720</v>
      </c>
      <c r="D56">
        <v>2442</v>
      </c>
      <c r="E56" s="37">
        <f>coverage_in_those_aged_71_to_80_by_la[[#This Row],[Number adults vaccinated aged 70]]/coverage_in_those_aged_71_to_80_by_la[[#This Row],[Number adults eligible aged 70]]*100</f>
        <v>42.692307692307693</v>
      </c>
      <c r="F56" s="25">
        <v>5568</v>
      </c>
      <c r="G56" s="25">
        <v>3180</v>
      </c>
      <c r="H56" s="37">
        <v>57.112068965517238</v>
      </c>
      <c r="I56" s="25">
        <v>5431</v>
      </c>
      <c r="J56" s="25">
        <v>3472</v>
      </c>
      <c r="K56" s="37">
        <v>63.929294789173262</v>
      </c>
      <c r="L56" s="25">
        <v>5459</v>
      </c>
      <c r="M56" s="25">
        <v>3733</v>
      </c>
      <c r="N56" s="37">
        <v>68.382487635098002</v>
      </c>
      <c r="O56" s="25">
        <v>5780</v>
      </c>
      <c r="P56" s="25">
        <v>4296</v>
      </c>
      <c r="Q56" s="37">
        <v>74.325259515570934</v>
      </c>
      <c r="R56" s="25">
        <v>6253</v>
      </c>
      <c r="S56" s="25">
        <v>4731</v>
      </c>
      <c r="T56" s="37">
        <v>75.659683351991049</v>
      </c>
      <c r="U56" s="25">
        <v>6147</v>
      </c>
      <c r="V56" s="25">
        <v>4773</v>
      </c>
      <c r="W56" s="37">
        <v>77.647632991703276</v>
      </c>
      <c r="X56" s="25">
        <v>4556</v>
      </c>
      <c r="Y56" s="25">
        <v>3702</v>
      </c>
      <c r="Z56" s="37">
        <v>81.255487269534683</v>
      </c>
      <c r="AA56" s="25">
        <v>4857</v>
      </c>
      <c r="AB56" s="25">
        <v>4048</v>
      </c>
      <c r="AC56" s="37">
        <v>83.34362775375746</v>
      </c>
      <c r="AD56" s="25">
        <v>4411</v>
      </c>
      <c r="AE56" s="25">
        <v>3756</v>
      </c>
      <c r="AF56" s="37">
        <v>85.15075946497393</v>
      </c>
      <c r="AG56" s="25">
        <v>3946</v>
      </c>
      <c r="AH56" s="25">
        <v>3140</v>
      </c>
      <c r="AI56" s="37">
        <v>79.574252407501262</v>
      </c>
    </row>
    <row r="57" spans="1:35" x14ac:dyDescent="0.25">
      <c r="A57" t="s">
        <v>418</v>
      </c>
      <c r="B57" t="s">
        <v>419</v>
      </c>
      <c r="C57">
        <v>1490</v>
      </c>
      <c r="D57">
        <v>839</v>
      </c>
      <c r="E57" s="37">
        <f>coverage_in_those_aged_71_to_80_by_la[[#This Row],[Number adults vaccinated aged 70]]/coverage_in_those_aged_71_to_80_by_la[[#This Row],[Number adults eligible aged 70]]*100</f>
        <v>56.308724832214764</v>
      </c>
      <c r="F57" s="25">
        <v>1499</v>
      </c>
      <c r="G57" s="25">
        <v>825</v>
      </c>
      <c r="H57" s="37">
        <v>55.03669112741828</v>
      </c>
      <c r="I57" s="25">
        <v>1537</v>
      </c>
      <c r="J57" s="25">
        <v>899</v>
      </c>
      <c r="K57" s="37">
        <v>58.490566037735846</v>
      </c>
      <c r="L57" s="25">
        <v>1530</v>
      </c>
      <c r="M57" s="25">
        <v>999</v>
      </c>
      <c r="N57" s="37">
        <v>65.294117647058826</v>
      </c>
      <c r="O57" s="25">
        <v>1508</v>
      </c>
      <c r="P57" s="25">
        <v>1007</v>
      </c>
      <c r="Q57" s="37">
        <v>66.777188328912459</v>
      </c>
      <c r="R57" s="25">
        <v>1662</v>
      </c>
      <c r="S57" s="25">
        <v>1216</v>
      </c>
      <c r="T57" s="37">
        <v>73.16486161251504</v>
      </c>
      <c r="U57" s="25">
        <v>1606</v>
      </c>
      <c r="V57" s="25">
        <v>1219</v>
      </c>
      <c r="W57" s="37">
        <v>75.902864259028647</v>
      </c>
      <c r="X57" s="25">
        <v>1190</v>
      </c>
      <c r="Y57" s="25">
        <v>936</v>
      </c>
      <c r="Z57" s="37">
        <v>78.655462184873954</v>
      </c>
      <c r="AA57" s="25">
        <v>1211</v>
      </c>
      <c r="AB57" s="25">
        <v>1014</v>
      </c>
      <c r="AC57" s="37">
        <v>83.732452518579677</v>
      </c>
      <c r="AD57" s="25">
        <v>1205</v>
      </c>
      <c r="AE57" s="25">
        <v>1025</v>
      </c>
      <c r="AF57" s="37">
        <v>85.062240663900411</v>
      </c>
      <c r="AG57" s="25">
        <v>979</v>
      </c>
      <c r="AH57" s="25">
        <v>744</v>
      </c>
      <c r="AI57" s="37">
        <v>75.995914198161387</v>
      </c>
    </row>
    <row r="58" spans="1:35" x14ac:dyDescent="0.25">
      <c r="A58" t="s">
        <v>420</v>
      </c>
      <c r="B58" t="s">
        <v>421</v>
      </c>
      <c r="C58">
        <v>2648</v>
      </c>
      <c r="D58">
        <v>1525</v>
      </c>
      <c r="E58" s="37">
        <f>coverage_in_those_aged_71_to_80_by_la[[#This Row],[Number adults vaccinated aged 70]]/coverage_in_those_aged_71_to_80_by_la[[#This Row],[Number adults eligible aged 70]]*100</f>
        <v>57.590634441087616</v>
      </c>
      <c r="F58" s="25">
        <v>2543</v>
      </c>
      <c r="G58" s="25">
        <v>1602</v>
      </c>
      <c r="H58" s="37">
        <v>62.996460872984663</v>
      </c>
      <c r="I58" s="25">
        <v>2604</v>
      </c>
      <c r="J58" s="25">
        <v>1757</v>
      </c>
      <c r="K58" s="37">
        <v>67.473118279569889</v>
      </c>
      <c r="L58" s="25">
        <v>2676</v>
      </c>
      <c r="M58" s="25">
        <v>1958</v>
      </c>
      <c r="N58" s="37">
        <v>73.168908819133037</v>
      </c>
      <c r="O58" s="25">
        <v>2698</v>
      </c>
      <c r="P58" s="25">
        <v>2050</v>
      </c>
      <c r="Q58" s="37">
        <v>75.982209043736106</v>
      </c>
      <c r="R58" s="25">
        <v>2908</v>
      </c>
      <c r="S58" s="25">
        <v>2274</v>
      </c>
      <c r="T58" s="37">
        <v>78.19807427785419</v>
      </c>
      <c r="U58" s="25">
        <v>2886</v>
      </c>
      <c r="V58" s="25">
        <v>2328</v>
      </c>
      <c r="W58" s="37">
        <v>80.665280665280676</v>
      </c>
      <c r="X58" s="25">
        <v>2080</v>
      </c>
      <c r="Y58" s="25">
        <v>1718</v>
      </c>
      <c r="Z58" s="37">
        <v>82.59615384615384</v>
      </c>
      <c r="AA58" s="25">
        <v>2205</v>
      </c>
      <c r="AB58" s="25">
        <v>1892</v>
      </c>
      <c r="AC58" s="37">
        <v>85.804988662131521</v>
      </c>
      <c r="AD58" s="25">
        <v>2044</v>
      </c>
      <c r="AE58" s="25">
        <v>1767</v>
      </c>
      <c r="AF58" s="37">
        <v>86.448140900195696</v>
      </c>
      <c r="AG58" s="25">
        <v>1824</v>
      </c>
      <c r="AH58" s="25">
        <v>1471</v>
      </c>
      <c r="AI58" s="37">
        <v>80.646929824561411</v>
      </c>
    </row>
    <row r="59" spans="1:35" x14ac:dyDescent="0.25">
      <c r="A59" t="s">
        <v>422</v>
      </c>
      <c r="B59" t="s">
        <v>423</v>
      </c>
      <c r="C59">
        <v>4373</v>
      </c>
      <c r="D59">
        <v>1549</v>
      </c>
      <c r="E59" s="37">
        <f>coverage_in_those_aged_71_to_80_by_la[[#This Row],[Number adults vaccinated aged 70]]/coverage_in_those_aged_71_to_80_by_la[[#This Row],[Number adults eligible aged 70]]*100</f>
        <v>35.42190715755774</v>
      </c>
      <c r="F59" s="25">
        <v>4373</v>
      </c>
      <c r="G59" s="25">
        <v>2258</v>
      </c>
      <c r="H59" s="37">
        <v>51.635033158015098</v>
      </c>
      <c r="I59" s="25">
        <v>4291</v>
      </c>
      <c r="J59" s="25">
        <v>2500</v>
      </c>
      <c r="K59" s="37">
        <v>58.261477511069678</v>
      </c>
      <c r="L59" s="25">
        <v>4390</v>
      </c>
      <c r="M59" s="25">
        <v>2934</v>
      </c>
      <c r="N59" s="37">
        <v>66.833712984054671</v>
      </c>
      <c r="O59" s="25">
        <v>4412</v>
      </c>
      <c r="P59" s="25">
        <v>3141</v>
      </c>
      <c r="Q59" s="37">
        <v>71.192203082502274</v>
      </c>
      <c r="R59" s="25">
        <v>4871</v>
      </c>
      <c r="S59" s="25">
        <v>3622</v>
      </c>
      <c r="T59" s="37">
        <v>74.358447957298296</v>
      </c>
      <c r="U59" s="25">
        <v>4559</v>
      </c>
      <c r="V59" s="25">
        <v>3516</v>
      </c>
      <c r="W59" s="37">
        <v>77.12217591577101</v>
      </c>
      <c r="X59" s="25">
        <v>3383</v>
      </c>
      <c r="Y59" s="25">
        <v>2722</v>
      </c>
      <c r="Z59" s="37">
        <v>80.461129175288207</v>
      </c>
      <c r="AA59" s="25">
        <v>3479</v>
      </c>
      <c r="AB59" s="25">
        <v>2888</v>
      </c>
      <c r="AC59" s="37">
        <v>83.012359873526876</v>
      </c>
      <c r="AD59" s="25">
        <v>3006</v>
      </c>
      <c r="AE59" s="25">
        <v>2531</v>
      </c>
      <c r="AF59" s="37">
        <v>84.198270126413846</v>
      </c>
      <c r="AG59" s="25">
        <v>2684</v>
      </c>
      <c r="AH59" s="25">
        <v>2125</v>
      </c>
      <c r="AI59" s="37">
        <v>79.172876304023845</v>
      </c>
    </row>
    <row r="60" spans="1:35" x14ac:dyDescent="0.25">
      <c r="A60" t="s">
        <v>424</v>
      </c>
      <c r="B60" t="s">
        <v>425</v>
      </c>
      <c r="C60">
        <v>4432</v>
      </c>
      <c r="D60">
        <v>1717</v>
      </c>
      <c r="E60" s="37">
        <f>coverage_in_those_aged_71_to_80_by_la[[#This Row],[Number adults vaccinated aged 70]]/coverage_in_those_aged_71_to_80_by_la[[#This Row],[Number adults eligible aged 70]]*100</f>
        <v>38.740974729241877</v>
      </c>
      <c r="F60" s="25">
        <v>4452</v>
      </c>
      <c r="G60" s="25">
        <v>2332</v>
      </c>
      <c r="H60" s="37">
        <v>52.380952380952387</v>
      </c>
      <c r="I60" s="25">
        <v>4447</v>
      </c>
      <c r="J60" s="25">
        <v>2648</v>
      </c>
      <c r="K60" s="37">
        <v>59.545761187317289</v>
      </c>
      <c r="L60" s="25">
        <v>4536</v>
      </c>
      <c r="M60" s="25">
        <v>2922</v>
      </c>
      <c r="N60" s="37">
        <v>64.417989417989418</v>
      </c>
      <c r="O60" s="25">
        <v>4649</v>
      </c>
      <c r="P60" s="25">
        <v>3165</v>
      </c>
      <c r="Q60" s="37">
        <v>68.07915680791568</v>
      </c>
      <c r="R60" s="25">
        <v>5165</v>
      </c>
      <c r="S60" s="25">
        <v>3634</v>
      </c>
      <c r="T60" s="37">
        <v>70.358180058083249</v>
      </c>
      <c r="U60" s="25">
        <v>5220</v>
      </c>
      <c r="V60" s="25">
        <v>3794</v>
      </c>
      <c r="W60" s="37">
        <v>72.681992337164743</v>
      </c>
      <c r="X60" s="25">
        <v>3808</v>
      </c>
      <c r="Y60" s="25">
        <v>2936</v>
      </c>
      <c r="Z60" s="37">
        <v>77.100840336134453</v>
      </c>
      <c r="AA60" s="25">
        <v>3985</v>
      </c>
      <c r="AB60" s="25">
        <v>3156</v>
      </c>
      <c r="AC60" s="37">
        <v>79.196988707653702</v>
      </c>
      <c r="AD60" s="25">
        <v>3591</v>
      </c>
      <c r="AE60" s="25">
        <v>2947</v>
      </c>
      <c r="AF60" s="37">
        <v>82.06627680311891</v>
      </c>
      <c r="AG60" s="25">
        <v>3312</v>
      </c>
      <c r="AH60" s="25">
        <v>2532</v>
      </c>
      <c r="AI60" s="37">
        <v>76.449275362318829</v>
      </c>
    </row>
    <row r="61" spans="1:35" x14ac:dyDescent="0.25">
      <c r="A61" t="s">
        <v>426</v>
      </c>
      <c r="B61" t="s">
        <v>68</v>
      </c>
      <c r="C61">
        <v>5106</v>
      </c>
      <c r="D61">
        <v>2239</v>
      </c>
      <c r="E61" s="37">
        <f>coverage_in_those_aged_71_to_80_by_la[[#This Row],[Number adults vaccinated aged 70]]/coverage_in_those_aged_71_to_80_by_la[[#This Row],[Number adults eligible aged 70]]*100</f>
        <v>43.850372111241676</v>
      </c>
      <c r="F61" s="25">
        <v>4977</v>
      </c>
      <c r="G61" s="25">
        <v>2981</v>
      </c>
      <c r="H61" s="37">
        <v>59.895519389190277</v>
      </c>
      <c r="I61" s="25">
        <v>5106</v>
      </c>
      <c r="J61" s="25">
        <v>3279</v>
      </c>
      <c r="K61" s="37">
        <v>64.218566392479431</v>
      </c>
      <c r="L61" s="25">
        <v>5320</v>
      </c>
      <c r="M61" s="25">
        <v>3702</v>
      </c>
      <c r="N61" s="37">
        <v>69.586466165413526</v>
      </c>
      <c r="O61" s="25">
        <v>5369</v>
      </c>
      <c r="P61" s="25">
        <v>3959</v>
      </c>
      <c r="Q61" s="37">
        <v>73.738126280499159</v>
      </c>
      <c r="R61" s="25">
        <v>5915</v>
      </c>
      <c r="S61" s="25">
        <v>4553</v>
      </c>
      <c r="T61" s="37">
        <v>76.973795435333898</v>
      </c>
      <c r="U61" s="25">
        <v>6015</v>
      </c>
      <c r="V61" s="25">
        <v>4710</v>
      </c>
      <c r="W61" s="37">
        <v>78.304239401496261</v>
      </c>
      <c r="X61" s="25">
        <v>4397</v>
      </c>
      <c r="Y61" s="25">
        <v>3562</v>
      </c>
      <c r="Z61" s="37">
        <v>81.009779395042074</v>
      </c>
      <c r="AA61" s="25">
        <v>4718</v>
      </c>
      <c r="AB61" s="25">
        <v>3991</v>
      </c>
      <c r="AC61" s="37">
        <v>84.590928359474347</v>
      </c>
      <c r="AD61" s="25">
        <v>4090</v>
      </c>
      <c r="AE61" s="25">
        <v>3487</v>
      </c>
      <c r="AF61" s="37">
        <v>85.256723716381416</v>
      </c>
      <c r="AG61" s="25">
        <v>3899</v>
      </c>
      <c r="AH61" s="25">
        <v>3149</v>
      </c>
      <c r="AI61" s="37">
        <v>80.764298538086692</v>
      </c>
    </row>
    <row r="62" spans="1:35" x14ac:dyDescent="0.25">
      <c r="A62" t="s">
        <v>427</v>
      </c>
      <c r="B62" t="s">
        <v>428</v>
      </c>
      <c r="C62">
        <v>2658</v>
      </c>
      <c r="D62">
        <v>811</v>
      </c>
      <c r="E62" s="37">
        <f>coverage_in_those_aged_71_to_80_by_la[[#This Row],[Number adults vaccinated aged 70]]/coverage_in_those_aged_71_to_80_by_la[[#This Row],[Number adults eligible aged 70]]*100</f>
        <v>30.511662904439429</v>
      </c>
      <c r="F62" s="25">
        <v>2539</v>
      </c>
      <c r="G62" s="25">
        <v>1252</v>
      </c>
      <c r="H62" s="37">
        <v>49.31075226467113</v>
      </c>
      <c r="I62" s="25">
        <v>2449</v>
      </c>
      <c r="J62" s="25">
        <v>1276</v>
      </c>
      <c r="K62" s="37">
        <v>52.102899142507141</v>
      </c>
      <c r="L62" s="25">
        <v>2672</v>
      </c>
      <c r="M62" s="25">
        <v>1616</v>
      </c>
      <c r="N62" s="37">
        <v>60.479041916167667</v>
      </c>
      <c r="O62" s="25">
        <v>2553</v>
      </c>
      <c r="P62" s="25">
        <v>1734</v>
      </c>
      <c r="Q62" s="37">
        <v>67.920094007050523</v>
      </c>
      <c r="R62" s="25">
        <v>2862</v>
      </c>
      <c r="S62" s="25">
        <v>2081</v>
      </c>
      <c r="T62" s="37">
        <v>72.711390635918931</v>
      </c>
      <c r="U62" s="25">
        <v>2828</v>
      </c>
      <c r="V62" s="25">
        <v>2142</v>
      </c>
      <c r="W62" s="37">
        <v>75.742574257425744</v>
      </c>
      <c r="X62" s="25">
        <v>1970</v>
      </c>
      <c r="Y62" s="25">
        <v>1485</v>
      </c>
      <c r="Z62" s="37">
        <v>75.380710659898469</v>
      </c>
      <c r="AA62" s="25">
        <v>2030</v>
      </c>
      <c r="AB62" s="25">
        <v>1667</v>
      </c>
      <c r="AC62" s="37">
        <v>82.118226600985224</v>
      </c>
      <c r="AD62" s="25">
        <v>1874</v>
      </c>
      <c r="AE62" s="25">
        <v>1526</v>
      </c>
      <c r="AF62" s="37">
        <v>81.430096051227324</v>
      </c>
      <c r="AG62" s="25">
        <v>1713</v>
      </c>
      <c r="AH62" s="25">
        <v>1205</v>
      </c>
      <c r="AI62" s="37">
        <v>70.344424985405723</v>
      </c>
    </row>
    <row r="63" spans="1:35" x14ac:dyDescent="0.25">
      <c r="A63" t="s">
        <v>429</v>
      </c>
      <c r="B63" t="s">
        <v>430</v>
      </c>
      <c r="C63">
        <v>1717</v>
      </c>
      <c r="D63">
        <v>656</v>
      </c>
      <c r="E63" s="37">
        <f>coverage_in_those_aged_71_to_80_by_la[[#This Row],[Number adults vaccinated aged 70]]/coverage_in_those_aged_71_to_80_by_la[[#This Row],[Number adults eligible aged 70]]*100</f>
        <v>38.206173558532328</v>
      </c>
      <c r="F63" s="25">
        <v>1573</v>
      </c>
      <c r="G63" s="25">
        <v>706</v>
      </c>
      <c r="H63" s="37">
        <v>44.882390336935792</v>
      </c>
      <c r="I63" s="25">
        <v>1648</v>
      </c>
      <c r="J63" s="25">
        <v>817</v>
      </c>
      <c r="K63" s="37">
        <v>49.575242718446603</v>
      </c>
      <c r="L63" s="25">
        <v>1672</v>
      </c>
      <c r="M63" s="25">
        <v>907</v>
      </c>
      <c r="N63" s="37">
        <v>54.246411483253588</v>
      </c>
      <c r="O63" s="25">
        <v>1760</v>
      </c>
      <c r="P63" s="25">
        <v>1037</v>
      </c>
      <c r="Q63" s="37">
        <v>58.920454545454547</v>
      </c>
      <c r="R63" s="25">
        <v>1902</v>
      </c>
      <c r="S63" s="25">
        <v>1234</v>
      </c>
      <c r="T63" s="37">
        <v>64.879074658254467</v>
      </c>
      <c r="U63" s="25">
        <v>1834</v>
      </c>
      <c r="V63" s="25">
        <v>1250</v>
      </c>
      <c r="W63" s="37">
        <v>68.157033805888773</v>
      </c>
      <c r="X63" s="25">
        <v>1303</v>
      </c>
      <c r="Y63" s="25">
        <v>921</v>
      </c>
      <c r="Z63" s="37">
        <v>70.683039140445132</v>
      </c>
      <c r="AA63" s="25">
        <v>1363</v>
      </c>
      <c r="AB63" s="25">
        <v>1017</v>
      </c>
      <c r="AC63" s="37">
        <v>74.614820249449735</v>
      </c>
      <c r="AD63" s="25">
        <v>1294</v>
      </c>
      <c r="AE63" s="25">
        <v>1004</v>
      </c>
      <c r="AF63" s="37">
        <v>77.588871715610509</v>
      </c>
      <c r="AG63" s="25">
        <v>1076</v>
      </c>
      <c r="AH63" s="25">
        <v>651</v>
      </c>
      <c r="AI63" s="37">
        <v>60.501858736059475</v>
      </c>
    </row>
    <row r="64" spans="1:35" x14ac:dyDescent="0.25">
      <c r="A64" t="s">
        <v>431</v>
      </c>
      <c r="B64" t="s">
        <v>432</v>
      </c>
      <c r="C64">
        <v>3440</v>
      </c>
      <c r="D64">
        <v>802</v>
      </c>
      <c r="E64" s="37">
        <f>coverage_in_those_aged_71_to_80_by_la[[#This Row],[Number adults vaccinated aged 70]]/coverage_in_those_aged_71_to_80_by_la[[#This Row],[Number adults eligible aged 70]]*100</f>
        <v>23.313953488372093</v>
      </c>
      <c r="F64" s="25">
        <v>3130</v>
      </c>
      <c r="G64" s="25">
        <v>1110</v>
      </c>
      <c r="H64" s="37">
        <v>35.463258785942493</v>
      </c>
      <c r="I64" s="25">
        <v>3101</v>
      </c>
      <c r="J64" s="25">
        <v>1234</v>
      </c>
      <c r="K64" s="37">
        <v>39.793614962915193</v>
      </c>
      <c r="L64" s="25">
        <v>2845</v>
      </c>
      <c r="M64" s="25">
        <v>1471</v>
      </c>
      <c r="N64" s="37">
        <v>51.704745166959576</v>
      </c>
      <c r="O64" s="25">
        <v>2737</v>
      </c>
      <c r="P64" s="25">
        <v>1622</v>
      </c>
      <c r="Q64" s="37">
        <v>59.261965655827552</v>
      </c>
      <c r="R64" s="25">
        <v>2844</v>
      </c>
      <c r="S64" s="25">
        <v>1843</v>
      </c>
      <c r="T64" s="37">
        <v>64.803094233473985</v>
      </c>
      <c r="U64" s="25">
        <v>2590</v>
      </c>
      <c r="V64" s="25">
        <v>1746</v>
      </c>
      <c r="W64" s="37">
        <v>67.413127413127413</v>
      </c>
      <c r="X64" s="25">
        <v>2001</v>
      </c>
      <c r="Y64" s="25">
        <v>1462</v>
      </c>
      <c r="Z64" s="37">
        <v>73.063468265867073</v>
      </c>
      <c r="AA64" s="25">
        <v>2044</v>
      </c>
      <c r="AB64" s="25">
        <v>1577</v>
      </c>
      <c r="AC64" s="37">
        <v>77.152641878669286</v>
      </c>
      <c r="AD64" s="25">
        <v>1842</v>
      </c>
      <c r="AE64" s="25">
        <v>1461</v>
      </c>
      <c r="AF64" s="37">
        <v>79.31596091205212</v>
      </c>
      <c r="AG64" s="25">
        <v>1621</v>
      </c>
      <c r="AH64" s="25">
        <v>1054</v>
      </c>
      <c r="AI64" s="37">
        <v>65.021591610117213</v>
      </c>
    </row>
    <row r="65" spans="1:35" x14ac:dyDescent="0.25">
      <c r="A65" t="s">
        <v>433</v>
      </c>
      <c r="B65" t="s">
        <v>434</v>
      </c>
      <c r="C65">
        <v>1861</v>
      </c>
      <c r="D65">
        <v>627</v>
      </c>
      <c r="E65" s="37">
        <f>coverage_in_those_aged_71_to_80_by_la[[#This Row],[Number adults vaccinated aged 70]]/coverage_in_those_aged_71_to_80_by_la[[#This Row],[Number adults eligible aged 70]]*100</f>
        <v>33.691563675443312</v>
      </c>
      <c r="F65" s="25">
        <v>1816</v>
      </c>
      <c r="G65" s="25">
        <v>877</v>
      </c>
      <c r="H65" s="37">
        <v>48.292951541850222</v>
      </c>
      <c r="I65" s="25">
        <v>1677</v>
      </c>
      <c r="J65" s="25">
        <v>886</v>
      </c>
      <c r="K65" s="37">
        <v>52.832438878950505</v>
      </c>
      <c r="L65" s="25">
        <v>1766</v>
      </c>
      <c r="M65" s="25">
        <v>1087</v>
      </c>
      <c r="N65" s="37">
        <v>61.551528878822189</v>
      </c>
      <c r="O65" s="25">
        <v>1732</v>
      </c>
      <c r="P65" s="25">
        <v>1152</v>
      </c>
      <c r="Q65" s="37">
        <v>66.51270207852194</v>
      </c>
      <c r="R65" s="25">
        <v>1950</v>
      </c>
      <c r="S65" s="25">
        <v>1375</v>
      </c>
      <c r="T65" s="37">
        <v>70.512820512820511</v>
      </c>
      <c r="U65" s="25">
        <v>1831</v>
      </c>
      <c r="V65" s="25">
        <v>1373</v>
      </c>
      <c r="W65" s="37">
        <v>74.986346258874931</v>
      </c>
      <c r="X65" s="25">
        <v>1341</v>
      </c>
      <c r="Y65" s="25">
        <v>1029</v>
      </c>
      <c r="Z65" s="37">
        <v>76.733780760626402</v>
      </c>
      <c r="AA65" s="25">
        <v>1319</v>
      </c>
      <c r="AB65" s="25">
        <v>1074</v>
      </c>
      <c r="AC65" s="37">
        <v>81.425322213798339</v>
      </c>
      <c r="AD65" s="25">
        <v>1341</v>
      </c>
      <c r="AE65" s="25">
        <v>1076</v>
      </c>
      <c r="AF65" s="37">
        <v>80.2386278896346</v>
      </c>
      <c r="AG65" s="25">
        <v>1161</v>
      </c>
      <c r="AH65" s="25">
        <v>774</v>
      </c>
      <c r="AI65" s="37">
        <v>66.666666666666657</v>
      </c>
    </row>
    <row r="66" spans="1:35" x14ac:dyDescent="0.25">
      <c r="A66" t="s">
        <v>435</v>
      </c>
      <c r="B66" t="s">
        <v>436</v>
      </c>
      <c r="C66">
        <v>1831</v>
      </c>
      <c r="D66">
        <v>506</v>
      </c>
      <c r="E66" s="37">
        <f>coverage_in_those_aged_71_to_80_by_la[[#This Row],[Number adults vaccinated aged 70]]/coverage_in_those_aged_71_to_80_by_la[[#This Row],[Number adults eligible aged 70]]*100</f>
        <v>27.635172037138179</v>
      </c>
      <c r="F66" s="25">
        <v>1748</v>
      </c>
      <c r="G66" s="25">
        <v>821</v>
      </c>
      <c r="H66" s="37">
        <v>46.967963386727689</v>
      </c>
      <c r="I66" s="25">
        <v>1674</v>
      </c>
      <c r="J66" s="25">
        <v>1001</v>
      </c>
      <c r="K66" s="37">
        <v>59.796893667861404</v>
      </c>
      <c r="L66" s="25">
        <v>1722</v>
      </c>
      <c r="M66" s="25">
        <v>1128</v>
      </c>
      <c r="N66" s="37">
        <v>65.505226480836228</v>
      </c>
      <c r="O66" s="25">
        <v>1667</v>
      </c>
      <c r="P66" s="25">
        <v>1214</v>
      </c>
      <c r="Q66" s="37">
        <v>72.825434913017389</v>
      </c>
      <c r="R66" s="25">
        <v>1723</v>
      </c>
      <c r="S66" s="25">
        <v>1262</v>
      </c>
      <c r="T66" s="37">
        <v>73.244341265235064</v>
      </c>
      <c r="U66" s="25">
        <v>1701</v>
      </c>
      <c r="V66" s="25">
        <v>1324</v>
      </c>
      <c r="W66" s="37">
        <v>77.836566725455612</v>
      </c>
      <c r="X66" s="25">
        <v>1176</v>
      </c>
      <c r="Y66" s="25">
        <v>954</v>
      </c>
      <c r="Z66" s="37">
        <v>81.122448979591837</v>
      </c>
      <c r="AA66" s="25">
        <v>1229</v>
      </c>
      <c r="AB66" s="25">
        <v>1026</v>
      </c>
      <c r="AC66" s="37">
        <v>83.482506102522379</v>
      </c>
      <c r="AD66" s="25">
        <v>1077</v>
      </c>
      <c r="AE66" s="25">
        <v>913</v>
      </c>
      <c r="AF66" s="37">
        <v>84.772516248839366</v>
      </c>
      <c r="AG66" s="25">
        <v>1041</v>
      </c>
      <c r="AH66" s="25">
        <v>797</v>
      </c>
      <c r="AI66" s="37">
        <v>76.560999039385209</v>
      </c>
    </row>
    <row r="67" spans="1:35" x14ac:dyDescent="0.25">
      <c r="A67" t="s">
        <v>437</v>
      </c>
      <c r="B67" t="s">
        <v>438</v>
      </c>
      <c r="C67">
        <v>1903</v>
      </c>
      <c r="D67">
        <v>460</v>
      </c>
      <c r="E67" s="37">
        <f>coverage_in_those_aged_71_to_80_by_la[[#This Row],[Number adults vaccinated aged 70]]/coverage_in_those_aged_71_to_80_by_la[[#This Row],[Number adults eligible aged 70]]*100</f>
        <v>24.172359432475041</v>
      </c>
      <c r="F67" s="25">
        <v>1794</v>
      </c>
      <c r="G67" s="25">
        <v>716</v>
      </c>
      <c r="H67" s="37">
        <v>39.910813823857296</v>
      </c>
      <c r="I67" s="25">
        <v>1885</v>
      </c>
      <c r="J67" s="25">
        <v>915</v>
      </c>
      <c r="K67" s="37">
        <v>48.54111405835544</v>
      </c>
      <c r="L67" s="25">
        <v>1907</v>
      </c>
      <c r="M67" s="25">
        <v>1020</v>
      </c>
      <c r="N67" s="37">
        <v>53.487152595700053</v>
      </c>
      <c r="O67" s="25">
        <v>1803</v>
      </c>
      <c r="P67" s="25">
        <v>1081</v>
      </c>
      <c r="Q67" s="37">
        <v>59.955629506378258</v>
      </c>
      <c r="R67" s="25">
        <v>2042</v>
      </c>
      <c r="S67" s="25">
        <v>1296</v>
      </c>
      <c r="T67" s="37">
        <v>63.467189030362391</v>
      </c>
      <c r="U67" s="25">
        <v>1994</v>
      </c>
      <c r="V67" s="25">
        <v>1289</v>
      </c>
      <c r="W67" s="37">
        <v>64.643931795386152</v>
      </c>
      <c r="X67" s="25">
        <v>1417</v>
      </c>
      <c r="Y67" s="25">
        <v>972</v>
      </c>
      <c r="Z67" s="37">
        <v>68.595624558927312</v>
      </c>
      <c r="AA67" s="25">
        <v>1383</v>
      </c>
      <c r="AB67" s="25">
        <v>1019</v>
      </c>
      <c r="AC67" s="37">
        <v>73.680404916847436</v>
      </c>
      <c r="AD67" s="25">
        <v>1306</v>
      </c>
      <c r="AE67" s="25">
        <v>1008</v>
      </c>
      <c r="AF67" s="37">
        <v>77.182235834609486</v>
      </c>
      <c r="AG67" s="25">
        <v>1242</v>
      </c>
      <c r="AH67" s="25">
        <v>840</v>
      </c>
      <c r="AI67" s="37">
        <v>67.632850241545896</v>
      </c>
    </row>
    <row r="68" spans="1:35" x14ac:dyDescent="0.25">
      <c r="A68" t="s">
        <v>439</v>
      </c>
      <c r="B68" t="s">
        <v>440</v>
      </c>
      <c r="C68">
        <v>2794</v>
      </c>
      <c r="D68">
        <v>1169</v>
      </c>
      <c r="E68" s="37">
        <f>coverage_in_those_aged_71_to_80_by_la[[#This Row],[Number adults vaccinated aged 70]]/coverage_in_those_aged_71_to_80_by_la[[#This Row],[Number adults eligible aged 70]]*100</f>
        <v>41.83965640658554</v>
      </c>
      <c r="F68" s="25">
        <v>2623</v>
      </c>
      <c r="G68" s="25">
        <v>1564</v>
      </c>
      <c r="H68" s="37">
        <v>59.626382005337398</v>
      </c>
      <c r="I68" s="25">
        <v>2683</v>
      </c>
      <c r="J68" s="25">
        <v>1697</v>
      </c>
      <c r="K68" s="37">
        <v>63.250093179276931</v>
      </c>
      <c r="L68" s="25">
        <v>2648</v>
      </c>
      <c r="M68" s="25">
        <v>1920</v>
      </c>
      <c r="N68" s="37">
        <v>72.507552870090635</v>
      </c>
      <c r="O68" s="25">
        <v>2702</v>
      </c>
      <c r="P68" s="25">
        <v>2036</v>
      </c>
      <c r="Q68" s="37">
        <v>75.351591413767579</v>
      </c>
      <c r="R68" s="25">
        <v>3039</v>
      </c>
      <c r="S68" s="25">
        <v>2319</v>
      </c>
      <c r="T68" s="37">
        <v>76.307996051332665</v>
      </c>
      <c r="U68" s="25">
        <v>2956</v>
      </c>
      <c r="V68" s="25">
        <v>2423</v>
      </c>
      <c r="W68" s="37">
        <v>81.968876860622458</v>
      </c>
      <c r="X68" s="25">
        <v>2096</v>
      </c>
      <c r="Y68" s="25">
        <v>1769</v>
      </c>
      <c r="Z68" s="37">
        <v>84.398854961832058</v>
      </c>
      <c r="AA68" s="25">
        <v>2216</v>
      </c>
      <c r="AB68" s="25">
        <v>1901</v>
      </c>
      <c r="AC68" s="37">
        <v>85.785198555956683</v>
      </c>
      <c r="AD68" s="25">
        <v>2027</v>
      </c>
      <c r="AE68" s="25">
        <v>1762</v>
      </c>
      <c r="AF68" s="37">
        <v>86.926492353231382</v>
      </c>
      <c r="AG68" s="25">
        <v>1901</v>
      </c>
      <c r="AH68" s="25">
        <v>1431</v>
      </c>
      <c r="AI68" s="37">
        <v>75.276170436612304</v>
      </c>
    </row>
    <row r="69" spans="1:35" x14ac:dyDescent="0.25">
      <c r="A69" t="s">
        <v>441</v>
      </c>
      <c r="B69" t="s">
        <v>442</v>
      </c>
      <c r="C69">
        <v>2088</v>
      </c>
      <c r="D69">
        <v>584</v>
      </c>
      <c r="E69" s="37">
        <f>coverage_in_those_aged_71_to_80_by_la[[#This Row],[Number adults vaccinated aged 70]]/coverage_in_those_aged_71_to_80_by_la[[#This Row],[Number adults eligible aged 70]]*100</f>
        <v>27.969348659003828</v>
      </c>
      <c r="F69" s="25">
        <v>2052</v>
      </c>
      <c r="G69" s="25">
        <v>962</v>
      </c>
      <c r="H69" s="37">
        <v>46.88109161793372</v>
      </c>
      <c r="I69" s="25">
        <v>2028</v>
      </c>
      <c r="J69" s="25">
        <v>1081</v>
      </c>
      <c r="K69" s="37">
        <v>53.303747534516766</v>
      </c>
      <c r="L69" s="25">
        <v>2085</v>
      </c>
      <c r="M69" s="25">
        <v>1219</v>
      </c>
      <c r="N69" s="37">
        <v>58.465227817745799</v>
      </c>
      <c r="O69" s="25">
        <v>2036</v>
      </c>
      <c r="P69" s="25">
        <v>1286</v>
      </c>
      <c r="Q69" s="37">
        <v>63.16306483300589</v>
      </c>
      <c r="R69" s="25">
        <v>2318</v>
      </c>
      <c r="S69" s="25">
        <v>1521</v>
      </c>
      <c r="T69" s="37">
        <v>65.616911130284734</v>
      </c>
      <c r="U69" s="25">
        <v>2281</v>
      </c>
      <c r="V69" s="25">
        <v>1661</v>
      </c>
      <c r="W69" s="37">
        <v>72.818939061814987</v>
      </c>
      <c r="X69" s="25">
        <v>1494</v>
      </c>
      <c r="Y69" s="25">
        <v>1151</v>
      </c>
      <c r="Z69" s="37">
        <v>77.041499330655967</v>
      </c>
      <c r="AA69" s="25">
        <v>1599</v>
      </c>
      <c r="AB69" s="25">
        <v>1296</v>
      </c>
      <c r="AC69" s="37">
        <v>81.050656660412756</v>
      </c>
      <c r="AD69" s="25">
        <v>1441</v>
      </c>
      <c r="AE69" s="25">
        <v>1175</v>
      </c>
      <c r="AF69" s="37">
        <v>81.540596807772374</v>
      </c>
      <c r="AG69" s="25">
        <v>1330</v>
      </c>
      <c r="AH69" s="25">
        <v>964</v>
      </c>
      <c r="AI69" s="37">
        <v>72.481203007518801</v>
      </c>
    </row>
    <row r="70" spans="1:35" x14ac:dyDescent="0.25">
      <c r="A70" t="s">
        <v>443</v>
      </c>
      <c r="B70" t="s">
        <v>444</v>
      </c>
      <c r="C70">
        <v>1850</v>
      </c>
      <c r="D70">
        <v>718</v>
      </c>
      <c r="E70" s="37">
        <f>coverage_in_those_aged_71_to_80_by_la[[#This Row],[Number adults vaccinated aged 70]]/coverage_in_those_aged_71_to_80_by_la[[#This Row],[Number adults eligible aged 70]]*100</f>
        <v>38.810810810810807</v>
      </c>
      <c r="F70" s="25">
        <v>1852</v>
      </c>
      <c r="G70" s="25">
        <v>891</v>
      </c>
      <c r="H70" s="37">
        <v>48.110151187904968</v>
      </c>
      <c r="I70" s="25">
        <v>1861</v>
      </c>
      <c r="J70" s="25">
        <v>978</v>
      </c>
      <c r="K70" s="37">
        <v>52.552391187533587</v>
      </c>
      <c r="L70" s="25">
        <v>1878</v>
      </c>
      <c r="M70" s="25">
        <v>1152</v>
      </c>
      <c r="N70" s="37">
        <v>61.341853035143771</v>
      </c>
      <c r="O70" s="25">
        <v>1877</v>
      </c>
      <c r="P70" s="25">
        <v>1216</v>
      </c>
      <c r="Q70" s="37">
        <v>64.78423015450187</v>
      </c>
      <c r="R70" s="25">
        <v>1977</v>
      </c>
      <c r="S70" s="25">
        <v>1374</v>
      </c>
      <c r="T70" s="37">
        <v>69.499241274658573</v>
      </c>
      <c r="U70" s="25">
        <v>1918</v>
      </c>
      <c r="V70" s="25">
        <v>1437</v>
      </c>
      <c r="W70" s="37">
        <v>74.92179353493222</v>
      </c>
      <c r="X70" s="25">
        <v>1455</v>
      </c>
      <c r="Y70" s="25">
        <v>1123</v>
      </c>
      <c r="Z70" s="37">
        <v>77.18213058419245</v>
      </c>
      <c r="AA70" s="25">
        <v>1532</v>
      </c>
      <c r="AB70" s="25">
        <v>1237</v>
      </c>
      <c r="AC70" s="37">
        <v>80.744125326370749</v>
      </c>
      <c r="AD70" s="25">
        <v>1423</v>
      </c>
      <c r="AE70" s="25">
        <v>1188</v>
      </c>
      <c r="AF70" s="37">
        <v>83.485593815881941</v>
      </c>
      <c r="AG70" s="25">
        <v>1306</v>
      </c>
      <c r="AH70" s="25">
        <v>988</v>
      </c>
      <c r="AI70" s="37">
        <v>75.650842266462476</v>
      </c>
    </row>
    <row r="71" spans="1:35" x14ac:dyDescent="0.25">
      <c r="A71" t="s">
        <v>445</v>
      </c>
      <c r="B71" t="s">
        <v>446</v>
      </c>
      <c r="C71">
        <v>3205</v>
      </c>
      <c r="D71">
        <v>1070</v>
      </c>
      <c r="E71" s="37">
        <f>coverage_in_those_aged_71_to_80_by_la[[#This Row],[Number adults vaccinated aged 70]]/coverage_in_those_aged_71_to_80_by_la[[#This Row],[Number adults eligible aged 70]]*100</f>
        <v>33.385335413416541</v>
      </c>
      <c r="F71" s="25">
        <v>3063</v>
      </c>
      <c r="G71" s="25">
        <v>1563</v>
      </c>
      <c r="H71" s="37">
        <v>51.028403525954943</v>
      </c>
      <c r="I71" s="25">
        <v>3141</v>
      </c>
      <c r="J71" s="25">
        <v>1867</v>
      </c>
      <c r="K71" s="37">
        <v>59.43966889525629</v>
      </c>
      <c r="L71" s="25">
        <v>3294</v>
      </c>
      <c r="M71" s="25">
        <v>2012</v>
      </c>
      <c r="N71" s="37">
        <v>61.080752884031575</v>
      </c>
      <c r="O71" s="25">
        <v>3338</v>
      </c>
      <c r="P71" s="25">
        <v>2180</v>
      </c>
      <c r="Q71" s="37">
        <v>65.308568004793287</v>
      </c>
      <c r="R71" s="25">
        <v>3680</v>
      </c>
      <c r="S71" s="25">
        <v>2522</v>
      </c>
      <c r="T71" s="37">
        <v>68.532608695652172</v>
      </c>
      <c r="U71" s="25">
        <v>3514</v>
      </c>
      <c r="V71" s="25">
        <v>2533</v>
      </c>
      <c r="W71" s="37">
        <v>72.083096186681843</v>
      </c>
      <c r="X71" s="25">
        <v>2637</v>
      </c>
      <c r="Y71" s="25">
        <v>2002</v>
      </c>
      <c r="Z71" s="37">
        <v>75.919605612438374</v>
      </c>
      <c r="AA71" s="25">
        <v>2660</v>
      </c>
      <c r="AB71" s="25">
        <v>2053</v>
      </c>
      <c r="AC71" s="37">
        <v>77.180451127819552</v>
      </c>
      <c r="AD71" s="25">
        <v>2447</v>
      </c>
      <c r="AE71" s="25">
        <v>1967</v>
      </c>
      <c r="AF71" s="37">
        <v>80.38414384961176</v>
      </c>
      <c r="AG71" s="25">
        <v>2338</v>
      </c>
      <c r="AH71" s="25">
        <v>1687</v>
      </c>
      <c r="AI71" s="37">
        <v>72.155688622754482</v>
      </c>
    </row>
    <row r="72" spans="1:35" x14ac:dyDescent="0.25">
      <c r="A72" t="s">
        <v>447</v>
      </c>
      <c r="B72" t="s">
        <v>448</v>
      </c>
      <c r="C72">
        <v>1550</v>
      </c>
      <c r="D72">
        <v>458</v>
      </c>
      <c r="E72" s="37">
        <f>coverage_in_those_aged_71_to_80_by_la[[#This Row],[Number adults vaccinated aged 70]]/coverage_in_those_aged_71_to_80_by_la[[#This Row],[Number adults eligible aged 70]]*100</f>
        <v>29.548387096774192</v>
      </c>
      <c r="F72" s="25">
        <v>1359</v>
      </c>
      <c r="G72" s="25">
        <v>676</v>
      </c>
      <c r="H72" s="37">
        <v>49.742457689477561</v>
      </c>
      <c r="I72" s="25">
        <v>1315</v>
      </c>
      <c r="J72" s="25">
        <v>766</v>
      </c>
      <c r="K72" s="37">
        <v>58.250950570342205</v>
      </c>
      <c r="L72" s="25">
        <v>1310</v>
      </c>
      <c r="M72" s="25">
        <v>841</v>
      </c>
      <c r="N72" s="37">
        <v>64.198473282442748</v>
      </c>
      <c r="O72" s="25">
        <v>1226</v>
      </c>
      <c r="P72" s="25">
        <v>860</v>
      </c>
      <c r="Q72" s="37">
        <v>70.146818923327885</v>
      </c>
      <c r="R72" s="25">
        <v>1215</v>
      </c>
      <c r="S72" s="25">
        <v>874</v>
      </c>
      <c r="T72" s="37">
        <v>71.934156378600818</v>
      </c>
      <c r="U72" s="25">
        <v>1174</v>
      </c>
      <c r="V72" s="25">
        <v>864</v>
      </c>
      <c r="W72" s="37">
        <v>73.594548551959122</v>
      </c>
      <c r="X72" s="25">
        <v>855</v>
      </c>
      <c r="Y72" s="25">
        <v>674</v>
      </c>
      <c r="Z72" s="37">
        <v>78.830409356725156</v>
      </c>
      <c r="AA72" s="25">
        <v>793</v>
      </c>
      <c r="AB72" s="25">
        <v>628</v>
      </c>
      <c r="AC72" s="37">
        <v>79.192938209331658</v>
      </c>
      <c r="AD72" s="25">
        <v>765</v>
      </c>
      <c r="AE72" s="25">
        <v>616</v>
      </c>
      <c r="AF72" s="37">
        <v>80.522875816993462</v>
      </c>
      <c r="AG72" s="25">
        <v>660</v>
      </c>
      <c r="AH72" s="25">
        <v>439</v>
      </c>
      <c r="AI72" s="37">
        <v>66.515151515151516</v>
      </c>
    </row>
    <row r="73" spans="1:35" x14ac:dyDescent="0.25">
      <c r="A73" t="s">
        <v>449</v>
      </c>
      <c r="B73" t="s">
        <v>450</v>
      </c>
      <c r="C73">
        <v>4186</v>
      </c>
      <c r="D73">
        <v>1182</v>
      </c>
      <c r="E73" s="37">
        <f>coverage_in_those_aged_71_to_80_by_la[[#This Row],[Number adults vaccinated aged 70]]/coverage_in_those_aged_71_to_80_by_la[[#This Row],[Number adults eligible aged 70]]*100</f>
        <v>28.236980410893452</v>
      </c>
      <c r="F73" s="25">
        <v>4028</v>
      </c>
      <c r="G73" s="25">
        <v>1710</v>
      </c>
      <c r="H73" s="37">
        <v>42.452830188679243</v>
      </c>
      <c r="I73" s="25">
        <v>3990</v>
      </c>
      <c r="J73" s="25">
        <v>1985</v>
      </c>
      <c r="K73" s="37">
        <v>49.749373433583962</v>
      </c>
      <c r="L73" s="25">
        <v>3799</v>
      </c>
      <c r="M73" s="25">
        <v>2186</v>
      </c>
      <c r="N73" s="37">
        <v>57.541458278494339</v>
      </c>
      <c r="O73" s="25">
        <v>3687</v>
      </c>
      <c r="P73" s="25">
        <v>2268</v>
      </c>
      <c r="Q73" s="37">
        <v>61.513425549227016</v>
      </c>
      <c r="R73" s="25">
        <v>3772</v>
      </c>
      <c r="S73" s="25">
        <v>2543</v>
      </c>
      <c r="T73" s="37">
        <v>67.417815482502647</v>
      </c>
      <c r="U73" s="25">
        <v>3725</v>
      </c>
      <c r="V73" s="25">
        <v>2604</v>
      </c>
      <c r="W73" s="37">
        <v>69.906040268456366</v>
      </c>
      <c r="X73" s="25">
        <v>2680</v>
      </c>
      <c r="Y73" s="25">
        <v>2010</v>
      </c>
      <c r="Z73" s="37">
        <v>75</v>
      </c>
      <c r="AA73" s="25">
        <v>2593</v>
      </c>
      <c r="AB73" s="25">
        <v>1970</v>
      </c>
      <c r="AC73" s="37">
        <v>75.973775549556493</v>
      </c>
      <c r="AD73" s="25">
        <v>2536</v>
      </c>
      <c r="AE73" s="25">
        <v>1967</v>
      </c>
      <c r="AF73" s="37">
        <v>77.563091482649838</v>
      </c>
      <c r="AG73" s="25">
        <v>2240</v>
      </c>
      <c r="AH73" s="25">
        <v>1490</v>
      </c>
      <c r="AI73" s="37">
        <v>66.517857142857139</v>
      </c>
    </row>
    <row r="74" spans="1:35" x14ac:dyDescent="0.25">
      <c r="A74" t="s">
        <v>451</v>
      </c>
      <c r="B74" t="s">
        <v>452</v>
      </c>
      <c r="C74">
        <v>1917</v>
      </c>
      <c r="D74">
        <v>532</v>
      </c>
      <c r="E74" s="37">
        <f>coverage_in_those_aged_71_to_80_by_la[[#This Row],[Number adults vaccinated aged 70]]/coverage_in_those_aged_71_to_80_by_la[[#This Row],[Number adults eligible aged 70]]*100</f>
        <v>27.751695357329158</v>
      </c>
      <c r="F74" s="25">
        <v>2007</v>
      </c>
      <c r="G74" s="25">
        <v>925</v>
      </c>
      <c r="H74" s="37">
        <v>46.088689586447437</v>
      </c>
      <c r="I74" s="25">
        <v>2089</v>
      </c>
      <c r="J74" s="25">
        <v>1070</v>
      </c>
      <c r="K74" s="37">
        <v>51.220679751077071</v>
      </c>
      <c r="L74" s="25">
        <v>1981</v>
      </c>
      <c r="M74" s="25">
        <v>1133</v>
      </c>
      <c r="N74" s="37">
        <v>57.193336698637054</v>
      </c>
      <c r="O74" s="25">
        <v>2140</v>
      </c>
      <c r="P74" s="25">
        <v>1421</v>
      </c>
      <c r="Q74" s="37">
        <v>66.401869158878498</v>
      </c>
      <c r="R74" s="25">
        <v>2253</v>
      </c>
      <c r="S74" s="25">
        <v>1530</v>
      </c>
      <c r="T74" s="37">
        <v>67.909454061251665</v>
      </c>
      <c r="U74" s="25">
        <v>2179</v>
      </c>
      <c r="V74" s="25">
        <v>1571</v>
      </c>
      <c r="W74" s="37">
        <v>72.097292335933915</v>
      </c>
      <c r="X74" s="25">
        <v>1611</v>
      </c>
      <c r="Y74" s="25">
        <v>1247</v>
      </c>
      <c r="Z74" s="37">
        <v>77.405338299193048</v>
      </c>
      <c r="AA74" s="25">
        <v>1636</v>
      </c>
      <c r="AB74" s="25">
        <v>1293</v>
      </c>
      <c r="AC74" s="37">
        <v>79.034229828850854</v>
      </c>
      <c r="AD74" s="25">
        <v>1487</v>
      </c>
      <c r="AE74" s="25">
        <v>1201</v>
      </c>
      <c r="AF74" s="37">
        <v>80.766644250168127</v>
      </c>
      <c r="AG74" s="25">
        <v>1392</v>
      </c>
      <c r="AH74" s="25">
        <v>985</v>
      </c>
      <c r="AI74" s="37">
        <v>70.761494252873561</v>
      </c>
    </row>
    <row r="75" spans="1:35" x14ac:dyDescent="0.25">
      <c r="A75" t="s">
        <v>453</v>
      </c>
      <c r="B75" t="s">
        <v>454</v>
      </c>
      <c r="C75">
        <v>2398</v>
      </c>
      <c r="D75">
        <v>820</v>
      </c>
      <c r="E75" s="37">
        <f>coverage_in_those_aged_71_to_80_by_la[[#This Row],[Number adults vaccinated aged 70]]/coverage_in_those_aged_71_to_80_by_la[[#This Row],[Number adults eligible aged 70]]*100</f>
        <v>34.195162635529606</v>
      </c>
      <c r="F75" s="25">
        <v>2455</v>
      </c>
      <c r="G75" s="25">
        <v>1278</v>
      </c>
      <c r="H75" s="37">
        <v>52.057026476578415</v>
      </c>
      <c r="I75" s="25">
        <v>2371</v>
      </c>
      <c r="J75" s="25">
        <v>1348</v>
      </c>
      <c r="K75" s="37">
        <v>56.853648249683673</v>
      </c>
      <c r="L75" s="25">
        <v>2365</v>
      </c>
      <c r="M75" s="25">
        <v>1471</v>
      </c>
      <c r="N75" s="37">
        <v>62.198731501057082</v>
      </c>
      <c r="O75" s="25">
        <v>2395</v>
      </c>
      <c r="P75" s="25">
        <v>1601</v>
      </c>
      <c r="Q75" s="37">
        <v>66.847599164926933</v>
      </c>
      <c r="R75" s="25">
        <v>2604</v>
      </c>
      <c r="S75" s="25">
        <v>1830</v>
      </c>
      <c r="T75" s="37">
        <v>70.276497695852541</v>
      </c>
      <c r="U75" s="25">
        <v>2596</v>
      </c>
      <c r="V75" s="25">
        <v>1954</v>
      </c>
      <c r="W75" s="37">
        <v>75.26964560862865</v>
      </c>
      <c r="X75" s="25">
        <v>1880</v>
      </c>
      <c r="Y75" s="25">
        <v>1486</v>
      </c>
      <c r="Z75" s="37">
        <v>79.042553191489361</v>
      </c>
      <c r="AA75" s="25">
        <v>1885</v>
      </c>
      <c r="AB75" s="25">
        <v>1509</v>
      </c>
      <c r="AC75" s="37">
        <v>80.053050397877996</v>
      </c>
      <c r="AD75" s="25">
        <v>1850</v>
      </c>
      <c r="AE75" s="25">
        <v>1514</v>
      </c>
      <c r="AF75" s="37">
        <v>81.837837837837839</v>
      </c>
      <c r="AG75" s="25">
        <v>1662</v>
      </c>
      <c r="AH75" s="25">
        <v>1193</v>
      </c>
      <c r="AI75" s="37">
        <v>71.780986762936223</v>
      </c>
    </row>
    <row r="76" spans="1:35" x14ac:dyDescent="0.25">
      <c r="A76" t="s">
        <v>455</v>
      </c>
      <c r="B76" t="s">
        <v>456</v>
      </c>
      <c r="C76">
        <v>3385</v>
      </c>
      <c r="D76">
        <v>1061</v>
      </c>
      <c r="E76" s="37">
        <f>coverage_in_those_aged_71_to_80_by_la[[#This Row],[Number adults vaccinated aged 70]]/coverage_in_those_aged_71_to_80_by_la[[#This Row],[Number adults eligible aged 70]]*100</f>
        <v>31.344165435745936</v>
      </c>
      <c r="F76" s="25">
        <v>3507</v>
      </c>
      <c r="G76" s="25">
        <v>1755</v>
      </c>
      <c r="H76" s="37">
        <v>50.042771599657833</v>
      </c>
      <c r="I76" s="25">
        <v>3412</v>
      </c>
      <c r="J76" s="25">
        <v>1890</v>
      </c>
      <c r="K76" s="37">
        <v>55.392731535756155</v>
      </c>
      <c r="L76" s="25">
        <v>3479</v>
      </c>
      <c r="M76" s="25">
        <v>2203</v>
      </c>
      <c r="N76" s="37">
        <v>63.322793906294919</v>
      </c>
      <c r="O76" s="25">
        <v>3407</v>
      </c>
      <c r="P76" s="25">
        <v>2341</v>
      </c>
      <c r="Q76" s="37">
        <v>68.711476372174928</v>
      </c>
      <c r="R76" s="25">
        <v>3663</v>
      </c>
      <c r="S76" s="25">
        <v>2652</v>
      </c>
      <c r="T76" s="37">
        <v>72.399672399672397</v>
      </c>
      <c r="U76" s="25">
        <v>3607</v>
      </c>
      <c r="V76" s="25">
        <v>2699</v>
      </c>
      <c r="W76" s="37">
        <v>74.826725810923193</v>
      </c>
      <c r="X76" s="25">
        <v>2560</v>
      </c>
      <c r="Y76" s="25">
        <v>2032</v>
      </c>
      <c r="Z76" s="37">
        <v>79.375</v>
      </c>
      <c r="AA76" s="25">
        <v>2682</v>
      </c>
      <c r="AB76" s="25">
        <v>2186</v>
      </c>
      <c r="AC76" s="37">
        <v>81.506338553318415</v>
      </c>
      <c r="AD76" s="25">
        <v>2425</v>
      </c>
      <c r="AE76" s="25">
        <v>1986</v>
      </c>
      <c r="AF76" s="37">
        <v>81.896907216494839</v>
      </c>
      <c r="AG76" s="25">
        <v>2255</v>
      </c>
      <c r="AH76" s="25">
        <v>1627</v>
      </c>
      <c r="AI76" s="37">
        <v>72.150776053215083</v>
      </c>
    </row>
    <row r="77" spans="1:35" x14ac:dyDescent="0.25">
      <c r="A77" t="s">
        <v>457</v>
      </c>
      <c r="B77" t="s">
        <v>458</v>
      </c>
      <c r="C77">
        <v>2192</v>
      </c>
      <c r="D77">
        <v>699</v>
      </c>
      <c r="E77" s="37">
        <f>coverage_in_those_aged_71_to_80_by_la[[#This Row],[Number adults vaccinated aged 70]]/coverage_in_those_aged_71_to_80_by_la[[#This Row],[Number adults eligible aged 70]]*100</f>
        <v>31.888686131386862</v>
      </c>
      <c r="F77" s="25">
        <v>2123</v>
      </c>
      <c r="G77" s="25">
        <v>1020</v>
      </c>
      <c r="H77" s="37">
        <v>48.045219029674989</v>
      </c>
      <c r="I77" s="25">
        <v>2100</v>
      </c>
      <c r="J77" s="25">
        <v>1167</v>
      </c>
      <c r="K77" s="37">
        <v>55.571428571428569</v>
      </c>
      <c r="L77" s="25">
        <v>2149</v>
      </c>
      <c r="M77" s="25">
        <v>1415</v>
      </c>
      <c r="N77" s="37">
        <v>65.844578873894832</v>
      </c>
      <c r="O77" s="25">
        <v>2086</v>
      </c>
      <c r="P77" s="25">
        <v>1436</v>
      </c>
      <c r="Q77" s="37">
        <v>68.839884947267493</v>
      </c>
      <c r="R77" s="25">
        <v>2185</v>
      </c>
      <c r="S77" s="25">
        <v>1514</v>
      </c>
      <c r="T77" s="37">
        <v>69.290617848970243</v>
      </c>
      <c r="U77" s="25">
        <v>2138</v>
      </c>
      <c r="V77" s="25">
        <v>1593</v>
      </c>
      <c r="W77" s="37">
        <v>74.508886810102908</v>
      </c>
      <c r="X77" s="25">
        <v>1664</v>
      </c>
      <c r="Y77" s="25">
        <v>1282</v>
      </c>
      <c r="Z77" s="37">
        <v>77.043269230769226</v>
      </c>
      <c r="AA77" s="25">
        <v>1819</v>
      </c>
      <c r="AB77" s="25">
        <v>1471</v>
      </c>
      <c r="AC77" s="37">
        <v>80.868609125893343</v>
      </c>
      <c r="AD77" s="25">
        <v>1547</v>
      </c>
      <c r="AE77" s="25">
        <v>1281</v>
      </c>
      <c r="AF77" s="37">
        <v>82.805429864253384</v>
      </c>
      <c r="AG77" s="25">
        <v>1319</v>
      </c>
      <c r="AH77" s="25">
        <v>969</v>
      </c>
      <c r="AI77" s="37">
        <v>73.464746019711896</v>
      </c>
    </row>
    <row r="78" spans="1:35" x14ac:dyDescent="0.25">
      <c r="A78" t="s">
        <v>459</v>
      </c>
      <c r="B78" t="s">
        <v>460</v>
      </c>
      <c r="C78">
        <v>3090</v>
      </c>
      <c r="D78">
        <v>1135</v>
      </c>
      <c r="E78" s="37">
        <f>coverage_in_those_aged_71_to_80_by_la[[#This Row],[Number adults vaccinated aged 70]]/coverage_in_those_aged_71_to_80_by_la[[#This Row],[Number adults eligible aged 70]]*100</f>
        <v>36.73139158576052</v>
      </c>
      <c r="F78" s="25">
        <v>3066</v>
      </c>
      <c r="G78" s="25">
        <v>1602</v>
      </c>
      <c r="H78" s="37">
        <v>52.250489236790607</v>
      </c>
      <c r="I78" s="25">
        <v>3108</v>
      </c>
      <c r="J78" s="25">
        <v>1792</v>
      </c>
      <c r="K78" s="37">
        <v>57.657657657657658</v>
      </c>
      <c r="L78" s="25">
        <v>2960</v>
      </c>
      <c r="M78" s="25">
        <v>1871</v>
      </c>
      <c r="N78" s="37">
        <v>63.20945945945946</v>
      </c>
      <c r="O78" s="25">
        <v>3096</v>
      </c>
      <c r="P78" s="25">
        <v>2085</v>
      </c>
      <c r="Q78" s="37">
        <v>67.34496124031007</v>
      </c>
      <c r="R78" s="25">
        <v>3336</v>
      </c>
      <c r="S78" s="25">
        <v>2367</v>
      </c>
      <c r="T78" s="37">
        <v>70.953237410071949</v>
      </c>
      <c r="U78" s="25">
        <v>3046</v>
      </c>
      <c r="V78" s="25">
        <v>2293</v>
      </c>
      <c r="W78" s="37">
        <v>75.279054497701907</v>
      </c>
      <c r="X78" s="25">
        <v>2313</v>
      </c>
      <c r="Y78" s="25">
        <v>1792</v>
      </c>
      <c r="Z78" s="37">
        <v>77.475140510159974</v>
      </c>
      <c r="AA78" s="25">
        <v>2433</v>
      </c>
      <c r="AB78" s="25">
        <v>2021</v>
      </c>
      <c r="AC78" s="37">
        <v>83.066173448417587</v>
      </c>
      <c r="AD78" s="25">
        <v>2119</v>
      </c>
      <c r="AE78" s="25">
        <v>1806</v>
      </c>
      <c r="AF78" s="37">
        <v>85.228881547899945</v>
      </c>
      <c r="AG78" s="25">
        <v>1915</v>
      </c>
      <c r="AH78" s="25">
        <v>1431</v>
      </c>
      <c r="AI78" s="37">
        <v>74.725848563968668</v>
      </c>
    </row>
    <row r="79" spans="1:35" x14ac:dyDescent="0.25">
      <c r="A79" t="s">
        <v>461</v>
      </c>
      <c r="B79" t="s">
        <v>462</v>
      </c>
      <c r="C79">
        <v>2625</v>
      </c>
      <c r="D79">
        <v>855</v>
      </c>
      <c r="E79" s="37">
        <f>coverage_in_those_aged_71_to_80_by_la[[#This Row],[Number adults vaccinated aged 70]]/coverage_in_those_aged_71_to_80_by_la[[#This Row],[Number adults eligible aged 70]]*100</f>
        <v>32.571428571428577</v>
      </c>
      <c r="F79" s="25">
        <v>2454</v>
      </c>
      <c r="G79" s="25">
        <v>1264</v>
      </c>
      <c r="H79" s="37">
        <v>51.507742461287698</v>
      </c>
      <c r="I79" s="25">
        <v>2517</v>
      </c>
      <c r="J79" s="25">
        <v>1420</v>
      </c>
      <c r="K79" s="37">
        <v>56.416368692888362</v>
      </c>
      <c r="L79" s="25">
        <v>2586</v>
      </c>
      <c r="M79" s="25">
        <v>1598</v>
      </c>
      <c r="N79" s="37">
        <v>61.794276875483369</v>
      </c>
      <c r="O79" s="25">
        <v>2508</v>
      </c>
      <c r="P79" s="25">
        <v>1670</v>
      </c>
      <c r="Q79" s="37">
        <v>66.586921850079747</v>
      </c>
      <c r="R79" s="25">
        <v>2821</v>
      </c>
      <c r="S79" s="25">
        <v>2034</v>
      </c>
      <c r="T79" s="37">
        <v>72.102091456930168</v>
      </c>
      <c r="U79" s="25">
        <v>2633</v>
      </c>
      <c r="V79" s="25">
        <v>2007</v>
      </c>
      <c r="W79" s="37">
        <v>76.224838587162935</v>
      </c>
      <c r="X79" s="25">
        <v>2035</v>
      </c>
      <c r="Y79" s="25">
        <v>1614</v>
      </c>
      <c r="Z79" s="37">
        <v>79.312039312039317</v>
      </c>
      <c r="AA79" s="25">
        <v>2389</v>
      </c>
      <c r="AB79" s="25">
        <v>1994</v>
      </c>
      <c r="AC79" s="37">
        <v>83.465885307660102</v>
      </c>
      <c r="AD79" s="25">
        <v>1856</v>
      </c>
      <c r="AE79" s="25">
        <v>1588</v>
      </c>
      <c r="AF79" s="37">
        <v>85.560344827586206</v>
      </c>
      <c r="AG79" s="25">
        <v>1674</v>
      </c>
      <c r="AH79" s="25">
        <v>1257</v>
      </c>
      <c r="AI79" s="37">
        <v>75.089605734767034</v>
      </c>
    </row>
    <row r="80" spans="1:35" x14ac:dyDescent="0.25">
      <c r="A80" t="s">
        <v>463</v>
      </c>
      <c r="B80" t="s">
        <v>464</v>
      </c>
      <c r="C80">
        <v>4703</v>
      </c>
      <c r="D80">
        <v>1603</v>
      </c>
      <c r="E80" s="37">
        <f>coverage_in_those_aged_71_to_80_by_la[[#This Row],[Number adults vaccinated aged 70]]/coverage_in_those_aged_71_to_80_by_la[[#This Row],[Number adults eligible aged 70]]*100</f>
        <v>34.084626833935786</v>
      </c>
      <c r="F80" s="25">
        <v>4525</v>
      </c>
      <c r="G80" s="25">
        <v>2413</v>
      </c>
      <c r="H80" s="37">
        <v>53.325966850828735</v>
      </c>
      <c r="I80" s="25">
        <v>4479</v>
      </c>
      <c r="J80" s="25">
        <v>2609</v>
      </c>
      <c r="K80" s="37">
        <v>58.24960928778745</v>
      </c>
      <c r="L80" s="25">
        <v>4419</v>
      </c>
      <c r="M80" s="25">
        <v>2899</v>
      </c>
      <c r="N80" s="37">
        <v>65.603077619370893</v>
      </c>
      <c r="O80" s="25">
        <v>4634</v>
      </c>
      <c r="P80" s="25">
        <v>3290</v>
      </c>
      <c r="Q80" s="37">
        <v>70.996978851963746</v>
      </c>
      <c r="R80" s="25">
        <v>4979</v>
      </c>
      <c r="S80" s="25">
        <v>3646</v>
      </c>
      <c r="T80" s="37">
        <v>73.227555734083154</v>
      </c>
      <c r="U80" s="25">
        <v>4856</v>
      </c>
      <c r="V80" s="25">
        <v>3731</v>
      </c>
      <c r="W80" s="37">
        <v>76.832784184513997</v>
      </c>
      <c r="X80" s="25">
        <v>3671</v>
      </c>
      <c r="Y80" s="25">
        <v>2884</v>
      </c>
      <c r="Z80" s="37">
        <v>78.561699809316266</v>
      </c>
      <c r="AA80" s="25">
        <v>4086</v>
      </c>
      <c r="AB80" s="25">
        <v>3376</v>
      </c>
      <c r="AC80" s="37">
        <v>82.623592755751346</v>
      </c>
      <c r="AD80" s="25">
        <v>3600</v>
      </c>
      <c r="AE80" s="25">
        <v>3037</v>
      </c>
      <c r="AF80" s="37">
        <v>84.361111111111114</v>
      </c>
      <c r="AG80" s="25">
        <v>3171</v>
      </c>
      <c r="AH80" s="25">
        <v>2354</v>
      </c>
      <c r="AI80" s="37">
        <v>74.235257016713973</v>
      </c>
    </row>
    <row r="81" spans="1:35" x14ac:dyDescent="0.25">
      <c r="A81" t="s">
        <v>465</v>
      </c>
      <c r="B81" t="s">
        <v>466</v>
      </c>
      <c r="C81">
        <v>2251</v>
      </c>
      <c r="D81">
        <v>797</v>
      </c>
      <c r="E81" s="37">
        <f>coverage_in_those_aged_71_to_80_by_la[[#This Row],[Number adults vaccinated aged 70]]/coverage_in_those_aged_71_to_80_by_la[[#This Row],[Number adults eligible aged 70]]*100</f>
        <v>35.40648600621946</v>
      </c>
      <c r="F81" s="25">
        <v>2125</v>
      </c>
      <c r="G81" s="25">
        <v>1119</v>
      </c>
      <c r="H81" s="37">
        <v>52.658823529411769</v>
      </c>
      <c r="I81" s="25">
        <v>2099</v>
      </c>
      <c r="J81" s="25">
        <v>1278</v>
      </c>
      <c r="K81" s="37">
        <v>60.886136255359688</v>
      </c>
      <c r="L81" s="25">
        <v>2073</v>
      </c>
      <c r="M81" s="25">
        <v>1368</v>
      </c>
      <c r="N81" s="37">
        <v>65.991316931982638</v>
      </c>
      <c r="O81" s="25">
        <v>2099</v>
      </c>
      <c r="P81" s="25">
        <v>1450</v>
      </c>
      <c r="Q81" s="37">
        <v>69.080514530728919</v>
      </c>
      <c r="R81" s="25">
        <v>2138</v>
      </c>
      <c r="S81" s="25">
        <v>1590</v>
      </c>
      <c r="T81" s="37">
        <v>74.368568755846582</v>
      </c>
      <c r="U81" s="25">
        <v>2204</v>
      </c>
      <c r="V81" s="25">
        <v>1697</v>
      </c>
      <c r="W81" s="37">
        <v>76.996370235934663</v>
      </c>
      <c r="X81" s="25">
        <v>1560</v>
      </c>
      <c r="Y81" s="25">
        <v>1238</v>
      </c>
      <c r="Z81" s="37">
        <v>79.358974358974351</v>
      </c>
      <c r="AA81" s="25">
        <v>1562</v>
      </c>
      <c r="AB81" s="25">
        <v>1310</v>
      </c>
      <c r="AC81" s="37">
        <v>83.866837387964139</v>
      </c>
      <c r="AD81" s="25">
        <v>1400</v>
      </c>
      <c r="AE81" s="25">
        <v>1195</v>
      </c>
      <c r="AF81" s="37">
        <v>85.357142857142847</v>
      </c>
      <c r="AG81" s="25">
        <v>1262</v>
      </c>
      <c r="AH81" s="25">
        <v>963</v>
      </c>
      <c r="AI81" s="37">
        <v>76.30744849445324</v>
      </c>
    </row>
    <row r="82" spans="1:35" x14ac:dyDescent="0.25">
      <c r="A82" t="s">
        <v>467</v>
      </c>
      <c r="B82" t="s">
        <v>468</v>
      </c>
      <c r="C82">
        <v>2196</v>
      </c>
      <c r="D82">
        <v>891</v>
      </c>
      <c r="E82" s="37">
        <f>coverage_in_those_aged_71_to_80_by_la[[#This Row],[Number adults vaccinated aged 70]]/coverage_in_those_aged_71_to_80_by_la[[#This Row],[Number adults eligible aged 70]]*100</f>
        <v>40.57377049180328</v>
      </c>
      <c r="F82" s="25">
        <v>2130</v>
      </c>
      <c r="G82" s="25">
        <v>1244</v>
      </c>
      <c r="H82" s="37">
        <v>58.403755868544607</v>
      </c>
      <c r="I82" s="25">
        <v>1975</v>
      </c>
      <c r="J82" s="25">
        <v>1264</v>
      </c>
      <c r="K82" s="37">
        <v>64</v>
      </c>
      <c r="L82" s="25">
        <v>2106</v>
      </c>
      <c r="M82" s="25">
        <v>1464</v>
      </c>
      <c r="N82" s="37">
        <v>69.515669515669515</v>
      </c>
      <c r="O82" s="25">
        <v>2106</v>
      </c>
      <c r="P82" s="25">
        <v>1532</v>
      </c>
      <c r="Q82" s="37">
        <v>72.744539411206077</v>
      </c>
      <c r="R82" s="25">
        <v>2198</v>
      </c>
      <c r="S82" s="25">
        <v>1647</v>
      </c>
      <c r="T82" s="37">
        <v>74.931756141947233</v>
      </c>
      <c r="U82" s="25">
        <v>2199</v>
      </c>
      <c r="V82" s="25">
        <v>1717</v>
      </c>
      <c r="W82" s="37">
        <v>78.080945884492948</v>
      </c>
      <c r="X82" s="25">
        <v>1583</v>
      </c>
      <c r="Y82" s="25">
        <v>1317</v>
      </c>
      <c r="Z82" s="37">
        <v>83.196462413139599</v>
      </c>
      <c r="AA82" s="25">
        <v>1611</v>
      </c>
      <c r="AB82" s="25">
        <v>1353</v>
      </c>
      <c r="AC82" s="37">
        <v>83.985102420856606</v>
      </c>
      <c r="AD82" s="25">
        <v>1360</v>
      </c>
      <c r="AE82" s="25">
        <v>1176</v>
      </c>
      <c r="AF82" s="37">
        <v>86.470588235294116</v>
      </c>
      <c r="AG82" s="25">
        <v>1217</v>
      </c>
      <c r="AH82" s="25">
        <v>921</v>
      </c>
      <c r="AI82" s="37">
        <v>75.67789646672145</v>
      </c>
    </row>
    <row r="83" spans="1:35" x14ac:dyDescent="0.25">
      <c r="A83" t="s">
        <v>469</v>
      </c>
      <c r="B83" t="s">
        <v>470</v>
      </c>
      <c r="C83">
        <v>1641</v>
      </c>
      <c r="D83">
        <v>647</v>
      </c>
      <c r="E83" s="37">
        <f>coverage_in_those_aged_71_to_80_by_la[[#This Row],[Number adults vaccinated aged 70]]/coverage_in_those_aged_71_to_80_by_la[[#This Row],[Number adults eligible aged 70]]*100</f>
        <v>39.427178549664838</v>
      </c>
      <c r="F83" s="25">
        <v>1466</v>
      </c>
      <c r="G83" s="25">
        <v>856</v>
      </c>
      <c r="H83" s="37">
        <v>58.39017735334243</v>
      </c>
      <c r="I83" s="25">
        <v>1493</v>
      </c>
      <c r="J83" s="25">
        <v>923</v>
      </c>
      <c r="K83" s="37">
        <v>61.821835231078367</v>
      </c>
      <c r="L83" s="25">
        <v>1568</v>
      </c>
      <c r="M83" s="25">
        <v>1046</v>
      </c>
      <c r="N83" s="37">
        <v>66.709183673469383</v>
      </c>
      <c r="O83" s="25">
        <v>1471</v>
      </c>
      <c r="P83" s="25">
        <v>1092</v>
      </c>
      <c r="Q83" s="37">
        <v>74.235214140040782</v>
      </c>
      <c r="R83" s="25">
        <v>1580</v>
      </c>
      <c r="S83" s="25">
        <v>1171</v>
      </c>
      <c r="T83" s="37">
        <v>74.113924050632903</v>
      </c>
      <c r="U83" s="25">
        <v>1534</v>
      </c>
      <c r="V83" s="25">
        <v>1177</v>
      </c>
      <c r="W83" s="37">
        <v>76.727509778357245</v>
      </c>
      <c r="X83" s="25">
        <v>1127</v>
      </c>
      <c r="Y83" s="25">
        <v>909</v>
      </c>
      <c r="Z83" s="37">
        <v>80.656610470275069</v>
      </c>
      <c r="AA83" s="25">
        <v>1109</v>
      </c>
      <c r="AB83" s="25">
        <v>912</v>
      </c>
      <c r="AC83" s="37">
        <v>82.236248872858425</v>
      </c>
      <c r="AD83" s="25">
        <v>978</v>
      </c>
      <c r="AE83" s="25">
        <v>817</v>
      </c>
      <c r="AF83" s="37">
        <v>83.537832310838439</v>
      </c>
      <c r="AG83" s="25">
        <v>893</v>
      </c>
      <c r="AH83" s="25">
        <v>697</v>
      </c>
      <c r="AI83" s="37">
        <v>78.051511758118693</v>
      </c>
    </row>
    <row r="84" spans="1:35" x14ac:dyDescent="0.25">
      <c r="A84" t="s">
        <v>471</v>
      </c>
      <c r="B84" t="s">
        <v>472</v>
      </c>
      <c r="C84">
        <v>2778</v>
      </c>
      <c r="D84">
        <v>969</v>
      </c>
      <c r="E84" s="37">
        <f>coverage_in_those_aged_71_to_80_by_la[[#This Row],[Number adults vaccinated aged 70]]/coverage_in_those_aged_71_to_80_by_la[[#This Row],[Number adults eligible aged 70]]*100</f>
        <v>34.881209503239738</v>
      </c>
      <c r="F84" s="25">
        <v>2754</v>
      </c>
      <c r="G84" s="25">
        <v>1430</v>
      </c>
      <c r="H84" s="37">
        <v>51.92447349310094</v>
      </c>
      <c r="I84" s="25">
        <v>2786</v>
      </c>
      <c r="J84" s="25">
        <v>1620</v>
      </c>
      <c r="K84" s="37">
        <v>58.147882268485283</v>
      </c>
      <c r="L84" s="25">
        <v>2678</v>
      </c>
      <c r="M84" s="25">
        <v>1713</v>
      </c>
      <c r="N84" s="37">
        <v>63.965646004480959</v>
      </c>
      <c r="O84" s="25">
        <v>2660</v>
      </c>
      <c r="P84" s="25">
        <v>1873</v>
      </c>
      <c r="Q84" s="37">
        <v>70.41353383458646</v>
      </c>
      <c r="R84" s="25">
        <v>2804</v>
      </c>
      <c r="S84" s="25">
        <v>2018</v>
      </c>
      <c r="T84" s="37">
        <v>71.968616262482172</v>
      </c>
      <c r="U84" s="25">
        <v>2826</v>
      </c>
      <c r="V84" s="25">
        <v>2082</v>
      </c>
      <c r="W84" s="37">
        <v>73.673036093418247</v>
      </c>
      <c r="X84" s="25">
        <v>1974</v>
      </c>
      <c r="Y84" s="25">
        <v>1535</v>
      </c>
      <c r="Z84" s="37">
        <v>77.760891590678824</v>
      </c>
      <c r="AA84" s="25">
        <v>2018</v>
      </c>
      <c r="AB84" s="25">
        <v>1614</v>
      </c>
      <c r="AC84" s="37">
        <v>79.98017839444995</v>
      </c>
      <c r="AD84" s="25">
        <v>1745</v>
      </c>
      <c r="AE84" s="25">
        <v>1447</v>
      </c>
      <c r="AF84" s="37">
        <v>82.922636103151859</v>
      </c>
      <c r="AG84" s="25">
        <v>1625</v>
      </c>
      <c r="AH84" s="25">
        <v>1155</v>
      </c>
      <c r="AI84" s="37">
        <v>71.07692307692308</v>
      </c>
    </row>
    <row r="85" spans="1:35" x14ac:dyDescent="0.25">
      <c r="A85" t="s">
        <v>473</v>
      </c>
      <c r="B85" t="s">
        <v>474</v>
      </c>
      <c r="C85">
        <v>8230</v>
      </c>
      <c r="D85">
        <v>1837</v>
      </c>
      <c r="E85" s="37">
        <f>coverage_in_those_aged_71_to_80_by_la[[#This Row],[Number adults vaccinated aged 70]]/coverage_in_those_aged_71_to_80_by_la[[#This Row],[Number adults eligible aged 70]]*100</f>
        <v>22.320777642770352</v>
      </c>
      <c r="F85" s="25">
        <v>7790</v>
      </c>
      <c r="G85" s="25">
        <v>2903</v>
      </c>
      <c r="H85" s="37">
        <v>37.265725288831838</v>
      </c>
      <c r="I85" s="25">
        <v>7313</v>
      </c>
      <c r="J85" s="25">
        <v>3389</v>
      </c>
      <c r="K85" s="37">
        <v>46.342130452618626</v>
      </c>
      <c r="L85" s="25">
        <v>7342</v>
      </c>
      <c r="M85" s="25">
        <v>3817</v>
      </c>
      <c r="N85" s="37">
        <v>51.988558975755929</v>
      </c>
      <c r="O85" s="25">
        <v>7189</v>
      </c>
      <c r="P85" s="25">
        <v>4208</v>
      </c>
      <c r="Q85" s="37">
        <v>58.533871192099042</v>
      </c>
      <c r="R85" s="25">
        <v>7339</v>
      </c>
      <c r="S85" s="25">
        <v>4663</v>
      </c>
      <c r="T85" s="37">
        <v>63.537266657582784</v>
      </c>
      <c r="U85" s="25">
        <v>7167</v>
      </c>
      <c r="V85" s="25">
        <v>4791</v>
      </c>
      <c r="W85" s="37">
        <v>66.848053578903304</v>
      </c>
      <c r="X85" s="25">
        <v>5517</v>
      </c>
      <c r="Y85" s="25">
        <v>3906</v>
      </c>
      <c r="Z85" s="37">
        <v>70.799347471451881</v>
      </c>
      <c r="AA85" s="25">
        <v>5918</v>
      </c>
      <c r="AB85" s="25">
        <v>4480</v>
      </c>
      <c r="AC85" s="37">
        <v>75.701250422440012</v>
      </c>
      <c r="AD85" s="25">
        <v>5520</v>
      </c>
      <c r="AE85" s="25">
        <v>4294</v>
      </c>
      <c r="AF85" s="37">
        <v>77.789855072463766</v>
      </c>
      <c r="AG85" s="25">
        <v>5116</v>
      </c>
      <c r="AH85" s="25">
        <v>3568</v>
      </c>
      <c r="AI85" s="37">
        <v>69.74198592650508</v>
      </c>
    </row>
    <row r="86" spans="1:35" x14ac:dyDescent="0.25">
      <c r="A86" t="s">
        <v>475</v>
      </c>
      <c r="B86" t="s">
        <v>476</v>
      </c>
      <c r="C86">
        <v>2540</v>
      </c>
      <c r="D86">
        <v>871</v>
      </c>
      <c r="E86" s="37">
        <f>coverage_in_those_aged_71_to_80_by_la[[#This Row],[Number adults vaccinated aged 70]]/coverage_in_those_aged_71_to_80_by_la[[#This Row],[Number adults eligible aged 70]]*100</f>
        <v>34.29133858267717</v>
      </c>
      <c r="F86" s="25">
        <v>2298</v>
      </c>
      <c r="G86" s="25">
        <v>1291</v>
      </c>
      <c r="H86" s="37">
        <v>56.179286335944298</v>
      </c>
      <c r="I86" s="25">
        <v>2386</v>
      </c>
      <c r="J86" s="25">
        <v>1440</v>
      </c>
      <c r="K86" s="37">
        <v>60.352053646269908</v>
      </c>
      <c r="L86" s="25">
        <v>2347</v>
      </c>
      <c r="M86" s="25">
        <v>1552</v>
      </c>
      <c r="N86" s="37">
        <v>66.126970600766938</v>
      </c>
      <c r="O86" s="25">
        <v>2308</v>
      </c>
      <c r="P86" s="25">
        <v>1679</v>
      </c>
      <c r="Q86" s="37">
        <v>72.746967071057185</v>
      </c>
      <c r="R86" s="25">
        <v>2398</v>
      </c>
      <c r="S86" s="25">
        <v>1784</v>
      </c>
      <c r="T86" s="37">
        <v>74.395329441201</v>
      </c>
      <c r="U86" s="25">
        <v>2324</v>
      </c>
      <c r="V86" s="25">
        <v>1746</v>
      </c>
      <c r="W86" s="37">
        <v>75.129087779690181</v>
      </c>
      <c r="X86" s="25">
        <v>1927</v>
      </c>
      <c r="Y86" s="25">
        <v>1507</v>
      </c>
      <c r="Z86" s="37">
        <v>78.204462895692785</v>
      </c>
      <c r="AA86" s="25">
        <v>2000</v>
      </c>
      <c r="AB86" s="25">
        <v>1642</v>
      </c>
      <c r="AC86" s="37">
        <v>82.1</v>
      </c>
      <c r="AD86" s="25">
        <v>1872</v>
      </c>
      <c r="AE86" s="25">
        <v>1609</v>
      </c>
      <c r="AF86" s="37">
        <v>85.950854700854705</v>
      </c>
      <c r="AG86" s="25">
        <v>1663</v>
      </c>
      <c r="AH86" s="25">
        <v>1233</v>
      </c>
      <c r="AI86" s="37">
        <v>74.143114852675879</v>
      </c>
    </row>
    <row r="87" spans="1:35" x14ac:dyDescent="0.25">
      <c r="A87" t="s">
        <v>477</v>
      </c>
      <c r="B87" t="s">
        <v>478</v>
      </c>
      <c r="C87">
        <v>3294</v>
      </c>
      <c r="D87">
        <v>962</v>
      </c>
      <c r="E87" s="37">
        <f>coverage_in_those_aged_71_to_80_by_la[[#This Row],[Number adults vaccinated aged 70]]/coverage_in_those_aged_71_to_80_by_la[[#This Row],[Number adults eligible aged 70]]*100</f>
        <v>29.204614450516093</v>
      </c>
      <c r="F87" s="25">
        <v>3128</v>
      </c>
      <c r="G87" s="25">
        <v>1422</v>
      </c>
      <c r="H87" s="37">
        <v>45.460358056265989</v>
      </c>
      <c r="I87" s="25">
        <v>3159</v>
      </c>
      <c r="J87" s="25">
        <v>1648</v>
      </c>
      <c r="K87" s="37">
        <v>52.168407723963284</v>
      </c>
      <c r="L87" s="25">
        <v>3190</v>
      </c>
      <c r="M87" s="25">
        <v>1891</v>
      </c>
      <c r="N87" s="37">
        <v>59.278996865203759</v>
      </c>
      <c r="O87" s="25">
        <v>3223</v>
      </c>
      <c r="P87" s="25">
        <v>2122</v>
      </c>
      <c r="Q87" s="37">
        <v>65.839280173751163</v>
      </c>
      <c r="R87" s="25">
        <v>3361</v>
      </c>
      <c r="S87" s="25">
        <v>2335</v>
      </c>
      <c r="T87" s="37">
        <v>69.473371020529612</v>
      </c>
      <c r="U87" s="25">
        <v>3390</v>
      </c>
      <c r="V87" s="25">
        <v>2425</v>
      </c>
      <c r="W87" s="37">
        <v>71.533923303834811</v>
      </c>
      <c r="X87" s="25">
        <v>2645</v>
      </c>
      <c r="Y87" s="25">
        <v>2038</v>
      </c>
      <c r="Z87" s="37">
        <v>77.051039697542535</v>
      </c>
      <c r="AA87" s="25">
        <v>2829</v>
      </c>
      <c r="AB87" s="25">
        <v>2233</v>
      </c>
      <c r="AC87" s="37">
        <v>78.932484977023691</v>
      </c>
      <c r="AD87" s="25">
        <v>2685</v>
      </c>
      <c r="AE87" s="25">
        <v>2185</v>
      </c>
      <c r="AF87" s="37">
        <v>81.378026070763497</v>
      </c>
      <c r="AG87" s="25">
        <v>2399</v>
      </c>
      <c r="AH87" s="25">
        <v>1805</v>
      </c>
      <c r="AI87" s="37">
        <v>75.239683201333889</v>
      </c>
    </row>
    <row r="88" spans="1:35" x14ac:dyDescent="0.25">
      <c r="A88" t="s">
        <v>479</v>
      </c>
      <c r="B88" t="s">
        <v>480</v>
      </c>
      <c r="C88">
        <v>2657</v>
      </c>
      <c r="D88">
        <v>625</v>
      </c>
      <c r="E88" s="37">
        <f>coverage_in_those_aged_71_to_80_by_la[[#This Row],[Number adults vaccinated aged 70]]/coverage_in_those_aged_71_to_80_by_la[[#This Row],[Number adults eligible aged 70]]*100</f>
        <v>23.522770041400076</v>
      </c>
      <c r="F88" s="25">
        <v>2592</v>
      </c>
      <c r="G88" s="25">
        <v>963</v>
      </c>
      <c r="H88" s="37">
        <v>37.152777777777779</v>
      </c>
      <c r="I88" s="25">
        <v>2468</v>
      </c>
      <c r="J88" s="25">
        <v>1043</v>
      </c>
      <c r="K88" s="37">
        <v>42.260940032414915</v>
      </c>
      <c r="L88" s="25">
        <v>2479</v>
      </c>
      <c r="M88" s="25">
        <v>1208</v>
      </c>
      <c r="N88" s="37">
        <v>48.729326341266635</v>
      </c>
      <c r="O88" s="25">
        <v>2415</v>
      </c>
      <c r="P88" s="25">
        <v>1297</v>
      </c>
      <c r="Q88" s="37">
        <v>53.706004140786746</v>
      </c>
      <c r="R88" s="25">
        <v>2453</v>
      </c>
      <c r="S88" s="25">
        <v>1414</v>
      </c>
      <c r="T88" s="37">
        <v>57.643701589889929</v>
      </c>
      <c r="U88" s="25">
        <v>2366</v>
      </c>
      <c r="V88" s="25">
        <v>1462</v>
      </c>
      <c r="W88" s="37">
        <v>61.792054099746409</v>
      </c>
      <c r="X88" s="25">
        <v>1889</v>
      </c>
      <c r="Y88" s="25">
        <v>1222</v>
      </c>
      <c r="Z88" s="37">
        <v>64.69031233456856</v>
      </c>
      <c r="AA88" s="25">
        <v>1929</v>
      </c>
      <c r="AB88" s="25">
        <v>1380</v>
      </c>
      <c r="AC88" s="37">
        <v>71.539657853810269</v>
      </c>
      <c r="AD88" s="25">
        <v>1961</v>
      </c>
      <c r="AE88" s="25">
        <v>1477</v>
      </c>
      <c r="AF88" s="37">
        <v>75.318714941356447</v>
      </c>
      <c r="AG88" s="25">
        <v>1835</v>
      </c>
      <c r="AH88" s="25">
        <v>1186</v>
      </c>
      <c r="AI88" s="37">
        <v>64.632152588555854</v>
      </c>
    </row>
    <row r="89" spans="1:35" x14ac:dyDescent="0.25">
      <c r="A89" t="s">
        <v>481</v>
      </c>
      <c r="B89" t="s">
        <v>482</v>
      </c>
      <c r="C89">
        <v>1626</v>
      </c>
      <c r="D89">
        <v>650</v>
      </c>
      <c r="E89" s="37">
        <f>coverage_in_those_aged_71_to_80_by_la[[#This Row],[Number adults vaccinated aged 70]]/coverage_in_those_aged_71_to_80_by_la[[#This Row],[Number adults eligible aged 70]]*100</f>
        <v>39.975399753997543</v>
      </c>
      <c r="F89" s="25">
        <v>1564</v>
      </c>
      <c r="G89" s="25">
        <v>851</v>
      </c>
      <c r="H89" s="37">
        <v>54.411764705882348</v>
      </c>
      <c r="I89" s="25">
        <v>1630</v>
      </c>
      <c r="J89" s="25">
        <v>1013</v>
      </c>
      <c r="K89" s="37">
        <v>62.147239263803677</v>
      </c>
      <c r="L89" s="25">
        <v>1686</v>
      </c>
      <c r="M89" s="25">
        <v>1142</v>
      </c>
      <c r="N89" s="37">
        <v>67.734282325029653</v>
      </c>
      <c r="O89" s="25">
        <v>1790</v>
      </c>
      <c r="P89" s="25">
        <v>1282</v>
      </c>
      <c r="Q89" s="37">
        <v>71.620111731843565</v>
      </c>
      <c r="R89" s="25">
        <v>1838</v>
      </c>
      <c r="S89" s="25">
        <v>1385</v>
      </c>
      <c r="T89" s="37">
        <v>75.353645266594128</v>
      </c>
      <c r="U89" s="25">
        <v>1909</v>
      </c>
      <c r="V89" s="25">
        <v>1482</v>
      </c>
      <c r="W89" s="37">
        <v>77.632268203247776</v>
      </c>
      <c r="X89" s="25">
        <v>1424</v>
      </c>
      <c r="Y89" s="25">
        <v>1152</v>
      </c>
      <c r="Z89" s="37">
        <v>80.898876404494374</v>
      </c>
      <c r="AA89" s="25">
        <v>1529</v>
      </c>
      <c r="AB89" s="25">
        <v>1253</v>
      </c>
      <c r="AC89" s="37">
        <v>81.948986265533037</v>
      </c>
      <c r="AD89" s="25">
        <v>1381</v>
      </c>
      <c r="AE89" s="25">
        <v>1179</v>
      </c>
      <c r="AF89" s="37">
        <v>85.372918175235341</v>
      </c>
      <c r="AG89" s="25">
        <v>1254</v>
      </c>
      <c r="AH89" s="25">
        <v>977</v>
      </c>
      <c r="AI89" s="37">
        <v>77.910685805422659</v>
      </c>
    </row>
    <row r="90" spans="1:35" x14ac:dyDescent="0.25">
      <c r="A90" t="s">
        <v>483</v>
      </c>
      <c r="B90" t="s">
        <v>484</v>
      </c>
      <c r="C90">
        <v>2329</v>
      </c>
      <c r="D90">
        <v>775</v>
      </c>
      <c r="E90" s="37">
        <f>coverage_in_those_aged_71_to_80_by_la[[#This Row],[Number adults vaccinated aged 70]]/coverage_in_those_aged_71_to_80_by_la[[#This Row],[Number adults eligible aged 70]]*100</f>
        <v>33.276084156290253</v>
      </c>
      <c r="F90" s="25">
        <v>2279</v>
      </c>
      <c r="G90" s="25">
        <v>1105</v>
      </c>
      <c r="H90" s="37">
        <v>48.486178148310657</v>
      </c>
      <c r="I90" s="25">
        <v>2232</v>
      </c>
      <c r="J90" s="25">
        <v>1239</v>
      </c>
      <c r="K90" s="37">
        <v>55.51075268817204</v>
      </c>
      <c r="L90" s="25">
        <v>2232</v>
      </c>
      <c r="M90" s="25">
        <v>1398</v>
      </c>
      <c r="N90" s="37">
        <v>62.634408602150536</v>
      </c>
      <c r="O90" s="25">
        <v>2261</v>
      </c>
      <c r="P90" s="25">
        <v>1507</v>
      </c>
      <c r="Q90" s="37">
        <v>66.651923927465731</v>
      </c>
      <c r="R90" s="25">
        <v>2229</v>
      </c>
      <c r="S90" s="25">
        <v>1561</v>
      </c>
      <c r="T90" s="37">
        <v>70.031404217137734</v>
      </c>
      <c r="U90" s="25">
        <v>2265</v>
      </c>
      <c r="V90" s="25">
        <v>1640</v>
      </c>
      <c r="W90" s="37">
        <v>72.406181015452546</v>
      </c>
      <c r="X90" s="25">
        <v>1773</v>
      </c>
      <c r="Y90" s="25">
        <v>1358</v>
      </c>
      <c r="Z90" s="37">
        <v>76.59334461364918</v>
      </c>
      <c r="AA90" s="25">
        <v>1827</v>
      </c>
      <c r="AB90" s="25">
        <v>1411</v>
      </c>
      <c r="AC90" s="37">
        <v>77.230432402846191</v>
      </c>
      <c r="AD90" s="25">
        <v>1780</v>
      </c>
      <c r="AE90" s="25">
        <v>1412</v>
      </c>
      <c r="AF90" s="37">
        <v>79.325842696629209</v>
      </c>
      <c r="AG90" s="25">
        <v>1636</v>
      </c>
      <c r="AH90" s="25">
        <v>1155</v>
      </c>
      <c r="AI90" s="37">
        <v>70.599022004889974</v>
      </c>
    </row>
    <row r="91" spans="1:35" x14ac:dyDescent="0.25">
      <c r="A91" t="s">
        <v>485</v>
      </c>
      <c r="B91" t="s">
        <v>486</v>
      </c>
      <c r="C91">
        <v>2388</v>
      </c>
      <c r="D91">
        <v>838</v>
      </c>
      <c r="E91" s="37">
        <f>coverage_in_those_aged_71_to_80_by_la[[#This Row],[Number adults vaccinated aged 70]]/coverage_in_those_aged_71_to_80_by_la[[#This Row],[Number adults eligible aged 70]]*100</f>
        <v>35.092127303182579</v>
      </c>
      <c r="F91" s="25">
        <v>2390</v>
      </c>
      <c r="G91" s="25">
        <v>1187</v>
      </c>
      <c r="H91" s="37">
        <v>49.6652719665272</v>
      </c>
      <c r="I91" s="25">
        <v>2321</v>
      </c>
      <c r="J91" s="25">
        <v>1267</v>
      </c>
      <c r="K91" s="37">
        <v>54.588539422662642</v>
      </c>
      <c r="L91" s="25">
        <v>2218</v>
      </c>
      <c r="M91" s="25">
        <v>1351</v>
      </c>
      <c r="N91" s="37">
        <v>60.910730387736699</v>
      </c>
      <c r="O91" s="25">
        <v>2167</v>
      </c>
      <c r="P91" s="25">
        <v>1466</v>
      </c>
      <c r="Q91" s="37">
        <v>67.651130595293026</v>
      </c>
      <c r="R91" s="25">
        <v>2231</v>
      </c>
      <c r="S91" s="25">
        <v>1541</v>
      </c>
      <c r="T91" s="37">
        <v>69.072164948453604</v>
      </c>
      <c r="U91" s="25">
        <v>2087</v>
      </c>
      <c r="V91" s="25">
        <v>1510</v>
      </c>
      <c r="W91" s="37">
        <v>72.352659319597507</v>
      </c>
      <c r="X91" s="25">
        <v>1694</v>
      </c>
      <c r="Y91" s="25">
        <v>1253</v>
      </c>
      <c r="Z91" s="37">
        <v>73.966942148760324</v>
      </c>
      <c r="AA91" s="25">
        <v>1713</v>
      </c>
      <c r="AB91" s="25">
        <v>1333</v>
      </c>
      <c r="AC91" s="37">
        <v>77.816695855224751</v>
      </c>
      <c r="AD91" s="25">
        <v>1706</v>
      </c>
      <c r="AE91" s="25">
        <v>1367</v>
      </c>
      <c r="AF91" s="37">
        <v>80.12895662368112</v>
      </c>
      <c r="AG91" s="25">
        <v>1583</v>
      </c>
      <c r="AH91" s="25">
        <v>1138</v>
      </c>
      <c r="AI91" s="37">
        <v>71.888818698673404</v>
      </c>
    </row>
    <row r="92" spans="1:35" x14ac:dyDescent="0.25">
      <c r="A92" t="s">
        <v>487</v>
      </c>
      <c r="B92" t="s">
        <v>488</v>
      </c>
      <c r="C92">
        <v>5068</v>
      </c>
      <c r="D92">
        <v>1433</v>
      </c>
      <c r="E92" s="37">
        <f>coverage_in_those_aged_71_to_80_by_la[[#This Row],[Number adults vaccinated aged 70]]/coverage_in_those_aged_71_to_80_by_la[[#This Row],[Number adults eligible aged 70]]*100</f>
        <v>28.275453827940016</v>
      </c>
      <c r="F92" s="25">
        <v>4661</v>
      </c>
      <c r="G92" s="25">
        <v>1902</v>
      </c>
      <c r="H92" s="37">
        <v>40.80669384252306</v>
      </c>
      <c r="I92" s="25">
        <v>4624</v>
      </c>
      <c r="J92" s="25">
        <v>2196</v>
      </c>
      <c r="K92" s="37">
        <v>47.491349480968857</v>
      </c>
      <c r="L92" s="25">
        <v>4559</v>
      </c>
      <c r="M92" s="25">
        <v>2554</v>
      </c>
      <c r="N92" s="37">
        <v>56.021057249396797</v>
      </c>
      <c r="O92" s="25">
        <v>4606</v>
      </c>
      <c r="P92" s="25">
        <v>2920</v>
      </c>
      <c r="Q92" s="37">
        <v>63.395570994355189</v>
      </c>
      <c r="R92" s="25">
        <v>4942</v>
      </c>
      <c r="S92" s="25">
        <v>3405</v>
      </c>
      <c r="T92" s="37">
        <v>68.899231080534193</v>
      </c>
      <c r="U92" s="25">
        <v>4661</v>
      </c>
      <c r="V92" s="25">
        <v>3234</v>
      </c>
      <c r="W92" s="37">
        <v>69.384252306372019</v>
      </c>
      <c r="X92" s="25">
        <v>3154</v>
      </c>
      <c r="Y92" s="25">
        <v>2347</v>
      </c>
      <c r="Z92" s="37">
        <v>74.413443246670894</v>
      </c>
      <c r="AA92" s="25">
        <v>3327</v>
      </c>
      <c r="AB92" s="25">
        <v>2600</v>
      </c>
      <c r="AC92" s="37">
        <v>78.148482116020432</v>
      </c>
      <c r="AD92" s="25">
        <v>3044</v>
      </c>
      <c r="AE92" s="25">
        <v>2466</v>
      </c>
      <c r="AF92" s="37">
        <v>81.011826544021019</v>
      </c>
      <c r="AG92" s="25">
        <v>2813</v>
      </c>
      <c r="AH92" s="25">
        <v>1948</v>
      </c>
      <c r="AI92" s="37">
        <v>69.249911126910774</v>
      </c>
    </row>
    <row r="93" spans="1:35" x14ac:dyDescent="0.25">
      <c r="A93" t="s">
        <v>489</v>
      </c>
      <c r="B93" t="s">
        <v>490</v>
      </c>
      <c r="C93">
        <v>1959</v>
      </c>
      <c r="D93">
        <v>713</v>
      </c>
      <c r="E93" s="37">
        <f>coverage_in_those_aged_71_to_80_by_la[[#This Row],[Number adults vaccinated aged 70]]/coverage_in_those_aged_71_to_80_by_la[[#This Row],[Number adults eligible aged 70]]*100</f>
        <v>36.396120469627363</v>
      </c>
      <c r="F93" s="25">
        <v>1925</v>
      </c>
      <c r="G93" s="25">
        <v>1014</v>
      </c>
      <c r="H93" s="37">
        <v>52.675324675324674</v>
      </c>
      <c r="I93" s="25">
        <v>2036</v>
      </c>
      <c r="J93" s="25">
        <v>1180</v>
      </c>
      <c r="K93" s="37">
        <v>57.956777996070727</v>
      </c>
      <c r="L93" s="25">
        <v>2058</v>
      </c>
      <c r="M93" s="25">
        <v>1262</v>
      </c>
      <c r="N93" s="37">
        <v>61.32167152575316</v>
      </c>
      <c r="O93" s="25">
        <v>2020</v>
      </c>
      <c r="P93" s="25">
        <v>1425</v>
      </c>
      <c r="Q93" s="37">
        <v>70.544554455445535</v>
      </c>
      <c r="R93" s="25">
        <v>2170</v>
      </c>
      <c r="S93" s="25">
        <v>1583</v>
      </c>
      <c r="T93" s="37">
        <v>72.94930875576037</v>
      </c>
      <c r="U93" s="25">
        <v>2100</v>
      </c>
      <c r="V93" s="25">
        <v>1571</v>
      </c>
      <c r="W93" s="37">
        <v>74.80952380952381</v>
      </c>
      <c r="X93" s="25">
        <v>1508</v>
      </c>
      <c r="Y93" s="25">
        <v>1193</v>
      </c>
      <c r="Z93" s="37">
        <v>79.111405835543763</v>
      </c>
      <c r="AA93" s="25">
        <v>1589</v>
      </c>
      <c r="AB93" s="25">
        <v>1267</v>
      </c>
      <c r="AC93" s="37">
        <v>79.735682819383257</v>
      </c>
      <c r="AD93" s="25">
        <v>1406</v>
      </c>
      <c r="AE93" s="25">
        <v>1179</v>
      </c>
      <c r="AF93" s="37">
        <v>83.854907539118059</v>
      </c>
      <c r="AG93" s="25">
        <v>1257</v>
      </c>
      <c r="AH93" s="25">
        <v>948</v>
      </c>
      <c r="AI93" s="37">
        <v>75.417661097852033</v>
      </c>
    </row>
    <row r="94" spans="1:35" x14ac:dyDescent="0.25">
      <c r="A94" t="s">
        <v>491</v>
      </c>
      <c r="B94" t="s">
        <v>492</v>
      </c>
      <c r="C94">
        <v>3874</v>
      </c>
      <c r="D94">
        <v>1369</v>
      </c>
      <c r="E94" s="37">
        <f>coverage_in_those_aged_71_to_80_by_la[[#This Row],[Number adults vaccinated aged 70]]/coverage_in_those_aged_71_to_80_by_la[[#This Row],[Number adults eligible aged 70]]*100</f>
        <v>35.338151781104798</v>
      </c>
      <c r="F94" s="25">
        <v>3948</v>
      </c>
      <c r="G94" s="25">
        <v>2153</v>
      </c>
      <c r="H94" s="37">
        <v>54.533941236068898</v>
      </c>
      <c r="I94" s="25">
        <v>3814</v>
      </c>
      <c r="J94" s="25">
        <v>2415</v>
      </c>
      <c r="K94" s="37">
        <v>63.319349764027265</v>
      </c>
      <c r="L94" s="25">
        <v>3848</v>
      </c>
      <c r="M94" s="25">
        <v>2662</v>
      </c>
      <c r="N94" s="37">
        <v>69.178794178794178</v>
      </c>
      <c r="O94" s="25">
        <v>3890</v>
      </c>
      <c r="P94" s="25">
        <v>2877</v>
      </c>
      <c r="Q94" s="37">
        <v>73.958868894601537</v>
      </c>
      <c r="R94" s="25">
        <v>4162</v>
      </c>
      <c r="S94" s="25">
        <v>3251</v>
      </c>
      <c r="T94" s="37">
        <v>78.111484863046613</v>
      </c>
      <c r="U94" s="25">
        <v>4059</v>
      </c>
      <c r="V94" s="25">
        <v>3272</v>
      </c>
      <c r="W94" s="37">
        <v>80.610987928061093</v>
      </c>
      <c r="X94" s="25">
        <v>2924</v>
      </c>
      <c r="Y94" s="25">
        <v>2431</v>
      </c>
      <c r="Z94" s="37">
        <v>83.139534883720927</v>
      </c>
      <c r="AA94" s="25">
        <v>3007</v>
      </c>
      <c r="AB94" s="25">
        <v>2588</v>
      </c>
      <c r="AC94" s="37">
        <v>86.065846358496842</v>
      </c>
      <c r="AD94" s="25">
        <v>2708</v>
      </c>
      <c r="AE94" s="25">
        <v>2340</v>
      </c>
      <c r="AF94" s="37">
        <v>86.410635155096017</v>
      </c>
      <c r="AG94" s="25">
        <v>2452</v>
      </c>
      <c r="AH94" s="25">
        <v>1911</v>
      </c>
      <c r="AI94" s="37">
        <v>77.936378466557912</v>
      </c>
    </row>
    <row r="95" spans="1:35" x14ac:dyDescent="0.25">
      <c r="A95" t="s">
        <v>493</v>
      </c>
      <c r="B95" t="s">
        <v>494</v>
      </c>
      <c r="C95">
        <v>6435</v>
      </c>
      <c r="D95">
        <v>2541</v>
      </c>
      <c r="E95" s="37">
        <f>coverage_in_those_aged_71_to_80_by_la[[#This Row],[Number adults vaccinated aged 70]]/coverage_in_those_aged_71_to_80_by_la[[#This Row],[Number adults eligible aged 70]]*100</f>
        <v>39.487179487179489</v>
      </c>
      <c r="F95" s="25">
        <v>6283</v>
      </c>
      <c r="G95" s="25">
        <v>3654</v>
      </c>
      <c r="H95" s="37">
        <v>58.156931402196399</v>
      </c>
      <c r="I95" s="25">
        <v>6369</v>
      </c>
      <c r="J95" s="25">
        <v>4109</v>
      </c>
      <c r="K95" s="37">
        <v>64.515622546710631</v>
      </c>
      <c r="L95" s="25">
        <v>6262</v>
      </c>
      <c r="M95" s="25">
        <v>4382</v>
      </c>
      <c r="N95" s="37">
        <v>69.977642925582884</v>
      </c>
      <c r="O95" s="25">
        <v>6397</v>
      </c>
      <c r="P95" s="25">
        <v>4765</v>
      </c>
      <c r="Q95" s="37">
        <v>74.488041269345004</v>
      </c>
      <c r="R95" s="25">
        <v>6954</v>
      </c>
      <c r="S95" s="25">
        <v>5436</v>
      </c>
      <c r="T95" s="37">
        <v>78.170836928386549</v>
      </c>
      <c r="U95" s="25">
        <v>6698</v>
      </c>
      <c r="V95" s="25">
        <v>5305</v>
      </c>
      <c r="W95" s="37">
        <v>79.202747088683196</v>
      </c>
      <c r="X95" s="25">
        <v>4766</v>
      </c>
      <c r="Y95" s="25">
        <v>3902</v>
      </c>
      <c r="Z95" s="37">
        <v>81.871590432228274</v>
      </c>
      <c r="AA95" s="25">
        <v>5008</v>
      </c>
      <c r="AB95" s="25">
        <v>4171</v>
      </c>
      <c r="AC95" s="37">
        <v>83.2867412140575</v>
      </c>
      <c r="AD95" s="25">
        <v>4486</v>
      </c>
      <c r="AE95" s="25">
        <v>3829</v>
      </c>
      <c r="AF95" s="37">
        <v>85.35443602318324</v>
      </c>
      <c r="AG95" s="25">
        <v>4252</v>
      </c>
      <c r="AH95" s="25">
        <v>3294</v>
      </c>
      <c r="AI95" s="37">
        <v>77.469426152398867</v>
      </c>
    </row>
    <row r="96" spans="1:35" x14ac:dyDescent="0.25">
      <c r="A96" t="s">
        <v>495</v>
      </c>
      <c r="B96" t="s">
        <v>496</v>
      </c>
      <c r="C96">
        <v>3636</v>
      </c>
      <c r="D96">
        <v>1165</v>
      </c>
      <c r="E96" s="37">
        <f>coverage_in_those_aged_71_to_80_by_la[[#This Row],[Number adults vaccinated aged 70]]/coverage_in_those_aged_71_to_80_by_la[[#This Row],[Number adults eligible aged 70]]*100</f>
        <v>32.040704070407038</v>
      </c>
      <c r="F96" s="25">
        <v>3556</v>
      </c>
      <c r="G96" s="25">
        <v>1558</v>
      </c>
      <c r="H96" s="37">
        <v>43.813273340832396</v>
      </c>
      <c r="I96" s="25">
        <v>3445</v>
      </c>
      <c r="J96" s="25">
        <v>1787</v>
      </c>
      <c r="K96" s="37">
        <v>51.872278664731496</v>
      </c>
      <c r="L96" s="25">
        <v>3652</v>
      </c>
      <c r="M96" s="25">
        <v>2214</v>
      </c>
      <c r="N96" s="37">
        <v>60.62431544359255</v>
      </c>
      <c r="O96" s="25">
        <v>3660</v>
      </c>
      <c r="P96" s="25">
        <v>2439</v>
      </c>
      <c r="Q96" s="37">
        <v>66.639344262295083</v>
      </c>
      <c r="R96" s="25">
        <v>3798</v>
      </c>
      <c r="S96" s="25">
        <v>2716</v>
      </c>
      <c r="T96" s="37">
        <v>71.511321748288566</v>
      </c>
      <c r="U96" s="25">
        <v>3731</v>
      </c>
      <c r="V96" s="25">
        <v>2767</v>
      </c>
      <c r="W96" s="37">
        <v>74.162422942910737</v>
      </c>
      <c r="X96" s="25">
        <v>2807</v>
      </c>
      <c r="Y96" s="25">
        <v>2161</v>
      </c>
      <c r="Z96" s="37">
        <v>76.986106163163512</v>
      </c>
      <c r="AA96" s="25">
        <v>2906</v>
      </c>
      <c r="AB96" s="25">
        <v>2383</v>
      </c>
      <c r="AC96" s="37">
        <v>82.002752924982786</v>
      </c>
      <c r="AD96" s="25">
        <v>2600</v>
      </c>
      <c r="AE96" s="25">
        <v>2195</v>
      </c>
      <c r="AF96" s="37">
        <v>84.42307692307692</v>
      </c>
      <c r="AG96" s="25">
        <v>2422</v>
      </c>
      <c r="AH96" s="25">
        <v>1820</v>
      </c>
      <c r="AI96" s="37">
        <v>75.144508670520224</v>
      </c>
    </row>
    <row r="97" spans="1:35" x14ac:dyDescent="0.25">
      <c r="A97" t="s">
        <v>497</v>
      </c>
      <c r="B97" t="s">
        <v>498</v>
      </c>
      <c r="C97">
        <v>1928</v>
      </c>
      <c r="D97">
        <v>738</v>
      </c>
      <c r="E97" s="37">
        <f>coverage_in_those_aged_71_to_80_by_la[[#This Row],[Number adults vaccinated aged 70]]/coverage_in_those_aged_71_to_80_by_la[[#This Row],[Number adults eligible aged 70]]*100</f>
        <v>38.278008298755182</v>
      </c>
      <c r="F97" s="25">
        <v>1904</v>
      </c>
      <c r="G97" s="25">
        <v>1064</v>
      </c>
      <c r="H97" s="37">
        <v>55.882352941176471</v>
      </c>
      <c r="I97" s="25">
        <v>1856</v>
      </c>
      <c r="J97" s="25">
        <v>1143</v>
      </c>
      <c r="K97" s="37">
        <v>61.584051724137936</v>
      </c>
      <c r="L97" s="25">
        <v>1937</v>
      </c>
      <c r="M97" s="25">
        <v>1316</v>
      </c>
      <c r="N97" s="37">
        <v>67.940113577697474</v>
      </c>
      <c r="O97" s="25">
        <v>2022</v>
      </c>
      <c r="P97" s="25">
        <v>1445</v>
      </c>
      <c r="Q97" s="37">
        <v>71.463897131552926</v>
      </c>
      <c r="R97" s="25">
        <v>2067</v>
      </c>
      <c r="S97" s="25">
        <v>1525</v>
      </c>
      <c r="T97" s="37">
        <v>73.778422835026618</v>
      </c>
      <c r="U97" s="25">
        <v>2006</v>
      </c>
      <c r="V97" s="25">
        <v>1539</v>
      </c>
      <c r="W97" s="37">
        <v>76.719840478564308</v>
      </c>
      <c r="X97" s="25">
        <v>1470</v>
      </c>
      <c r="Y97" s="25">
        <v>1152</v>
      </c>
      <c r="Z97" s="37">
        <v>78.367346938775512</v>
      </c>
      <c r="AA97" s="25">
        <v>1505</v>
      </c>
      <c r="AB97" s="25">
        <v>1223</v>
      </c>
      <c r="AC97" s="37">
        <v>81.262458471760795</v>
      </c>
      <c r="AD97" s="25">
        <v>1387</v>
      </c>
      <c r="AE97" s="25">
        <v>1172</v>
      </c>
      <c r="AF97" s="37">
        <v>84.498918529199713</v>
      </c>
      <c r="AG97" s="25">
        <v>1128</v>
      </c>
      <c r="AH97" s="25">
        <v>843</v>
      </c>
      <c r="AI97" s="37">
        <v>74.7340425531915</v>
      </c>
    </row>
    <row r="98" spans="1:35" x14ac:dyDescent="0.25">
      <c r="A98" t="s">
        <v>499</v>
      </c>
      <c r="B98" t="s">
        <v>500</v>
      </c>
      <c r="C98">
        <v>0</v>
      </c>
      <c r="D98">
        <v>0</v>
      </c>
      <c r="E98">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row>
    <row r="99" spans="1:35" x14ac:dyDescent="0.25">
      <c r="A99" t="s">
        <v>501</v>
      </c>
      <c r="B99" t="s">
        <v>502</v>
      </c>
      <c r="C99">
        <v>1262</v>
      </c>
      <c r="D99">
        <v>245</v>
      </c>
      <c r="E99" s="37">
        <f>coverage_in_those_aged_71_to_80_by_la[[#This Row],[Number adults vaccinated aged 70]]/coverage_in_those_aged_71_to_80_by_la[[#This Row],[Number adults eligible aged 70]]*100</f>
        <v>19.41362916006339</v>
      </c>
      <c r="F99" s="25">
        <v>1100</v>
      </c>
      <c r="G99" s="25">
        <v>448</v>
      </c>
      <c r="H99" s="37">
        <v>40.727272727272727</v>
      </c>
      <c r="I99" s="25">
        <v>1072</v>
      </c>
      <c r="J99" s="25">
        <v>515</v>
      </c>
      <c r="K99" s="37">
        <v>48.041044776119399</v>
      </c>
      <c r="L99" s="25">
        <v>1005</v>
      </c>
      <c r="M99" s="25">
        <v>592</v>
      </c>
      <c r="N99" s="37">
        <v>58.905472636815922</v>
      </c>
      <c r="O99" s="25">
        <v>967</v>
      </c>
      <c r="P99" s="25">
        <v>618</v>
      </c>
      <c r="Q99" s="37">
        <v>63.908996897621506</v>
      </c>
      <c r="R99" s="25">
        <v>1006</v>
      </c>
      <c r="S99" s="25">
        <v>688</v>
      </c>
      <c r="T99" s="37">
        <v>68.389662027832998</v>
      </c>
      <c r="U99" s="25">
        <v>957</v>
      </c>
      <c r="V99" s="25">
        <v>689</v>
      </c>
      <c r="W99" s="37">
        <v>71.995820271682348</v>
      </c>
      <c r="X99" s="25">
        <v>777</v>
      </c>
      <c r="Y99" s="25">
        <v>591</v>
      </c>
      <c r="Z99" s="37">
        <v>76.061776061776072</v>
      </c>
      <c r="AA99" s="25">
        <v>665</v>
      </c>
      <c r="AB99" s="25">
        <v>505</v>
      </c>
      <c r="AC99" s="37">
        <v>75.939849624060145</v>
      </c>
      <c r="AD99" s="25">
        <v>645</v>
      </c>
      <c r="AE99" s="25">
        <v>497</v>
      </c>
      <c r="AF99" s="37">
        <v>77.054263565891461</v>
      </c>
      <c r="AG99" s="25">
        <v>649</v>
      </c>
      <c r="AH99" s="25">
        <v>422</v>
      </c>
      <c r="AI99" s="37">
        <v>65.023112480739599</v>
      </c>
    </row>
    <row r="100" spans="1:35" x14ac:dyDescent="0.25">
      <c r="A100" t="s">
        <v>503</v>
      </c>
      <c r="B100" t="s">
        <v>504</v>
      </c>
      <c r="C100">
        <v>2688</v>
      </c>
      <c r="D100">
        <v>720</v>
      </c>
      <c r="E100" s="37">
        <f>coverage_in_those_aged_71_to_80_by_la[[#This Row],[Number adults vaccinated aged 70]]/coverage_in_those_aged_71_to_80_by_la[[#This Row],[Number adults eligible aged 70]]*100</f>
        <v>26.785714285714285</v>
      </c>
      <c r="F100" s="25">
        <v>2603</v>
      </c>
      <c r="G100" s="25">
        <v>1206</v>
      </c>
      <c r="H100" s="37">
        <v>46.331156358048403</v>
      </c>
      <c r="I100" s="25">
        <v>2540</v>
      </c>
      <c r="J100" s="25">
        <v>1404</v>
      </c>
      <c r="K100" s="37">
        <v>55.275590551181097</v>
      </c>
      <c r="L100" s="25">
        <v>2619</v>
      </c>
      <c r="M100" s="25">
        <v>1601</v>
      </c>
      <c r="N100" s="37">
        <v>61.130202367315768</v>
      </c>
      <c r="O100" s="25">
        <v>2488</v>
      </c>
      <c r="P100" s="25">
        <v>1682</v>
      </c>
      <c r="Q100" s="37">
        <v>67.60450160771704</v>
      </c>
      <c r="R100" s="25">
        <v>2444</v>
      </c>
      <c r="S100" s="25">
        <v>1697</v>
      </c>
      <c r="T100" s="37">
        <v>69.43535188216039</v>
      </c>
      <c r="U100" s="25">
        <v>2500</v>
      </c>
      <c r="V100" s="25">
        <v>1789</v>
      </c>
      <c r="W100" s="37">
        <v>71.56</v>
      </c>
      <c r="X100" s="25">
        <v>2092</v>
      </c>
      <c r="Y100" s="25">
        <v>1601</v>
      </c>
      <c r="Z100" s="37">
        <v>76.529636711281071</v>
      </c>
      <c r="AA100" s="25">
        <v>1956</v>
      </c>
      <c r="AB100" s="25">
        <v>1525</v>
      </c>
      <c r="AC100" s="37">
        <v>77.965235173824126</v>
      </c>
      <c r="AD100" s="25">
        <v>1886</v>
      </c>
      <c r="AE100" s="25">
        <v>1522</v>
      </c>
      <c r="AF100" s="37">
        <v>80.699893955461306</v>
      </c>
      <c r="AG100" s="25">
        <v>1669</v>
      </c>
      <c r="AH100" s="25">
        <v>1170</v>
      </c>
      <c r="AI100" s="37">
        <v>70.101857399640494</v>
      </c>
    </row>
    <row r="101" spans="1:35" x14ac:dyDescent="0.25">
      <c r="A101" t="s">
        <v>505</v>
      </c>
      <c r="B101" t="s">
        <v>506</v>
      </c>
      <c r="C101">
        <v>1911</v>
      </c>
      <c r="D101">
        <v>507</v>
      </c>
      <c r="E101" s="37">
        <f>coverage_in_those_aged_71_to_80_by_la[[#This Row],[Number adults vaccinated aged 70]]/coverage_in_those_aged_71_to_80_by_la[[#This Row],[Number adults eligible aged 70]]*100</f>
        <v>26.530612244897959</v>
      </c>
      <c r="F101" s="25">
        <v>1932</v>
      </c>
      <c r="G101" s="25">
        <v>774</v>
      </c>
      <c r="H101" s="37">
        <v>40.062111801242231</v>
      </c>
      <c r="I101" s="25">
        <v>1867</v>
      </c>
      <c r="J101" s="25">
        <v>838</v>
      </c>
      <c r="K101" s="37">
        <v>44.884841992501343</v>
      </c>
      <c r="L101" s="25">
        <v>1838</v>
      </c>
      <c r="M101" s="25">
        <v>957</v>
      </c>
      <c r="N101" s="37">
        <v>52.067464635473335</v>
      </c>
      <c r="O101" s="25">
        <v>1896</v>
      </c>
      <c r="P101" s="25">
        <v>1072</v>
      </c>
      <c r="Q101" s="37">
        <v>56.540084388185655</v>
      </c>
      <c r="R101" s="25">
        <v>2068</v>
      </c>
      <c r="S101" s="25">
        <v>1314</v>
      </c>
      <c r="T101" s="37">
        <v>63.539651837524183</v>
      </c>
      <c r="U101" s="25">
        <v>2048</v>
      </c>
      <c r="V101" s="25">
        <v>1370</v>
      </c>
      <c r="W101" s="37">
        <v>66.89453125</v>
      </c>
      <c r="X101" s="25">
        <v>1535</v>
      </c>
      <c r="Y101" s="25">
        <v>1078</v>
      </c>
      <c r="Z101" s="37">
        <v>70.22801302931596</v>
      </c>
      <c r="AA101" s="25">
        <v>1528</v>
      </c>
      <c r="AB101" s="25">
        <v>1118</v>
      </c>
      <c r="AC101" s="37">
        <v>73.167539267015698</v>
      </c>
      <c r="AD101" s="25">
        <v>1356</v>
      </c>
      <c r="AE101" s="25">
        <v>1004</v>
      </c>
      <c r="AF101" s="37">
        <v>74.041297935103245</v>
      </c>
      <c r="AG101" s="25">
        <v>1398</v>
      </c>
      <c r="AH101" s="25">
        <v>940</v>
      </c>
      <c r="AI101" s="37">
        <v>67.238912732474958</v>
      </c>
    </row>
    <row r="102" spans="1:35" x14ac:dyDescent="0.25">
      <c r="A102" t="s">
        <v>507</v>
      </c>
      <c r="B102" t="s">
        <v>508</v>
      </c>
      <c r="C102">
        <v>2367</v>
      </c>
      <c r="D102">
        <v>665</v>
      </c>
      <c r="E102" s="37">
        <f>coverage_in_those_aged_71_to_80_by_la[[#This Row],[Number adults vaccinated aged 70]]/coverage_in_those_aged_71_to_80_by_la[[#This Row],[Number adults eligible aged 70]]*100</f>
        <v>28.094634558512887</v>
      </c>
      <c r="F102" s="25">
        <v>2253</v>
      </c>
      <c r="G102" s="25">
        <v>1008</v>
      </c>
      <c r="H102" s="37">
        <v>44.740346205059922</v>
      </c>
      <c r="I102" s="25">
        <v>2146</v>
      </c>
      <c r="J102" s="25">
        <v>1190</v>
      </c>
      <c r="K102" s="37">
        <v>55.452003727865794</v>
      </c>
      <c r="L102" s="25">
        <v>2009</v>
      </c>
      <c r="M102" s="25">
        <v>1245</v>
      </c>
      <c r="N102" s="37">
        <v>61.971129915380786</v>
      </c>
      <c r="O102" s="25">
        <v>1924</v>
      </c>
      <c r="P102" s="25">
        <v>1303</v>
      </c>
      <c r="Q102" s="37">
        <v>67.723492723492726</v>
      </c>
      <c r="R102" s="25">
        <v>1782</v>
      </c>
      <c r="S102" s="25">
        <v>1293</v>
      </c>
      <c r="T102" s="37">
        <v>72.558922558922561</v>
      </c>
      <c r="U102" s="25">
        <v>1650</v>
      </c>
      <c r="V102" s="25">
        <v>1207</v>
      </c>
      <c r="W102" s="37">
        <v>73.151515151515156</v>
      </c>
      <c r="X102" s="25">
        <v>1435</v>
      </c>
      <c r="Y102" s="25">
        <v>1114</v>
      </c>
      <c r="Z102" s="37">
        <v>77.63066202090593</v>
      </c>
      <c r="AA102" s="25">
        <v>1379</v>
      </c>
      <c r="AB102" s="25">
        <v>1102</v>
      </c>
      <c r="AC102" s="37">
        <v>79.912980420594636</v>
      </c>
      <c r="AD102" s="25">
        <v>1294</v>
      </c>
      <c r="AE102" s="25">
        <v>1027</v>
      </c>
      <c r="AF102" s="37">
        <v>79.366306027820713</v>
      </c>
      <c r="AG102" s="25">
        <v>1257</v>
      </c>
      <c r="AH102" s="25">
        <v>907</v>
      </c>
      <c r="AI102" s="37">
        <v>72.155926809864752</v>
      </c>
    </row>
    <row r="103" spans="1:35" x14ac:dyDescent="0.25">
      <c r="A103" t="s">
        <v>509</v>
      </c>
      <c r="B103" t="s">
        <v>510</v>
      </c>
      <c r="C103">
        <v>2496</v>
      </c>
      <c r="D103">
        <v>918</v>
      </c>
      <c r="E103" s="37">
        <f>coverage_in_those_aged_71_to_80_by_la[[#This Row],[Number adults vaccinated aged 70]]/coverage_in_those_aged_71_to_80_by_la[[#This Row],[Number adults eligible aged 70]]*100</f>
        <v>36.778846153846153</v>
      </c>
      <c r="F103" s="25">
        <v>2446</v>
      </c>
      <c r="G103" s="25">
        <v>1240</v>
      </c>
      <c r="H103" s="37">
        <v>50.695012264922326</v>
      </c>
      <c r="I103" s="25">
        <v>2553</v>
      </c>
      <c r="J103" s="25">
        <v>1469</v>
      </c>
      <c r="K103" s="37">
        <v>57.540148844496677</v>
      </c>
      <c r="L103" s="25">
        <v>2505</v>
      </c>
      <c r="M103" s="25">
        <v>1566</v>
      </c>
      <c r="N103" s="37">
        <v>62.514970059880234</v>
      </c>
      <c r="O103" s="25">
        <v>2646</v>
      </c>
      <c r="P103" s="25">
        <v>1811</v>
      </c>
      <c r="Q103" s="37">
        <v>68.442932728647008</v>
      </c>
      <c r="R103" s="25">
        <v>2849</v>
      </c>
      <c r="S103" s="25">
        <v>2021</v>
      </c>
      <c r="T103" s="37">
        <v>70.937170937170933</v>
      </c>
      <c r="U103" s="25">
        <v>2948</v>
      </c>
      <c r="V103" s="25">
        <v>2158</v>
      </c>
      <c r="W103" s="37">
        <v>73.202170963364992</v>
      </c>
      <c r="X103" s="25">
        <v>2190</v>
      </c>
      <c r="Y103" s="25">
        <v>1666</v>
      </c>
      <c r="Z103" s="37">
        <v>76.073059360730582</v>
      </c>
      <c r="AA103" s="25">
        <v>2125</v>
      </c>
      <c r="AB103" s="25">
        <v>1697</v>
      </c>
      <c r="AC103" s="37">
        <v>79.858823529411765</v>
      </c>
      <c r="AD103" s="25">
        <v>1885</v>
      </c>
      <c r="AE103" s="25">
        <v>1531</v>
      </c>
      <c r="AF103" s="37">
        <v>81.220159151193641</v>
      </c>
      <c r="AG103" s="25">
        <v>1846</v>
      </c>
      <c r="AH103" s="25">
        <v>1342</v>
      </c>
      <c r="AI103" s="37">
        <v>72.697724810400871</v>
      </c>
    </row>
    <row r="104" spans="1:35" x14ac:dyDescent="0.25">
      <c r="A104" t="s">
        <v>511</v>
      </c>
      <c r="B104" t="s">
        <v>512</v>
      </c>
      <c r="C104">
        <v>898</v>
      </c>
      <c r="D104">
        <v>205</v>
      </c>
      <c r="E104" s="37">
        <f>coverage_in_those_aged_71_to_80_by_la[[#This Row],[Number adults vaccinated aged 70]]/coverage_in_those_aged_71_to_80_by_la[[#This Row],[Number adults eligible aged 70]]*100</f>
        <v>22.828507795100222</v>
      </c>
      <c r="F104" s="25">
        <v>857</v>
      </c>
      <c r="G104" s="25">
        <v>354</v>
      </c>
      <c r="H104" s="37">
        <v>41.306884480746788</v>
      </c>
      <c r="I104" s="25">
        <v>886</v>
      </c>
      <c r="J104" s="25">
        <v>389</v>
      </c>
      <c r="K104" s="37">
        <v>43.905191873589168</v>
      </c>
      <c r="L104" s="25">
        <v>894</v>
      </c>
      <c r="M104" s="25">
        <v>488</v>
      </c>
      <c r="N104" s="37">
        <v>54.586129753914989</v>
      </c>
      <c r="O104" s="25">
        <v>831</v>
      </c>
      <c r="P104" s="25">
        <v>506</v>
      </c>
      <c r="Q104" s="37">
        <v>60.890493381468112</v>
      </c>
      <c r="R104" s="25">
        <v>827</v>
      </c>
      <c r="S104" s="25">
        <v>518</v>
      </c>
      <c r="T104" s="37">
        <v>62.636033857315596</v>
      </c>
      <c r="U104" s="25">
        <v>805</v>
      </c>
      <c r="V104" s="25">
        <v>533</v>
      </c>
      <c r="W104" s="37">
        <v>66.211180124223603</v>
      </c>
      <c r="X104" s="25">
        <v>685</v>
      </c>
      <c r="Y104" s="25">
        <v>486</v>
      </c>
      <c r="Z104" s="37">
        <v>70.948905109489047</v>
      </c>
      <c r="AA104" s="25">
        <v>659</v>
      </c>
      <c r="AB104" s="25">
        <v>498</v>
      </c>
      <c r="AC104" s="37">
        <v>75.569044006069802</v>
      </c>
      <c r="AD104" s="25">
        <v>581</v>
      </c>
      <c r="AE104" s="25">
        <v>454</v>
      </c>
      <c r="AF104" s="37">
        <v>78.141135972461271</v>
      </c>
      <c r="AG104" s="25">
        <v>526</v>
      </c>
      <c r="AH104" s="25">
        <v>336</v>
      </c>
      <c r="AI104" s="37">
        <v>63.878326996197721</v>
      </c>
    </row>
    <row r="105" spans="1:35" x14ac:dyDescent="0.25">
      <c r="A105" t="s">
        <v>513</v>
      </c>
      <c r="B105" t="s">
        <v>514</v>
      </c>
      <c r="C105">
        <v>2823</v>
      </c>
      <c r="D105">
        <v>927</v>
      </c>
      <c r="E105" s="37">
        <f>coverage_in_those_aged_71_to_80_by_la[[#This Row],[Number adults vaccinated aged 70]]/coverage_in_those_aged_71_to_80_by_la[[#This Row],[Number adults eligible aged 70]]*100</f>
        <v>32.837407013815088</v>
      </c>
      <c r="F105" s="25">
        <v>2725</v>
      </c>
      <c r="G105" s="25">
        <v>1363</v>
      </c>
      <c r="H105" s="37">
        <v>50.018348623853214</v>
      </c>
      <c r="I105" s="25">
        <v>2652</v>
      </c>
      <c r="J105" s="25">
        <v>1525</v>
      </c>
      <c r="K105" s="37">
        <v>57.503770739064855</v>
      </c>
      <c r="L105" s="25">
        <v>2606</v>
      </c>
      <c r="M105" s="25">
        <v>1612</v>
      </c>
      <c r="N105" s="37">
        <v>61.857252494244051</v>
      </c>
      <c r="O105" s="25">
        <v>2547</v>
      </c>
      <c r="P105" s="25">
        <v>1663</v>
      </c>
      <c r="Q105" s="37">
        <v>65.292500981546922</v>
      </c>
      <c r="R105" s="25">
        <v>2699</v>
      </c>
      <c r="S105" s="25">
        <v>1913</v>
      </c>
      <c r="T105" s="37">
        <v>70.878103001111526</v>
      </c>
      <c r="U105" s="25">
        <v>2694</v>
      </c>
      <c r="V105" s="25">
        <v>1978</v>
      </c>
      <c r="W105" s="37">
        <v>73.422420193021537</v>
      </c>
      <c r="X105" s="25">
        <v>2107</v>
      </c>
      <c r="Y105" s="25">
        <v>1569</v>
      </c>
      <c r="Z105" s="37">
        <v>74.466065495965822</v>
      </c>
      <c r="AA105" s="25">
        <v>1898</v>
      </c>
      <c r="AB105" s="25">
        <v>1456</v>
      </c>
      <c r="AC105" s="37">
        <v>76.712328767123282</v>
      </c>
      <c r="AD105" s="25">
        <v>1862</v>
      </c>
      <c r="AE105" s="25">
        <v>1452</v>
      </c>
      <c r="AF105" s="37">
        <v>77.980665950590762</v>
      </c>
      <c r="AG105" s="25">
        <v>1731</v>
      </c>
      <c r="AH105" s="25">
        <v>1225</v>
      </c>
      <c r="AI105" s="37">
        <v>70.768341998844591</v>
      </c>
    </row>
    <row r="106" spans="1:35" x14ac:dyDescent="0.25">
      <c r="A106" t="s">
        <v>515</v>
      </c>
      <c r="B106" t="s">
        <v>516</v>
      </c>
      <c r="C106">
        <v>2770</v>
      </c>
      <c r="D106">
        <v>924</v>
      </c>
      <c r="E106" s="37">
        <f>coverage_in_those_aged_71_to_80_by_la[[#This Row],[Number adults vaccinated aged 70]]/coverage_in_those_aged_71_to_80_by_la[[#This Row],[Number adults eligible aged 70]]*100</f>
        <v>33.357400722021666</v>
      </c>
      <c r="F106" s="25">
        <v>2618</v>
      </c>
      <c r="G106" s="25">
        <v>1277</v>
      </c>
      <c r="H106" s="37">
        <v>48.777692895339953</v>
      </c>
      <c r="I106" s="25">
        <v>2488</v>
      </c>
      <c r="J106" s="25">
        <v>1443</v>
      </c>
      <c r="K106" s="37">
        <v>57.9983922829582</v>
      </c>
      <c r="L106" s="25">
        <v>2448</v>
      </c>
      <c r="M106" s="25">
        <v>1617</v>
      </c>
      <c r="N106" s="37">
        <v>66.053921568627445</v>
      </c>
      <c r="O106" s="25">
        <v>2357</v>
      </c>
      <c r="P106" s="25">
        <v>1668</v>
      </c>
      <c r="Q106" s="37">
        <v>70.767925328807806</v>
      </c>
      <c r="R106" s="25">
        <v>2211</v>
      </c>
      <c r="S106" s="25">
        <v>1550</v>
      </c>
      <c r="T106" s="37">
        <v>70.10402532790593</v>
      </c>
      <c r="U106" s="25">
        <v>2147</v>
      </c>
      <c r="V106" s="25">
        <v>1586</v>
      </c>
      <c r="W106" s="37">
        <v>73.870517000465767</v>
      </c>
      <c r="X106" s="25">
        <v>1630</v>
      </c>
      <c r="Y106" s="25">
        <v>1252</v>
      </c>
      <c r="Z106" s="37">
        <v>76.809815950920239</v>
      </c>
      <c r="AA106" s="25">
        <v>1661</v>
      </c>
      <c r="AB106" s="25">
        <v>1289</v>
      </c>
      <c r="AC106" s="37">
        <v>77.603853100541841</v>
      </c>
      <c r="AD106" s="25">
        <v>1523</v>
      </c>
      <c r="AE106" s="25">
        <v>1207</v>
      </c>
      <c r="AF106" s="37">
        <v>79.251477347340767</v>
      </c>
      <c r="AG106" s="25">
        <v>1440</v>
      </c>
      <c r="AH106" s="25">
        <v>1054</v>
      </c>
      <c r="AI106" s="37">
        <v>73.194444444444443</v>
      </c>
    </row>
    <row r="107" spans="1:35" x14ac:dyDescent="0.25">
      <c r="A107" t="s">
        <v>517</v>
      </c>
      <c r="B107" t="s">
        <v>518</v>
      </c>
      <c r="C107">
        <v>2017</v>
      </c>
      <c r="D107">
        <v>671</v>
      </c>
      <c r="E107" s="37">
        <f>coverage_in_those_aged_71_to_80_by_la[[#This Row],[Number adults vaccinated aged 70]]/coverage_in_those_aged_71_to_80_by_la[[#This Row],[Number adults eligible aged 70]]*100</f>
        <v>33.267228557263259</v>
      </c>
      <c r="F107" s="25">
        <v>2009</v>
      </c>
      <c r="G107" s="25">
        <v>876</v>
      </c>
      <c r="H107" s="37">
        <v>43.603782976605274</v>
      </c>
      <c r="I107" s="25">
        <v>1915</v>
      </c>
      <c r="J107" s="25">
        <v>1088</v>
      </c>
      <c r="K107" s="37">
        <v>56.814621409921671</v>
      </c>
      <c r="L107" s="25">
        <v>1927</v>
      </c>
      <c r="M107" s="25">
        <v>1162</v>
      </c>
      <c r="N107" s="37">
        <v>60.300985988583292</v>
      </c>
      <c r="O107" s="25">
        <v>1886</v>
      </c>
      <c r="P107" s="25">
        <v>1290</v>
      </c>
      <c r="Q107" s="37">
        <v>68.398727465535529</v>
      </c>
      <c r="R107" s="25">
        <v>1849</v>
      </c>
      <c r="S107" s="25">
        <v>1306</v>
      </c>
      <c r="T107" s="37">
        <v>70.632774472687942</v>
      </c>
      <c r="U107" s="25">
        <v>1902</v>
      </c>
      <c r="V107" s="25">
        <v>1402</v>
      </c>
      <c r="W107" s="37">
        <v>73.711882229232387</v>
      </c>
      <c r="X107" s="25">
        <v>1583</v>
      </c>
      <c r="Y107" s="25">
        <v>1215</v>
      </c>
      <c r="Z107" s="37">
        <v>76.753000631711942</v>
      </c>
      <c r="AA107" s="25">
        <v>1419</v>
      </c>
      <c r="AB107" s="25">
        <v>1128</v>
      </c>
      <c r="AC107" s="37">
        <v>79.492600422832979</v>
      </c>
      <c r="AD107" s="25">
        <v>1387</v>
      </c>
      <c r="AE107" s="25">
        <v>1102</v>
      </c>
      <c r="AF107" s="37">
        <v>79.452054794520549</v>
      </c>
      <c r="AG107" s="25">
        <v>1250</v>
      </c>
      <c r="AH107" s="25">
        <v>877</v>
      </c>
      <c r="AI107" s="37">
        <v>70.16</v>
      </c>
    </row>
    <row r="108" spans="1:35" x14ac:dyDescent="0.25">
      <c r="A108" t="s">
        <v>519</v>
      </c>
      <c r="B108" t="s">
        <v>520</v>
      </c>
      <c r="C108">
        <v>1785</v>
      </c>
      <c r="D108">
        <v>489</v>
      </c>
      <c r="E108" s="37">
        <f>coverage_in_those_aged_71_to_80_by_la[[#This Row],[Number adults vaccinated aged 70]]/coverage_in_those_aged_71_to_80_by_la[[#This Row],[Number adults eligible aged 70]]*100</f>
        <v>27.394957983193279</v>
      </c>
      <c r="F108" s="25">
        <v>1668</v>
      </c>
      <c r="G108" s="25">
        <v>759</v>
      </c>
      <c r="H108" s="37">
        <v>45.50359712230216</v>
      </c>
      <c r="I108" s="25">
        <v>1584</v>
      </c>
      <c r="J108" s="25">
        <v>802</v>
      </c>
      <c r="K108" s="37">
        <v>50.631313131313128</v>
      </c>
      <c r="L108" s="25">
        <v>1556</v>
      </c>
      <c r="M108" s="25">
        <v>906</v>
      </c>
      <c r="N108" s="37">
        <v>58.22622107969152</v>
      </c>
      <c r="O108" s="25">
        <v>1456</v>
      </c>
      <c r="P108" s="25">
        <v>913</v>
      </c>
      <c r="Q108" s="37">
        <v>62.706043956043956</v>
      </c>
      <c r="R108" s="25">
        <v>1607</v>
      </c>
      <c r="S108" s="25">
        <v>1035</v>
      </c>
      <c r="T108" s="37">
        <v>64.405724953329184</v>
      </c>
      <c r="U108" s="25">
        <v>1555</v>
      </c>
      <c r="V108" s="25">
        <v>1069</v>
      </c>
      <c r="W108" s="37">
        <v>68.745980707395489</v>
      </c>
      <c r="X108" s="25">
        <v>1187</v>
      </c>
      <c r="Y108" s="25">
        <v>805</v>
      </c>
      <c r="Z108" s="37">
        <v>67.818028643639423</v>
      </c>
      <c r="AA108" s="25">
        <v>1193</v>
      </c>
      <c r="AB108" s="25">
        <v>856</v>
      </c>
      <c r="AC108" s="37">
        <v>71.751886001676439</v>
      </c>
      <c r="AD108" s="25">
        <v>1038</v>
      </c>
      <c r="AE108" s="25">
        <v>797</v>
      </c>
      <c r="AF108" s="37">
        <v>76.782273603082857</v>
      </c>
      <c r="AG108" s="25">
        <v>918</v>
      </c>
      <c r="AH108" s="25">
        <v>641</v>
      </c>
      <c r="AI108" s="37">
        <v>69.825708061002175</v>
      </c>
    </row>
    <row r="109" spans="1:35" x14ac:dyDescent="0.25">
      <c r="A109" t="s">
        <v>521</v>
      </c>
      <c r="B109" t="s">
        <v>522</v>
      </c>
      <c r="C109">
        <v>1099</v>
      </c>
      <c r="D109">
        <v>169</v>
      </c>
      <c r="E109" s="37">
        <f>coverage_in_those_aged_71_to_80_by_la[[#This Row],[Number adults vaccinated aged 70]]/coverage_in_those_aged_71_to_80_by_la[[#This Row],[Number adults eligible aged 70]]*100</f>
        <v>15.37761601455869</v>
      </c>
      <c r="F109" s="25">
        <v>948</v>
      </c>
      <c r="G109" s="25">
        <v>246</v>
      </c>
      <c r="H109" s="37">
        <v>25.949367088607595</v>
      </c>
      <c r="I109" s="25">
        <v>914</v>
      </c>
      <c r="J109" s="25">
        <v>310</v>
      </c>
      <c r="K109" s="37">
        <v>33.916849015317283</v>
      </c>
      <c r="L109" s="25">
        <v>916</v>
      </c>
      <c r="M109" s="25">
        <v>399</v>
      </c>
      <c r="N109" s="37">
        <v>43.558951965065503</v>
      </c>
      <c r="O109" s="25">
        <v>813</v>
      </c>
      <c r="P109" s="25">
        <v>374</v>
      </c>
      <c r="Q109" s="37">
        <v>46.002460024600246</v>
      </c>
      <c r="R109" s="25">
        <v>799</v>
      </c>
      <c r="S109" s="25">
        <v>395</v>
      </c>
      <c r="T109" s="37">
        <v>49.436795994993744</v>
      </c>
      <c r="U109" s="25">
        <v>719</v>
      </c>
      <c r="V109" s="25">
        <v>409</v>
      </c>
      <c r="W109" s="37">
        <v>56.884561891515993</v>
      </c>
      <c r="X109" s="25">
        <v>630</v>
      </c>
      <c r="Y109" s="25">
        <v>395</v>
      </c>
      <c r="Z109" s="37">
        <v>62.698412698412696</v>
      </c>
      <c r="AA109" s="25">
        <v>577</v>
      </c>
      <c r="AB109" s="25">
        <v>390</v>
      </c>
      <c r="AC109" s="37">
        <v>67.59098786828423</v>
      </c>
      <c r="AD109" s="25">
        <v>529</v>
      </c>
      <c r="AE109" s="25">
        <v>369</v>
      </c>
      <c r="AF109" s="37">
        <v>69.75425330812854</v>
      </c>
      <c r="AG109" s="25">
        <v>486</v>
      </c>
      <c r="AH109" s="25">
        <v>285</v>
      </c>
      <c r="AI109" s="37">
        <v>58.641975308641982</v>
      </c>
    </row>
    <row r="110" spans="1:35" x14ac:dyDescent="0.25">
      <c r="A110" t="s">
        <v>523</v>
      </c>
      <c r="B110" t="s">
        <v>524</v>
      </c>
      <c r="C110">
        <v>1191</v>
      </c>
      <c r="D110">
        <v>222</v>
      </c>
      <c r="E110" s="37">
        <f>coverage_in_those_aged_71_to_80_by_la[[#This Row],[Number adults vaccinated aged 70]]/coverage_in_those_aged_71_to_80_by_la[[#This Row],[Number adults eligible aged 70]]*100</f>
        <v>18.639798488664987</v>
      </c>
      <c r="F110" s="25">
        <v>1224</v>
      </c>
      <c r="G110" s="25">
        <v>419</v>
      </c>
      <c r="H110" s="37">
        <v>34.232026143790847</v>
      </c>
      <c r="I110" s="25">
        <v>1133</v>
      </c>
      <c r="J110" s="25">
        <v>490</v>
      </c>
      <c r="K110" s="37">
        <v>43.24801412180053</v>
      </c>
      <c r="L110" s="25">
        <v>1166</v>
      </c>
      <c r="M110" s="25">
        <v>576</v>
      </c>
      <c r="N110" s="37">
        <v>49.399656946826759</v>
      </c>
      <c r="O110" s="25">
        <v>1081</v>
      </c>
      <c r="P110" s="25">
        <v>563</v>
      </c>
      <c r="Q110" s="37">
        <v>52.081406105457908</v>
      </c>
      <c r="R110" s="25">
        <v>1113</v>
      </c>
      <c r="S110" s="25">
        <v>649</v>
      </c>
      <c r="T110" s="37">
        <v>58.310871518418686</v>
      </c>
      <c r="U110" s="25">
        <v>1062</v>
      </c>
      <c r="V110" s="25">
        <v>657</v>
      </c>
      <c r="W110" s="37">
        <v>61.864406779661017</v>
      </c>
      <c r="X110" s="25">
        <v>810</v>
      </c>
      <c r="Y110" s="25">
        <v>495</v>
      </c>
      <c r="Z110" s="37">
        <v>61.111111111111114</v>
      </c>
      <c r="AA110" s="25">
        <v>817</v>
      </c>
      <c r="AB110" s="25">
        <v>529</v>
      </c>
      <c r="AC110" s="37">
        <v>64.749082007343944</v>
      </c>
      <c r="AD110" s="25">
        <v>768</v>
      </c>
      <c r="AE110" s="25">
        <v>520</v>
      </c>
      <c r="AF110" s="37">
        <v>67.708333333333343</v>
      </c>
      <c r="AG110" s="25">
        <v>705</v>
      </c>
      <c r="AH110" s="25">
        <v>439</v>
      </c>
      <c r="AI110" s="37">
        <v>62.269503546099294</v>
      </c>
    </row>
    <row r="111" spans="1:35" x14ac:dyDescent="0.25">
      <c r="A111" t="s">
        <v>525</v>
      </c>
      <c r="B111" t="s">
        <v>526</v>
      </c>
      <c r="C111">
        <v>1608</v>
      </c>
      <c r="D111">
        <v>344</v>
      </c>
      <c r="E111" s="37">
        <f>coverage_in_those_aged_71_to_80_by_la[[#This Row],[Number adults vaccinated aged 70]]/coverage_in_those_aged_71_to_80_by_la[[#This Row],[Number adults eligible aged 70]]*100</f>
        <v>21.393034825870647</v>
      </c>
      <c r="F111" s="25">
        <v>1384</v>
      </c>
      <c r="G111" s="25">
        <v>550</v>
      </c>
      <c r="H111" s="37">
        <v>39.739884393063583</v>
      </c>
      <c r="I111" s="25">
        <v>1407</v>
      </c>
      <c r="J111" s="25">
        <v>628</v>
      </c>
      <c r="K111" s="37">
        <v>44.633972992181945</v>
      </c>
      <c r="L111" s="25">
        <v>1364</v>
      </c>
      <c r="M111" s="25">
        <v>681</v>
      </c>
      <c r="N111" s="37">
        <v>49.9266862170088</v>
      </c>
      <c r="O111" s="25">
        <v>1237</v>
      </c>
      <c r="P111" s="25">
        <v>698</v>
      </c>
      <c r="Q111" s="37">
        <v>56.426839126919973</v>
      </c>
      <c r="R111" s="25">
        <v>1226</v>
      </c>
      <c r="S111" s="25">
        <v>747</v>
      </c>
      <c r="T111" s="37">
        <v>60.929853181076673</v>
      </c>
      <c r="U111" s="25">
        <v>1197</v>
      </c>
      <c r="V111" s="25">
        <v>814</v>
      </c>
      <c r="W111" s="37">
        <v>68.003341687552208</v>
      </c>
      <c r="X111" s="25">
        <v>932</v>
      </c>
      <c r="Y111" s="25">
        <v>666</v>
      </c>
      <c r="Z111" s="37">
        <v>71.459227467811161</v>
      </c>
      <c r="AA111" s="25">
        <v>957</v>
      </c>
      <c r="AB111" s="25">
        <v>744</v>
      </c>
      <c r="AC111" s="37">
        <v>77.742946708463947</v>
      </c>
      <c r="AD111" s="25">
        <v>815</v>
      </c>
      <c r="AE111" s="25">
        <v>645</v>
      </c>
      <c r="AF111" s="37">
        <v>79.141104294478524</v>
      </c>
      <c r="AG111" s="25">
        <v>747</v>
      </c>
      <c r="AH111" s="25">
        <v>490</v>
      </c>
      <c r="AI111" s="37">
        <v>65.595716198125842</v>
      </c>
    </row>
    <row r="112" spans="1:35" x14ac:dyDescent="0.25">
      <c r="A112" t="s">
        <v>527</v>
      </c>
      <c r="B112" t="s">
        <v>528</v>
      </c>
      <c r="C112">
        <v>1611</v>
      </c>
      <c r="D112">
        <v>460</v>
      </c>
      <c r="E112" s="37">
        <f>coverage_in_those_aged_71_to_80_by_la[[#This Row],[Number adults vaccinated aged 70]]/coverage_in_those_aged_71_to_80_by_la[[#This Row],[Number adults eligible aged 70]]*100</f>
        <v>28.553693358162629</v>
      </c>
      <c r="F112" s="25">
        <v>1479</v>
      </c>
      <c r="G112" s="25">
        <v>660</v>
      </c>
      <c r="H112" s="37">
        <v>44.624746450304258</v>
      </c>
      <c r="I112" s="25">
        <v>1479</v>
      </c>
      <c r="J112" s="25">
        <v>783</v>
      </c>
      <c r="K112" s="37">
        <v>52.941176470588239</v>
      </c>
      <c r="L112" s="25">
        <v>1488</v>
      </c>
      <c r="M112" s="25">
        <v>927</v>
      </c>
      <c r="N112" s="37">
        <v>62.298387096774185</v>
      </c>
      <c r="O112" s="25">
        <v>1367</v>
      </c>
      <c r="P112" s="25">
        <v>897</v>
      </c>
      <c r="Q112" s="37">
        <v>65.618141916605708</v>
      </c>
      <c r="R112" s="25">
        <v>1394</v>
      </c>
      <c r="S112" s="25">
        <v>974</v>
      </c>
      <c r="T112" s="37">
        <v>69.870875179340032</v>
      </c>
      <c r="U112" s="25">
        <v>1363</v>
      </c>
      <c r="V112" s="25">
        <v>1000</v>
      </c>
      <c r="W112" s="37">
        <v>73.367571533382247</v>
      </c>
      <c r="X112" s="25">
        <v>1132</v>
      </c>
      <c r="Y112" s="25">
        <v>827</v>
      </c>
      <c r="Z112" s="37">
        <v>73.056537102473499</v>
      </c>
      <c r="AA112" s="25">
        <v>1149</v>
      </c>
      <c r="AB112" s="25">
        <v>862</v>
      </c>
      <c r="AC112" s="37">
        <v>75.021758050478681</v>
      </c>
      <c r="AD112" s="25">
        <v>1047</v>
      </c>
      <c r="AE112" s="25">
        <v>824</v>
      </c>
      <c r="AF112" s="37">
        <v>78.701050620821391</v>
      </c>
      <c r="AG112" s="25">
        <v>932</v>
      </c>
      <c r="AH112" s="25">
        <v>699</v>
      </c>
      <c r="AI112" s="37">
        <v>75</v>
      </c>
    </row>
    <row r="113" spans="1:35" x14ac:dyDescent="0.25">
      <c r="A113" t="s">
        <v>529</v>
      </c>
      <c r="B113" t="s">
        <v>530</v>
      </c>
      <c r="C113">
        <v>1982</v>
      </c>
      <c r="D113">
        <v>795</v>
      </c>
      <c r="E113" s="37">
        <f>coverage_in_those_aged_71_to_80_by_la[[#This Row],[Number adults vaccinated aged 70]]/coverage_in_those_aged_71_to_80_by_la[[#This Row],[Number adults eligible aged 70]]*100</f>
        <v>40.110998990918262</v>
      </c>
      <c r="F113" s="25">
        <v>2017</v>
      </c>
      <c r="G113" s="25">
        <v>1222</v>
      </c>
      <c r="H113" s="37">
        <v>60.585027268220124</v>
      </c>
      <c r="I113" s="25">
        <v>2051</v>
      </c>
      <c r="J113" s="25">
        <v>1365</v>
      </c>
      <c r="K113" s="37">
        <v>66.552901023890783</v>
      </c>
      <c r="L113" s="25">
        <v>2020</v>
      </c>
      <c r="M113" s="25">
        <v>1448</v>
      </c>
      <c r="N113" s="37">
        <v>71.683168316831683</v>
      </c>
      <c r="O113" s="25">
        <v>2065</v>
      </c>
      <c r="P113" s="25">
        <v>1538</v>
      </c>
      <c r="Q113" s="37">
        <v>74.479418886198545</v>
      </c>
      <c r="R113" s="25">
        <v>2295</v>
      </c>
      <c r="S113" s="25">
        <v>1706</v>
      </c>
      <c r="T113" s="37">
        <v>74.335511982570807</v>
      </c>
      <c r="U113" s="25">
        <v>2264</v>
      </c>
      <c r="V113" s="25">
        <v>1720</v>
      </c>
      <c r="W113" s="37">
        <v>75.971731448763251</v>
      </c>
      <c r="X113" s="25">
        <v>1753</v>
      </c>
      <c r="Y113" s="25">
        <v>1349</v>
      </c>
      <c r="Z113" s="37">
        <v>76.953793496862517</v>
      </c>
      <c r="AA113" s="25">
        <v>1614</v>
      </c>
      <c r="AB113" s="25">
        <v>1283</v>
      </c>
      <c r="AC113" s="37">
        <v>79.491945477075589</v>
      </c>
      <c r="AD113" s="25">
        <v>1548</v>
      </c>
      <c r="AE113" s="25">
        <v>1282</v>
      </c>
      <c r="AF113" s="37">
        <v>82.816537467700257</v>
      </c>
      <c r="AG113" s="25">
        <v>1444</v>
      </c>
      <c r="AH113" s="25">
        <v>1113</v>
      </c>
      <c r="AI113" s="37">
        <v>77.07756232686981</v>
      </c>
    </row>
    <row r="114" spans="1:35" x14ac:dyDescent="0.25">
      <c r="A114" t="s">
        <v>531</v>
      </c>
      <c r="B114" t="s">
        <v>532</v>
      </c>
      <c r="C114">
        <v>1933</v>
      </c>
      <c r="D114">
        <v>577</v>
      </c>
      <c r="E114" s="37">
        <f>coverage_in_those_aged_71_to_80_by_la[[#This Row],[Number adults vaccinated aged 70]]/coverage_in_those_aged_71_to_80_by_la[[#This Row],[Number adults eligible aged 70]]*100</f>
        <v>29.849974133471292</v>
      </c>
      <c r="F114" s="25">
        <v>1837</v>
      </c>
      <c r="G114" s="25">
        <v>858</v>
      </c>
      <c r="H114" s="37">
        <v>46.706586826347305</v>
      </c>
      <c r="I114" s="25">
        <v>1784</v>
      </c>
      <c r="J114" s="25">
        <v>1031</v>
      </c>
      <c r="K114" s="37">
        <v>57.791479820627799</v>
      </c>
      <c r="L114" s="25">
        <v>1834</v>
      </c>
      <c r="M114" s="25">
        <v>1178</v>
      </c>
      <c r="N114" s="37">
        <v>64.231188658669581</v>
      </c>
      <c r="O114" s="25">
        <v>1737</v>
      </c>
      <c r="P114" s="25">
        <v>1226</v>
      </c>
      <c r="Q114" s="37">
        <v>70.581462291306849</v>
      </c>
      <c r="R114" s="25">
        <v>1951</v>
      </c>
      <c r="S114" s="25">
        <v>1444</v>
      </c>
      <c r="T114" s="37">
        <v>74.013326499231169</v>
      </c>
      <c r="U114" s="25">
        <v>1879</v>
      </c>
      <c r="V114" s="25">
        <v>1426</v>
      </c>
      <c r="W114" s="37">
        <v>75.89143161255987</v>
      </c>
      <c r="X114" s="25">
        <v>1371</v>
      </c>
      <c r="Y114" s="25">
        <v>1106</v>
      </c>
      <c r="Z114" s="37">
        <v>80.671043034281539</v>
      </c>
      <c r="AA114" s="25">
        <v>1413</v>
      </c>
      <c r="AB114" s="25">
        <v>1179</v>
      </c>
      <c r="AC114" s="37">
        <v>83.439490445859875</v>
      </c>
      <c r="AD114" s="25">
        <v>1291</v>
      </c>
      <c r="AE114" s="25">
        <v>1063</v>
      </c>
      <c r="AF114" s="37">
        <v>82.339271882261812</v>
      </c>
      <c r="AG114" s="25">
        <v>1168</v>
      </c>
      <c r="AH114" s="25">
        <v>901</v>
      </c>
      <c r="AI114" s="37">
        <v>77.140410958904098</v>
      </c>
    </row>
    <row r="115" spans="1:35" x14ac:dyDescent="0.25">
      <c r="A115" t="s">
        <v>533</v>
      </c>
      <c r="B115" t="s">
        <v>534</v>
      </c>
      <c r="C115">
        <v>2041</v>
      </c>
      <c r="D115">
        <v>533</v>
      </c>
      <c r="E115" s="37">
        <f>coverage_in_those_aged_71_to_80_by_la[[#This Row],[Number adults vaccinated aged 70]]/coverage_in_those_aged_71_to_80_by_la[[#This Row],[Number adults eligible aged 70]]*100</f>
        <v>26.114649681528661</v>
      </c>
      <c r="F115" s="25">
        <v>1900</v>
      </c>
      <c r="G115" s="25">
        <v>895</v>
      </c>
      <c r="H115" s="37">
        <v>47.10526315789474</v>
      </c>
      <c r="I115" s="25">
        <v>1785</v>
      </c>
      <c r="J115" s="25">
        <v>1004</v>
      </c>
      <c r="K115" s="37">
        <v>56.246498599439775</v>
      </c>
      <c r="L115" s="25">
        <v>1785</v>
      </c>
      <c r="M115" s="25">
        <v>1320</v>
      </c>
      <c r="N115" s="37">
        <v>73.94957983193278</v>
      </c>
      <c r="O115" s="25">
        <v>1651</v>
      </c>
      <c r="P115" s="25">
        <v>1247</v>
      </c>
      <c r="Q115" s="37">
        <v>75.529981829194426</v>
      </c>
      <c r="R115" s="25">
        <v>1640</v>
      </c>
      <c r="S115" s="25">
        <v>1254</v>
      </c>
      <c r="T115" s="37">
        <v>76.463414634146346</v>
      </c>
      <c r="U115" s="25">
        <v>1565</v>
      </c>
      <c r="V115" s="25">
        <v>1124</v>
      </c>
      <c r="W115" s="37">
        <v>71.821086261980824</v>
      </c>
      <c r="X115" s="25">
        <v>1303</v>
      </c>
      <c r="Y115" s="25">
        <v>946</v>
      </c>
      <c r="Z115" s="37">
        <v>72.601688411358396</v>
      </c>
      <c r="AA115" s="25">
        <v>1254</v>
      </c>
      <c r="AB115" s="25">
        <v>966</v>
      </c>
      <c r="AC115" s="37">
        <v>77.033492822966508</v>
      </c>
      <c r="AD115" s="25">
        <v>1137</v>
      </c>
      <c r="AE115" s="25">
        <v>897</v>
      </c>
      <c r="AF115" s="37">
        <v>78.891820580474942</v>
      </c>
      <c r="AG115" s="25">
        <v>966</v>
      </c>
      <c r="AH115" s="25">
        <v>720</v>
      </c>
      <c r="AI115" s="37">
        <v>74.534161490683232</v>
      </c>
    </row>
    <row r="116" spans="1:35" x14ac:dyDescent="0.25">
      <c r="A116" t="s">
        <v>535</v>
      </c>
      <c r="B116" t="s">
        <v>536</v>
      </c>
      <c r="C116">
        <v>1243</v>
      </c>
      <c r="D116">
        <v>303</v>
      </c>
      <c r="E116" s="37">
        <f>coverage_in_those_aged_71_to_80_by_la[[#This Row],[Number adults vaccinated aged 70]]/coverage_in_those_aged_71_to_80_by_la[[#This Row],[Number adults eligible aged 70]]*100</f>
        <v>24.376508447304907</v>
      </c>
      <c r="F116" s="25">
        <v>1078</v>
      </c>
      <c r="G116" s="25">
        <v>440</v>
      </c>
      <c r="H116" s="37">
        <v>40.816326530612244</v>
      </c>
      <c r="I116" s="25">
        <v>1058</v>
      </c>
      <c r="J116" s="25">
        <v>502</v>
      </c>
      <c r="K116" s="37">
        <v>47.448015122873343</v>
      </c>
      <c r="L116" s="25">
        <v>1041</v>
      </c>
      <c r="M116" s="25">
        <v>544</v>
      </c>
      <c r="N116" s="37">
        <v>52.257444764649378</v>
      </c>
      <c r="O116" s="25">
        <v>1018</v>
      </c>
      <c r="P116" s="25">
        <v>619</v>
      </c>
      <c r="Q116" s="37">
        <v>60.805500982318271</v>
      </c>
      <c r="R116" s="25">
        <v>1009</v>
      </c>
      <c r="S116" s="25">
        <v>681</v>
      </c>
      <c r="T116" s="37">
        <v>67.492566897918721</v>
      </c>
      <c r="U116" s="25">
        <v>906</v>
      </c>
      <c r="V116" s="25">
        <v>615</v>
      </c>
      <c r="W116" s="37">
        <v>67.880794701986758</v>
      </c>
      <c r="X116" s="25">
        <v>710</v>
      </c>
      <c r="Y116" s="25">
        <v>510</v>
      </c>
      <c r="Z116" s="37">
        <v>71.83098591549296</v>
      </c>
      <c r="AA116" s="25">
        <v>729</v>
      </c>
      <c r="AB116" s="25">
        <v>557</v>
      </c>
      <c r="AC116" s="37">
        <v>76.406035665294922</v>
      </c>
      <c r="AD116" s="25">
        <v>661</v>
      </c>
      <c r="AE116" s="25">
        <v>505</v>
      </c>
      <c r="AF116" s="37">
        <v>76.399394856278363</v>
      </c>
      <c r="AG116" s="25">
        <v>566</v>
      </c>
      <c r="AH116" s="25">
        <v>363</v>
      </c>
      <c r="AI116" s="37">
        <v>64.134275618374559</v>
      </c>
    </row>
    <row r="117" spans="1:35" x14ac:dyDescent="0.25">
      <c r="A117" t="s">
        <v>537</v>
      </c>
      <c r="B117" t="s">
        <v>538</v>
      </c>
      <c r="C117">
        <v>1457</v>
      </c>
      <c r="D117">
        <v>302</v>
      </c>
      <c r="E117" s="37">
        <f>coverage_in_those_aged_71_to_80_by_la[[#This Row],[Number adults vaccinated aged 70]]/coverage_in_those_aged_71_to_80_by_la[[#This Row],[Number adults eligible aged 70]]*100</f>
        <v>20.727522306108444</v>
      </c>
      <c r="F117" s="25">
        <v>1418</v>
      </c>
      <c r="G117" s="25">
        <v>425</v>
      </c>
      <c r="H117" s="37">
        <v>29.971791255289137</v>
      </c>
      <c r="I117" s="25">
        <v>1435</v>
      </c>
      <c r="J117" s="25">
        <v>545</v>
      </c>
      <c r="K117" s="37">
        <v>37.979094076655052</v>
      </c>
      <c r="L117" s="25">
        <v>1336</v>
      </c>
      <c r="M117" s="25">
        <v>554</v>
      </c>
      <c r="N117" s="37">
        <v>41.467065868263475</v>
      </c>
      <c r="O117" s="25">
        <v>1331</v>
      </c>
      <c r="P117" s="25">
        <v>607</v>
      </c>
      <c r="Q117" s="37">
        <v>45.604808414725774</v>
      </c>
      <c r="R117" s="25">
        <v>1285</v>
      </c>
      <c r="S117" s="25">
        <v>669</v>
      </c>
      <c r="T117" s="37">
        <v>52.062256809338528</v>
      </c>
      <c r="U117" s="25">
        <v>1281</v>
      </c>
      <c r="V117" s="25">
        <v>709</v>
      </c>
      <c r="W117" s="37">
        <v>55.347384855581574</v>
      </c>
      <c r="X117" s="25">
        <v>1108</v>
      </c>
      <c r="Y117" s="25">
        <v>646</v>
      </c>
      <c r="Z117" s="37">
        <v>58.303249097472921</v>
      </c>
      <c r="AA117" s="25">
        <v>1083</v>
      </c>
      <c r="AB117" s="25">
        <v>658</v>
      </c>
      <c r="AC117" s="37">
        <v>60.757156048014771</v>
      </c>
      <c r="AD117" s="25">
        <v>956</v>
      </c>
      <c r="AE117" s="25">
        <v>614</v>
      </c>
      <c r="AF117" s="37">
        <v>64.225941422594147</v>
      </c>
      <c r="AG117" s="25">
        <v>899</v>
      </c>
      <c r="AH117" s="25">
        <v>543</v>
      </c>
      <c r="AI117" s="37">
        <v>60.400444938820911</v>
      </c>
    </row>
    <row r="118" spans="1:35" x14ac:dyDescent="0.25">
      <c r="A118" t="s">
        <v>539</v>
      </c>
      <c r="B118" t="s">
        <v>540</v>
      </c>
      <c r="C118">
        <v>1335</v>
      </c>
      <c r="D118">
        <v>423</v>
      </c>
      <c r="E118" s="37">
        <f>coverage_in_those_aged_71_to_80_by_la[[#This Row],[Number adults vaccinated aged 70]]/coverage_in_those_aged_71_to_80_by_la[[#This Row],[Number adults eligible aged 70]]*100</f>
        <v>31.685393258426963</v>
      </c>
      <c r="F118" s="25">
        <v>1371</v>
      </c>
      <c r="G118" s="25">
        <v>630</v>
      </c>
      <c r="H118" s="37">
        <v>45.951859956236326</v>
      </c>
      <c r="I118" s="25">
        <v>1355</v>
      </c>
      <c r="J118" s="25">
        <v>770</v>
      </c>
      <c r="K118" s="37">
        <v>56.826568265682653</v>
      </c>
      <c r="L118" s="25">
        <v>1269</v>
      </c>
      <c r="M118" s="25">
        <v>788</v>
      </c>
      <c r="N118" s="37">
        <v>62.096138691883375</v>
      </c>
      <c r="O118" s="25">
        <v>1356</v>
      </c>
      <c r="P118" s="25">
        <v>916</v>
      </c>
      <c r="Q118" s="37">
        <v>67.551622418879049</v>
      </c>
      <c r="R118" s="25">
        <v>1360</v>
      </c>
      <c r="S118" s="25">
        <v>970</v>
      </c>
      <c r="T118" s="37">
        <v>71.32352941176471</v>
      </c>
      <c r="U118" s="25">
        <v>1404</v>
      </c>
      <c r="V118" s="25">
        <v>1049</v>
      </c>
      <c r="W118" s="37">
        <v>74.715099715099726</v>
      </c>
      <c r="X118" s="25">
        <v>1049</v>
      </c>
      <c r="Y118" s="25">
        <v>803</v>
      </c>
      <c r="Z118" s="37">
        <v>76.5490943755958</v>
      </c>
      <c r="AA118" s="25">
        <v>965</v>
      </c>
      <c r="AB118" s="25">
        <v>765</v>
      </c>
      <c r="AC118" s="37">
        <v>79.274611398963728</v>
      </c>
      <c r="AD118" s="25">
        <v>947</v>
      </c>
      <c r="AE118" s="25">
        <v>781</v>
      </c>
      <c r="AF118" s="37">
        <v>82.470960929250253</v>
      </c>
      <c r="AG118" s="25">
        <v>832</v>
      </c>
      <c r="AH118" s="25">
        <v>610</v>
      </c>
      <c r="AI118" s="37">
        <v>73.317307692307693</v>
      </c>
    </row>
    <row r="119" spans="1:35" x14ac:dyDescent="0.25">
      <c r="A119" t="s">
        <v>541</v>
      </c>
      <c r="B119" t="s">
        <v>542</v>
      </c>
      <c r="C119">
        <v>1685</v>
      </c>
      <c r="D119">
        <v>316</v>
      </c>
      <c r="E119" s="37">
        <f>coverage_in_those_aged_71_to_80_by_la[[#This Row],[Number adults vaccinated aged 70]]/coverage_in_those_aged_71_to_80_by_la[[#This Row],[Number adults eligible aged 70]]*100</f>
        <v>18.753709198813056</v>
      </c>
      <c r="F119" s="25">
        <v>1614</v>
      </c>
      <c r="G119" s="25">
        <v>546</v>
      </c>
      <c r="H119" s="37">
        <v>33.828996282527882</v>
      </c>
      <c r="I119" s="25">
        <v>1469</v>
      </c>
      <c r="J119" s="25">
        <v>615</v>
      </c>
      <c r="K119" s="37">
        <v>41.865214431586111</v>
      </c>
      <c r="L119" s="25">
        <v>1411</v>
      </c>
      <c r="M119" s="25">
        <v>666</v>
      </c>
      <c r="N119" s="37">
        <v>47.200566973777462</v>
      </c>
      <c r="O119" s="25">
        <v>1297</v>
      </c>
      <c r="P119" s="25">
        <v>736</v>
      </c>
      <c r="Q119" s="37">
        <v>56.746337702390129</v>
      </c>
      <c r="R119" s="25">
        <v>1286</v>
      </c>
      <c r="S119" s="25">
        <v>797</v>
      </c>
      <c r="T119" s="37">
        <v>61.975116640746499</v>
      </c>
      <c r="U119" s="25">
        <v>1231</v>
      </c>
      <c r="V119" s="25">
        <v>773</v>
      </c>
      <c r="W119" s="37">
        <v>62.794476035743294</v>
      </c>
      <c r="X119" s="25">
        <v>969</v>
      </c>
      <c r="Y119" s="25">
        <v>662</v>
      </c>
      <c r="Z119" s="37">
        <v>68.317853457172333</v>
      </c>
      <c r="AA119" s="25">
        <v>907</v>
      </c>
      <c r="AB119" s="25">
        <v>626</v>
      </c>
      <c r="AC119" s="37">
        <v>69.018743109151046</v>
      </c>
      <c r="AD119" s="25">
        <v>832</v>
      </c>
      <c r="AE119" s="25">
        <v>598</v>
      </c>
      <c r="AF119" s="37">
        <v>71.875</v>
      </c>
      <c r="AG119" s="25">
        <v>834</v>
      </c>
      <c r="AH119" s="25">
        <v>495</v>
      </c>
      <c r="AI119" s="37">
        <v>59.352517985611506</v>
      </c>
    </row>
    <row r="120" spans="1:35" x14ac:dyDescent="0.25">
      <c r="A120" t="s">
        <v>543</v>
      </c>
      <c r="B120" t="s">
        <v>544</v>
      </c>
      <c r="C120">
        <v>1725</v>
      </c>
      <c r="D120">
        <v>358</v>
      </c>
      <c r="E120" s="37">
        <f>coverage_in_those_aged_71_to_80_by_la[[#This Row],[Number adults vaccinated aged 70]]/coverage_in_those_aged_71_to_80_by_la[[#This Row],[Number adults eligible aged 70]]*100</f>
        <v>20.753623188405797</v>
      </c>
      <c r="F120" s="25">
        <v>1577</v>
      </c>
      <c r="G120" s="25">
        <v>571</v>
      </c>
      <c r="H120" s="37">
        <v>36.207989854153453</v>
      </c>
      <c r="I120" s="25">
        <v>1505</v>
      </c>
      <c r="J120" s="25">
        <v>647</v>
      </c>
      <c r="K120" s="37">
        <v>42.990033222591364</v>
      </c>
      <c r="L120" s="25">
        <v>1460</v>
      </c>
      <c r="M120" s="25">
        <v>698</v>
      </c>
      <c r="N120" s="37">
        <v>47.80821917808219</v>
      </c>
      <c r="O120" s="25">
        <v>1413</v>
      </c>
      <c r="P120" s="25">
        <v>734</v>
      </c>
      <c r="Q120" s="37">
        <v>51.946213729653223</v>
      </c>
      <c r="R120" s="25">
        <v>1455</v>
      </c>
      <c r="S120" s="25">
        <v>871</v>
      </c>
      <c r="T120" s="37">
        <v>59.862542955326461</v>
      </c>
      <c r="U120" s="25">
        <v>1328</v>
      </c>
      <c r="V120" s="25">
        <v>846</v>
      </c>
      <c r="W120" s="37">
        <v>63.704819277108435</v>
      </c>
      <c r="X120" s="25">
        <v>1080</v>
      </c>
      <c r="Y120" s="25">
        <v>746</v>
      </c>
      <c r="Z120" s="37">
        <v>69.074074074074076</v>
      </c>
      <c r="AA120" s="25">
        <v>1083</v>
      </c>
      <c r="AB120" s="25">
        <v>764</v>
      </c>
      <c r="AC120" s="37">
        <v>70.544783010156976</v>
      </c>
      <c r="AD120" s="25">
        <v>1043</v>
      </c>
      <c r="AE120" s="25">
        <v>726</v>
      </c>
      <c r="AF120" s="37">
        <v>69.606903163950136</v>
      </c>
      <c r="AG120" s="25">
        <v>954</v>
      </c>
      <c r="AH120" s="25">
        <v>589</v>
      </c>
      <c r="AI120" s="37">
        <v>61.740041928721176</v>
      </c>
    </row>
    <row r="121" spans="1:35" x14ac:dyDescent="0.25">
      <c r="A121" t="s">
        <v>545</v>
      </c>
      <c r="B121" t="s">
        <v>546</v>
      </c>
      <c r="C121">
        <v>1406</v>
      </c>
      <c r="D121">
        <v>380</v>
      </c>
      <c r="E121" s="37">
        <f>coverage_in_those_aged_71_to_80_by_la[[#This Row],[Number adults vaccinated aged 70]]/coverage_in_those_aged_71_to_80_by_la[[#This Row],[Number adults eligible aged 70]]*100</f>
        <v>27.027027027027028</v>
      </c>
      <c r="F121" s="25">
        <v>1305</v>
      </c>
      <c r="G121" s="25">
        <v>556</v>
      </c>
      <c r="H121" s="37">
        <v>42.605363984674327</v>
      </c>
      <c r="I121" s="25">
        <v>1338</v>
      </c>
      <c r="J121" s="25">
        <v>643</v>
      </c>
      <c r="K121" s="37">
        <v>48.05680119581465</v>
      </c>
      <c r="L121" s="25">
        <v>1242</v>
      </c>
      <c r="M121" s="25">
        <v>699</v>
      </c>
      <c r="N121" s="37">
        <v>56.280193236714972</v>
      </c>
      <c r="O121" s="25">
        <v>1250</v>
      </c>
      <c r="P121" s="25">
        <v>751</v>
      </c>
      <c r="Q121" s="37">
        <v>60.08</v>
      </c>
      <c r="R121" s="25">
        <v>1297</v>
      </c>
      <c r="S121" s="25">
        <v>861</v>
      </c>
      <c r="T121" s="37">
        <v>66.383962991518885</v>
      </c>
      <c r="U121" s="25">
        <v>1151</v>
      </c>
      <c r="V121" s="25">
        <v>774</v>
      </c>
      <c r="W121" s="37">
        <v>67.245873153779328</v>
      </c>
      <c r="X121" s="25">
        <v>955</v>
      </c>
      <c r="Y121" s="25">
        <v>671</v>
      </c>
      <c r="Z121" s="37">
        <v>70.261780104712045</v>
      </c>
      <c r="AA121" s="25">
        <v>944</v>
      </c>
      <c r="AB121" s="25">
        <v>691</v>
      </c>
      <c r="AC121" s="37">
        <v>73.199152542372886</v>
      </c>
      <c r="AD121" s="25">
        <v>848</v>
      </c>
      <c r="AE121" s="25">
        <v>630</v>
      </c>
      <c r="AF121" s="37">
        <v>74.29245283018868</v>
      </c>
      <c r="AG121" s="25">
        <v>756</v>
      </c>
      <c r="AH121" s="25">
        <v>508</v>
      </c>
      <c r="AI121" s="37">
        <v>67.195767195767203</v>
      </c>
    </row>
    <row r="122" spans="1:35" x14ac:dyDescent="0.25">
      <c r="A122" t="s">
        <v>547</v>
      </c>
      <c r="B122" t="s">
        <v>548</v>
      </c>
      <c r="C122">
        <v>1516</v>
      </c>
      <c r="D122">
        <v>288</v>
      </c>
      <c r="E122" s="37">
        <f>coverage_in_those_aged_71_to_80_by_la[[#This Row],[Number adults vaccinated aged 70]]/coverage_in_those_aged_71_to_80_by_la[[#This Row],[Number adults eligible aged 70]]*100</f>
        <v>18.997361477572557</v>
      </c>
      <c r="F122" s="25">
        <v>1436</v>
      </c>
      <c r="G122" s="25">
        <v>510</v>
      </c>
      <c r="H122" s="37">
        <v>35.515320334261844</v>
      </c>
      <c r="I122" s="25">
        <v>1234</v>
      </c>
      <c r="J122" s="25">
        <v>617</v>
      </c>
      <c r="K122" s="37">
        <v>50</v>
      </c>
      <c r="L122" s="25">
        <v>1133</v>
      </c>
      <c r="M122" s="25">
        <v>633</v>
      </c>
      <c r="N122" s="37">
        <v>55.869373345101501</v>
      </c>
      <c r="O122" s="25">
        <v>1039</v>
      </c>
      <c r="P122" s="25">
        <v>643</v>
      </c>
      <c r="Q122" s="37">
        <v>61.886429258902787</v>
      </c>
      <c r="R122" s="25">
        <v>1010</v>
      </c>
      <c r="S122" s="25">
        <v>670</v>
      </c>
      <c r="T122" s="37">
        <v>66.336633663366342</v>
      </c>
      <c r="U122" s="25">
        <v>915</v>
      </c>
      <c r="V122" s="25">
        <v>654</v>
      </c>
      <c r="W122" s="37">
        <v>71.47540983606558</v>
      </c>
      <c r="X122" s="25">
        <v>725</v>
      </c>
      <c r="Y122" s="25">
        <v>514</v>
      </c>
      <c r="Z122" s="37">
        <v>70.896551724137936</v>
      </c>
      <c r="AA122" s="25">
        <v>692</v>
      </c>
      <c r="AB122" s="25">
        <v>563</v>
      </c>
      <c r="AC122" s="37">
        <v>81.358381502890182</v>
      </c>
      <c r="AD122" s="25">
        <v>610</v>
      </c>
      <c r="AE122" s="25">
        <v>470</v>
      </c>
      <c r="AF122" s="37">
        <v>77.049180327868854</v>
      </c>
      <c r="AG122" s="25">
        <v>612</v>
      </c>
      <c r="AH122" s="25">
        <v>390</v>
      </c>
      <c r="AI122" s="37">
        <v>63.725490196078425</v>
      </c>
    </row>
    <row r="123" spans="1:35" x14ac:dyDescent="0.25">
      <c r="A123" t="s">
        <v>549</v>
      </c>
      <c r="B123" t="s">
        <v>550</v>
      </c>
      <c r="C123">
        <v>2064</v>
      </c>
      <c r="D123">
        <v>569</v>
      </c>
      <c r="E123" s="37">
        <f>coverage_in_those_aged_71_to_80_by_la[[#This Row],[Number adults vaccinated aged 70]]/coverage_in_those_aged_71_to_80_by_la[[#This Row],[Number adults eligible aged 70]]*100</f>
        <v>27.56782945736434</v>
      </c>
      <c r="F123" s="25">
        <v>1932</v>
      </c>
      <c r="G123" s="25">
        <v>874</v>
      </c>
      <c r="H123" s="37">
        <v>45.238095238095241</v>
      </c>
      <c r="I123" s="25">
        <v>1887</v>
      </c>
      <c r="J123" s="25">
        <v>1044</v>
      </c>
      <c r="K123" s="37">
        <v>55.325914149443555</v>
      </c>
      <c r="L123" s="25">
        <v>1829</v>
      </c>
      <c r="M123" s="25">
        <v>1116</v>
      </c>
      <c r="N123" s="37">
        <v>61.016949152542374</v>
      </c>
      <c r="O123" s="25">
        <v>1805</v>
      </c>
      <c r="P123" s="25">
        <v>1226</v>
      </c>
      <c r="Q123" s="37">
        <v>67.922437673130204</v>
      </c>
      <c r="R123" s="25">
        <v>1801</v>
      </c>
      <c r="S123" s="25">
        <v>1273</v>
      </c>
      <c r="T123" s="37">
        <v>70.682953914491947</v>
      </c>
      <c r="U123" s="25">
        <v>1737</v>
      </c>
      <c r="V123" s="25">
        <v>1268</v>
      </c>
      <c r="W123" s="37">
        <v>72.999424294761084</v>
      </c>
      <c r="X123" s="25">
        <v>1303</v>
      </c>
      <c r="Y123" s="25">
        <v>994</v>
      </c>
      <c r="Z123" s="37">
        <v>76.285495011511898</v>
      </c>
      <c r="AA123" s="25">
        <v>1315</v>
      </c>
      <c r="AB123" s="25">
        <v>1003</v>
      </c>
      <c r="AC123" s="37">
        <v>76.273764258555133</v>
      </c>
      <c r="AD123" s="25">
        <v>1257</v>
      </c>
      <c r="AE123" s="25">
        <v>994</v>
      </c>
      <c r="AF123" s="37">
        <v>79.077167859984087</v>
      </c>
      <c r="AG123" s="25">
        <v>1175</v>
      </c>
      <c r="AH123" s="25">
        <v>858</v>
      </c>
      <c r="AI123" s="37">
        <v>73.021276595744681</v>
      </c>
    </row>
    <row r="124" spans="1:35" x14ac:dyDescent="0.25">
      <c r="A124" t="s">
        <v>551</v>
      </c>
      <c r="B124" t="s">
        <v>552</v>
      </c>
      <c r="C124">
        <v>1504</v>
      </c>
      <c r="D124">
        <v>499</v>
      </c>
      <c r="E124" s="37">
        <f>coverage_in_those_aged_71_to_80_by_la[[#This Row],[Number adults vaccinated aged 70]]/coverage_in_those_aged_71_to_80_by_la[[#This Row],[Number adults eligible aged 70]]*100</f>
        <v>33.178191489361701</v>
      </c>
      <c r="F124" s="25">
        <v>1537</v>
      </c>
      <c r="G124" s="25">
        <v>780</v>
      </c>
      <c r="H124" s="37">
        <v>50.748210800260253</v>
      </c>
      <c r="I124" s="25">
        <v>1547</v>
      </c>
      <c r="J124" s="25">
        <v>907</v>
      </c>
      <c r="K124" s="37">
        <v>58.629605688429223</v>
      </c>
      <c r="L124" s="25">
        <v>1558</v>
      </c>
      <c r="M124" s="25">
        <v>1041</v>
      </c>
      <c r="N124" s="37">
        <v>66.816431322207961</v>
      </c>
      <c r="O124" s="25">
        <v>1521</v>
      </c>
      <c r="P124" s="25">
        <v>1062</v>
      </c>
      <c r="Q124" s="37">
        <v>69.822485207100598</v>
      </c>
      <c r="R124" s="25">
        <v>1708</v>
      </c>
      <c r="S124" s="25">
        <v>1223</v>
      </c>
      <c r="T124" s="37">
        <v>71.604215456674467</v>
      </c>
      <c r="U124" s="25">
        <v>1608</v>
      </c>
      <c r="V124" s="25">
        <v>1237</v>
      </c>
      <c r="W124" s="37">
        <v>76.927860696517413</v>
      </c>
      <c r="X124" s="25">
        <v>1244</v>
      </c>
      <c r="Y124" s="25">
        <v>966</v>
      </c>
      <c r="Z124" s="37">
        <v>77.652733118971057</v>
      </c>
      <c r="AA124" s="25">
        <v>1213</v>
      </c>
      <c r="AB124" s="25">
        <v>962</v>
      </c>
      <c r="AC124" s="37">
        <v>79.307502061005778</v>
      </c>
      <c r="AD124" s="25">
        <v>1195</v>
      </c>
      <c r="AE124" s="25">
        <v>985</v>
      </c>
      <c r="AF124" s="37">
        <v>82.426778242677827</v>
      </c>
      <c r="AG124" s="25">
        <v>949</v>
      </c>
      <c r="AH124" s="25">
        <v>709</v>
      </c>
      <c r="AI124" s="37">
        <v>74.710221285563748</v>
      </c>
    </row>
    <row r="125" spans="1:35" x14ac:dyDescent="0.25">
      <c r="A125" t="s">
        <v>553</v>
      </c>
      <c r="B125" t="s">
        <v>554</v>
      </c>
      <c r="C125">
        <v>1673</v>
      </c>
      <c r="D125">
        <v>342</v>
      </c>
      <c r="E125" s="37">
        <f>coverage_in_those_aged_71_to_80_by_la[[#This Row],[Number adults vaccinated aged 70]]/coverage_in_those_aged_71_to_80_by_la[[#This Row],[Number adults eligible aged 70]]*100</f>
        <v>20.442319187089062</v>
      </c>
      <c r="F125" s="25">
        <v>1563</v>
      </c>
      <c r="G125" s="25">
        <v>510</v>
      </c>
      <c r="H125" s="37">
        <v>32.629558541266796</v>
      </c>
      <c r="I125" s="25">
        <v>1499</v>
      </c>
      <c r="J125" s="25">
        <v>614</v>
      </c>
      <c r="K125" s="37">
        <v>40.960640426951301</v>
      </c>
      <c r="L125" s="25">
        <v>1420</v>
      </c>
      <c r="M125" s="25">
        <v>686</v>
      </c>
      <c r="N125" s="37">
        <v>48.309859154929583</v>
      </c>
      <c r="O125" s="25">
        <v>1402</v>
      </c>
      <c r="P125" s="25">
        <v>786</v>
      </c>
      <c r="Q125" s="37">
        <v>56.06276747503567</v>
      </c>
      <c r="R125" s="25">
        <v>1346</v>
      </c>
      <c r="S125" s="25">
        <v>787</v>
      </c>
      <c r="T125" s="37">
        <v>58.469539375928683</v>
      </c>
      <c r="U125" s="25">
        <v>1315</v>
      </c>
      <c r="V125" s="25">
        <v>826</v>
      </c>
      <c r="W125" s="37">
        <v>62.813688212927751</v>
      </c>
      <c r="X125" s="25">
        <v>1025</v>
      </c>
      <c r="Y125" s="25">
        <v>686</v>
      </c>
      <c r="Z125" s="37">
        <v>66.926829268292693</v>
      </c>
      <c r="AA125" s="25">
        <v>986</v>
      </c>
      <c r="AB125" s="25">
        <v>689</v>
      </c>
      <c r="AC125" s="37">
        <v>69.878296146044633</v>
      </c>
      <c r="AD125" s="25">
        <v>899</v>
      </c>
      <c r="AE125" s="25">
        <v>659</v>
      </c>
      <c r="AF125" s="37">
        <v>73.303670745272527</v>
      </c>
      <c r="AG125" s="25">
        <v>873</v>
      </c>
      <c r="AH125" s="25">
        <v>532</v>
      </c>
      <c r="AI125" s="37">
        <v>60.93928980526919</v>
      </c>
    </row>
    <row r="126" spans="1:35" x14ac:dyDescent="0.25">
      <c r="A126" t="s">
        <v>555</v>
      </c>
      <c r="B126" t="s">
        <v>556</v>
      </c>
      <c r="C126">
        <v>1448</v>
      </c>
      <c r="D126">
        <v>491</v>
      </c>
      <c r="E126" s="37">
        <f>coverage_in_those_aged_71_to_80_by_la[[#This Row],[Number adults vaccinated aged 70]]/coverage_in_those_aged_71_to_80_by_la[[#This Row],[Number adults eligible aged 70]]*100</f>
        <v>33.908839779005525</v>
      </c>
      <c r="F126" s="25">
        <v>1365</v>
      </c>
      <c r="G126" s="25">
        <v>728</v>
      </c>
      <c r="H126" s="37">
        <v>53.333333333333336</v>
      </c>
      <c r="I126" s="25">
        <v>1393</v>
      </c>
      <c r="J126" s="25">
        <v>906</v>
      </c>
      <c r="K126" s="37">
        <v>65.039483129935391</v>
      </c>
      <c r="L126" s="25">
        <v>1339</v>
      </c>
      <c r="M126" s="25">
        <v>884</v>
      </c>
      <c r="N126" s="37">
        <v>66.019417475728162</v>
      </c>
      <c r="O126" s="25">
        <v>1339</v>
      </c>
      <c r="P126" s="25">
        <v>935</v>
      </c>
      <c r="Q126" s="37">
        <v>69.828230022404782</v>
      </c>
      <c r="R126" s="25">
        <v>1467</v>
      </c>
      <c r="S126" s="25">
        <v>1097</v>
      </c>
      <c r="T126" s="37">
        <v>74.778459441036134</v>
      </c>
      <c r="U126" s="25">
        <v>1621</v>
      </c>
      <c r="V126" s="25">
        <v>1274</v>
      </c>
      <c r="W126" s="37">
        <v>78.593460826650215</v>
      </c>
      <c r="X126" s="25">
        <v>1093</v>
      </c>
      <c r="Y126" s="25">
        <v>851</v>
      </c>
      <c r="Z126" s="37">
        <v>77.8591033851784</v>
      </c>
      <c r="AA126" s="25">
        <v>1169</v>
      </c>
      <c r="AB126" s="25">
        <v>967</v>
      </c>
      <c r="AC126" s="37">
        <v>82.720273738237822</v>
      </c>
      <c r="AD126" s="25">
        <v>948</v>
      </c>
      <c r="AE126" s="25">
        <v>793</v>
      </c>
      <c r="AF126" s="37">
        <v>83.649789029535867</v>
      </c>
      <c r="AG126" s="25">
        <v>956</v>
      </c>
      <c r="AH126" s="25">
        <v>733</v>
      </c>
      <c r="AI126" s="37">
        <v>76.673640167364027</v>
      </c>
    </row>
    <row r="127" spans="1:35" x14ac:dyDescent="0.25">
      <c r="A127" t="s">
        <v>557</v>
      </c>
      <c r="B127" t="s">
        <v>558</v>
      </c>
      <c r="C127">
        <v>1101</v>
      </c>
      <c r="D127">
        <v>232</v>
      </c>
      <c r="E127" s="37">
        <f>coverage_in_those_aged_71_to_80_by_la[[#This Row],[Number adults vaccinated aged 70]]/coverage_in_those_aged_71_to_80_by_la[[#This Row],[Number adults eligible aged 70]]*100</f>
        <v>21.071752951861946</v>
      </c>
      <c r="F127" s="25">
        <v>967</v>
      </c>
      <c r="G127" s="25">
        <v>307</v>
      </c>
      <c r="H127" s="37">
        <v>31.747673216132366</v>
      </c>
      <c r="I127" s="25">
        <v>898</v>
      </c>
      <c r="J127" s="25">
        <v>351</v>
      </c>
      <c r="K127" s="37">
        <v>39.086859688195993</v>
      </c>
      <c r="L127" s="25">
        <v>819</v>
      </c>
      <c r="M127" s="25">
        <v>410</v>
      </c>
      <c r="N127" s="37">
        <v>50.061050061050061</v>
      </c>
      <c r="O127" s="25">
        <v>766</v>
      </c>
      <c r="P127" s="25">
        <v>398</v>
      </c>
      <c r="Q127" s="37">
        <v>51.958224543080945</v>
      </c>
      <c r="R127" s="25">
        <v>722</v>
      </c>
      <c r="S127" s="25">
        <v>424</v>
      </c>
      <c r="T127" s="37">
        <v>58.72576177285319</v>
      </c>
      <c r="U127" s="25">
        <v>704</v>
      </c>
      <c r="V127" s="25">
        <v>447</v>
      </c>
      <c r="W127" s="37">
        <v>63.49431818181818</v>
      </c>
      <c r="X127" s="25">
        <v>558</v>
      </c>
      <c r="Y127" s="25">
        <v>375</v>
      </c>
      <c r="Z127" s="37">
        <v>67.204301075268816</v>
      </c>
      <c r="AA127" s="25">
        <v>514</v>
      </c>
      <c r="AB127" s="25">
        <v>372</v>
      </c>
      <c r="AC127" s="37">
        <v>72.373540856031127</v>
      </c>
      <c r="AD127" s="25">
        <v>468</v>
      </c>
      <c r="AE127" s="25">
        <v>346</v>
      </c>
      <c r="AF127" s="37">
        <v>73.931623931623932</v>
      </c>
      <c r="AG127" s="25">
        <v>463</v>
      </c>
      <c r="AH127" s="25">
        <v>258</v>
      </c>
      <c r="AI127" s="37">
        <v>55.723542116630668</v>
      </c>
    </row>
    <row r="128" spans="1:35" x14ac:dyDescent="0.25">
      <c r="A128" t="s">
        <v>559</v>
      </c>
      <c r="B128" t="s">
        <v>560</v>
      </c>
      <c r="C128">
        <v>1832</v>
      </c>
      <c r="D128">
        <v>509</v>
      </c>
      <c r="E128" s="37">
        <f>coverage_in_those_aged_71_to_80_by_la[[#This Row],[Number adults vaccinated aged 70]]/coverage_in_those_aged_71_to_80_by_la[[#This Row],[Number adults eligible aged 70]]*100</f>
        <v>27.783842794759828</v>
      </c>
      <c r="F128" s="25">
        <v>1651</v>
      </c>
      <c r="G128" s="25">
        <v>762</v>
      </c>
      <c r="H128" s="37">
        <v>46.153846153846153</v>
      </c>
      <c r="I128" s="25">
        <v>1590</v>
      </c>
      <c r="J128" s="25">
        <v>822</v>
      </c>
      <c r="K128" s="37">
        <v>51.698113207547166</v>
      </c>
      <c r="L128" s="25">
        <v>1425</v>
      </c>
      <c r="M128" s="25">
        <v>847</v>
      </c>
      <c r="N128" s="37">
        <v>59.438596491228068</v>
      </c>
      <c r="O128" s="25">
        <v>1425</v>
      </c>
      <c r="P128" s="25">
        <v>936</v>
      </c>
      <c r="Q128" s="37">
        <v>65.684210526315795</v>
      </c>
      <c r="R128" s="25">
        <v>1420</v>
      </c>
      <c r="S128" s="25">
        <v>989</v>
      </c>
      <c r="T128" s="37">
        <v>69.647887323943664</v>
      </c>
      <c r="U128" s="25">
        <v>1434</v>
      </c>
      <c r="V128" s="25">
        <v>1013</v>
      </c>
      <c r="W128" s="37">
        <v>70.641562064156204</v>
      </c>
      <c r="X128" s="25">
        <v>1120</v>
      </c>
      <c r="Y128" s="25">
        <v>841</v>
      </c>
      <c r="Z128" s="37">
        <v>75.089285714285708</v>
      </c>
      <c r="AA128" s="25">
        <v>1070</v>
      </c>
      <c r="AB128" s="25">
        <v>808</v>
      </c>
      <c r="AC128" s="37">
        <v>75.514018691588774</v>
      </c>
      <c r="AD128" s="25">
        <v>987</v>
      </c>
      <c r="AE128" s="25">
        <v>762</v>
      </c>
      <c r="AF128" s="37">
        <v>77.203647416413375</v>
      </c>
      <c r="AG128" s="25">
        <v>1000</v>
      </c>
      <c r="AH128" s="25">
        <v>699</v>
      </c>
      <c r="AI128" s="37">
        <v>69.899999999999991</v>
      </c>
    </row>
    <row r="129" spans="1:35" x14ac:dyDescent="0.25">
      <c r="A129" t="s">
        <v>561</v>
      </c>
      <c r="B129" t="s">
        <v>562</v>
      </c>
      <c r="C129">
        <v>1939</v>
      </c>
      <c r="D129">
        <v>635</v>
      </c>
      <c r="E129" s="37">
        <f>coverage_in_those_aged_71_to_80_by_la[[#This Row],[Number adults vaccinated aged 70]]/coverage_in_those_aged_71_to_80_by_la[[#This Row],[Number adults eligible aged 70]]*100</f>
        <v>32.74883960804538</v>
      </c>
      <c r="F129" s="25">
        <v>1727</v>
      </c>
      <c r="G129" s="25">
        <v>831</v>
      </c>
      <c r="H129" s="37">
        <v>48.118123914302259</v>
      </c>
      <c r="I129" s="25">
        <v>1803</v>
      </c>
      <c r="J129" s="25">
        <v>973</v>
      </c>
      <c r="K129" s="37">
        <v>53.965612867443149</v>
      </c>
      <c r="L129" s="25">
        <v>1766</v>
      </c>
      <c r="M129" s="25">
        <v>1020</v>
      </c>
      <c r="N129" s="37">
        <v>57.757644394110983</v>
      </c>
      <c r="O129" s="25">
        <v>1703</v>
      </c>
      <c r="P129" s="25">
        <v>1072</v>
      </c>
      <c r="Q129" s="37">
        <v>62.947739283617146</v>
      </c>
      <c r="R129" s="25">
        <v>1649</v>
      </c>
      <c r="S129" s="25">
        <v>1096</v>
      </c>
      <c r="T129" s="37">
        <v>66.464523953911453</v>
      </c>
      <c r="U129" s="25">
        <v>1566</v>
      </c>
      <c r="V129" s="25">
        <v>1113</v>
      </c>
      <c r="W129" s="37">
        <v>71.072796934865906</v>
      </c>
      <c r="X129" s="25">
        <v>1251</v>
      </c>
      <c r="Y129" s="25">
        <v>896</v>
      </c>
      <c r="Z129" s="37">
        <v>71.622701838529181</v>
      </c>
      <c r="AA129" s="25">
        <v>1244</v>
      </c>
      <c r="AB129" s="25">
        <v>915</v>
      </c>
      <c r="AC129" s="37">
        <v>73.553054662379424</v>
      </c>
      <c r="AD129" s="25">
        <v>1123</v>
      </c>
      <c r="AE129" s="25">
        <v>889</v>
      </c>
      <c r="AF129" s="37">
        <v>79.162956366874454</v>
      </c>
      <c r="AG129" s="25">
        <v>1078</v>
      </c>
      <c r="AH129" s="25">
        <v>730</v>
      </c>
      <c r="AI129" s="37">
        <v>67.71799628942486</v>
      </c>
    </row>
    <row r="130" spans="1:35" x14ac:dyDescent="0.25">
      <c r="A130" t="s">
        <v>563</v>
      </c>
      <c r="B130" t="s">
        <v>564</v>
      </c>
      <c r="C130">
        <v>1568</v>
      </c>
      <c r="D130">
        <v>314</v>
      </c>
      <c r="E130" s="37">
        <f>coverage_in_those_aged_71_to_80_by_la[[#This Row],[Number adults vaccinated aged 70]]/coverage_in_those_aged_71_to_80_by_la[[#This Row],[Number adults eligible aged 70]]*100</f>
        <v>20.02551020408163</v>
      </c>
      <c r="F130" s="25">
        <v>1535</v>
      </c>
      <c r="G130" s="25">
        <v>500</v>
      </c>
      <c r="H130" s="37">
        <v>32.573289902280131</v>
      </c>
      <c r="I130" s="25">
        <v>1470</v>
      </c>
      <c r="J130" s="25">
        <v>553</v>
      </c>
      <c r="K130" s="37">
        <v>37.61904761904762</v>
      </c>
      <c r="L130" s="25">
        <v>1474</v>
      </c>
      <c r="M130" s="25">
        <v>672</v>
      </c>
      <c r="N130" s="37">
        <v>45.590230664857529</v>
      </c>
      <c r="O130" s="25">
        <v>1395</v>
      </c>
      <c r="P130" s="25">
        <v>701</v>
      </c>
      <c r="Q130" s="37">
        <v>50.250896057347674</v>
      </c>
      <c r="R130" s="25">
        <v>1321</v>
      </c>
      <c r="S130" s="25">
        <v>715</v>
      </c>
      <c r="T130" s="37">
        <v>54.12566237698713</v>
      </c>
      <c r="U130" s="25">
        <v>1277</v>
      </c>
      <c r="V130" s="25">
        <v>733</v>
      </c>
      <c r="W130" s="37">
        <v>57.400156617071261</v>
      </c>
      <c r="X130" s="25">
        <v>1165</v>
      </c>
      <c r="Y130" s="25">
        <v>725</v>
      </c>
      <c r="Z130" s="37">
        <v>62.231759656652365</v>
      </c>
      <c r="AA130" s="25">
        <v>1054</v>
      </c>
      <c r="AB130" s="25">
        <v>729</v>
      </c>
      <c r="AC130" s="37">
        <v>69.165085388994314</v>
      </c>
      <c r="AD130" s="25">
        <v>944</v>
      </c>
      <c r="AE130" s="25">
        <v>664</v>
      </c>
      <c r="AF130" s="37">
        <v>70.33898305084746</v>
      </c>
      <c r="AG130" s="25">
        <v>868</v>
      </c>
      <c r="AH130" s="25">
        <v>584</v>
      </c>
      <c r="AI130" s="37">
        <v>67.281105990783402</v>
      </c>
    </row>
    <row r="131" spans="1:35" x14ac:dyDescent="0.25">
      <c r="A131" t="s">
        <v>565</v>
      </c>
      <c r="B131" s="32" t="s">
        <v>686</v>
      </c>
      <c r="C131">
        <v>4985</v>
      </c>
      <c r="D131">
        <v>1675</v>
      </c>
      <c r="E131" s="44">
        <f>coverage_in_those_aged_71_to_80_by_la[[#This Row],[Number adults vaccinated aged 70]]/coverage_in_those_aged_71_to_80_by_la[[#This Row],[Number adults eligible aged 70]]*100</f>
        <v>33.600802407221664</v>
      </c>
      <c r="F131" s="25">
        <v>4773</v>
      </c>
      <c r="G131" s="25">
        <v>2495</v>
      </c>
      <c r="H131" s="37">
        <v>52.273203435994134</v>
      </c>
      <c r="I131" s="25">
        <v>4621</v>
      </c>
      <c r="J131" s="25">
        <v>2649</v>
      </c>
      <c r="K131" s="37">
        <v>57.325254273966678</v>
      </c>
      <c r="L131" s="25">
        <v>4827</v>
      </c>
      <c r="M131" s="25">
        <v>3189</v>
      </c>
      <c r="N131" s="37">
        <v>66.065879428216277</v>
      </c>
      <c r="O131" s="25">
        <v>4948</v>
      </c>
      <c r="P131" s="25">
        <v>3497</v>
      </c>
      <c r="Q131" s="37">
        <v>70.675020210185934</v>
      </c>
      <c r="R131" s="25">
        <v>5349</v>
      </c>
      <c r="S131" s="25">
        <v>3909</v>
      </c>
      <c r="T131" s="37">
        <v>73.079080201906905</v>
      </c>
      <c r="U131" s="25">
        <v>5266</v>
      </c>
      <c r="V131" s="25">
        <v>4074</v>
      </c>
      <c r="W131" s="37">
        <v>77.364223319407515</v>
      </c>
      <c r="X131" s="25">
        <v>3909</v>
      </c>
      <c r="Y131" s="25">
        <v>3130</v>
      </c>
      <c r="Z131" s="37">
        <v>80.071629572780765</v>
      </c>
      <c r="AA131" s="25">
        <v>4138</v>
      </c>
      <c r="AB131" s="25">
        <v>3443</v>
      </c>
      <c r="AC131" s="37">
        <v>83.204446592556792</v>
      </c>
      <c r="AD131" s="25">
        <v>3849</v>
      </c>
      <c r="AE131" s="25">
        <v>3294</v>
      </c>
      <c r="AF131" s="37">
        <v>85.580670303975054</v>
      </c>
      <c r="AG131" s="25">
        <v>3531</v>
      </c>
      <c r="AH131" s="25">
        <v>2656</v>
      </c>
      <c r="AI131" s="37">
        <v>75.219484565278961</v>
      </c>
    </row>
    <row r="132" spans="1:35" x14ac:dyDescent="0.25">
      <c r="A132" t="s">
        <v>566</v>
      </c>
      <c r="B132" t="s">
        <v>567</v>
      </c>
      <c r="C132">
        <v>6285</v>
      </c>
      <c r="D132">
        <v>3897</v>
      </c>
      <c r="E132" s="37">
        <f>coverage_in_those_aged_71_to_80_by_la[[#This Row],[Number adults vaccinated aged 70]]/coverage_in_those_aged_71_to_80_by_la[[#This Row],[Number adults eligible aged 70]]*100</f>
        <v>62.004773269689736</v>
      </c>
      <c r="F132" s="25">
        <v>6153</v>
      </c>
      <c r="G132" s="25">
        <v>3328</v>
      </c>
      <c r="H132" s="37">
        <v>54.087437022590599</v>
      </c>
      <c r="I132" s="25">
        <v>6210</v>
      </c>
      <c r="J132" s="25">
        <v>3798</v>
      </c>
      <c r="K132" s="37">
        <v>61.159420289855071</v>
      </c>
      <c r="L132" s="25">
        <v>6126</v>
      </c>
      <c r="M132" s="25">
        <v>4036</v>
      </c>
      <c r="N132" s="37">
        <v>65.883121123081949</v>
      </c>
      <c r="O132" s="25">
        <v>6323</v>
      </c>
      <c r="P132" s="25">
        <v>4453</v>
      </c>
      <c r="Q132" s="37">
        <v>70.425430966313456</v>
      </c>
      <c r="R132" s="25">
        <v>6792</v>
      </c>
      <c r="S132" s="25">
        <v>5197</v>
      </c>
      <c r="T132" s="37">
        <v>76.516489988221437</v>
      </c>
      <c r="U132" s="25">
        <v>6737</v>
      </c>
      <c r="V132" s="25">
        <v>5291</v>
      </c>
      <c r="W132" s="37">
        <v>78.536440552174554</v>
      </c>
      <c r="X132" s="25">
        <v>5098</v>
      </c>
      <c r="Y132" s="25">
        <v>4152</v>
      </c>
      <c r="Z132" s="37">
        <v>81.443703413103179</v>
      </c>
      <c r="AA132" s="25">
        <v>5391</v>
      </c>
      <c r="AB132" s="25">
        <v>4636</v>
      </c>
      <c r="AC132" s="37">
        <v>85.99517714709701</v>
      </c>
      <c r="AD132" s="25">
        <v>4617</v>
      </c>
      <c r="AE132" s="25">
        <v>3994</v>
      </c>
      <c r="AF132" s="37">
        <v>86.506389430366042</v>
      </c>
      <c r="AG132" s="25">
        <v>4341</v>
      </c>
      <c r="AH132" s="25">
        <v>3407</v>
      </c>
      <c r="AI132" s="37">
        <v>78.484220225754427</v>
      </c>
    </row>
    <row r="133" spans="1:35" x14ac:dyDescent="0.25">
      <c r="A133" t="s">
        <v>568</v>
      </c>
      <c r="B133" s="32" t="s">
        <v>687</v>
      </c>
      <c r="C133">
        <v>5859</v>
      </c>
      <c r="D133">
        <v>1550</v>
      </c>
      <c r="E133" s="44">
        <f>coverage_in_those_aged_71_to_80_by_la[[#This Row],[Number adults vaccinated aged 70]]/coverage_in_those_aged_71_to_80_by_la[[#This Row],[Number adults eligible aged 70]]*100</f>
        <v>26.455026455026452</v>
      </c>
      <c r="F133" s="25">
        <v>5760</v>
      </c>
      <c r="G133" s="25">
        <v>2604</v>
      </c>
      <c r="H133" s="37">
        <v>45.208333333333336</v>
      </c>
      <c r="I133" s="25">
        <v>5813</v>
      </c>
      <c r="J133" s="25">
        <v>3015</v>
      </c>
      <c r="K133" s="37">
        <v>51.866506107001555</v>
      </c>
      <c r="L133" s="25">
        <v>5945</v>
      </c>
      <c r="M133" s="25">
        <v>3583</v>
      </c>
      <c r="N133" s="37">
        <v>60.269133725820012</v>
      </c>
      <c r="O133" s="25">
        <v>6051</v>
      </c>
      <c r="P133" s="25">
        <v>4062</v>
      </c>
      <c r="Q133" s="37">
        <v>67.129400099157166</v>
      </c>
      <c r="R133" s="25">
        <v>6406</v>
      </c>
      <c r="S133" s="25">
        <v>4565</v>
      </c>
      <c r="T133" s="37">
        <v>71.261317514829841</v>
      </c>
      <c r="U133" s="25">
        <v>6230</v>
      </c>
      <c r="V133" s="25">
        <v>4623</v>
      </c>
      <c r="W133" s="37">
        <v>74.205457463884429</v>
      </c>
      <c r="X133" s="25">
        <v>4559</v>
      </c>
      <c r="Y133" s="25">
        <v>3574</v>
      </c>
      <c r="Z133" s="37">
        <v>78.394384733494178</v>
      </c>
      <c r="AA133" s="25">
        <v>4554</v>
      </c>
      <c r="AB133" s="25">
        <v>3702</v>
      </c>
      <c r="AC133" s="37">
        <v>81.291172595520422</v>
      </c>
      <c r="AD133" s="25">
        <v>4219</v>
      </c>
      <c r="AE133" s="25">
        <v>3547</v>
      </c>
      <c r="AF133" s="37">
        <v>84.072054989333964</v>
      </c>
      <c r="AG133" s="25">
        <v>3874</v>
      </c>
      <c r="AH133" s="25">
        <v>2938</v>
      </c>
      <c r="AI133" s="37">
        <v>75.838926174496649</v>
      </c>
    </row>
    <row r="134" spans="1:35" x14ac:dyDescent="0.25">
      <c r="A134" t="s">
        <v>569</v>
      </c>
      <c r="B134" t="s">
        <v>570</v>
      </c>
      <c r="C134">
        <v>9220</v>
      </c>
      <c r="D134">
        <v>4322</v>
      </c>
      <c r="E134" s="37">
        <f>coverage_in_those_aged_71_to_80_by_la[[#This Row],[Number adults vaccinated aged 70]]/coverage_in_those_aged_71_to_80_by_la[[#This Row],[Number adults eligible aged 70]]*100</f>
        <v>46.876355748373101</v>
      </c>
      <c r="F134" s="25">
        <v>9157</v>
      </c>
      <c r="G134" s="25">
        <v>5548</v>
      </c>
      <c r="H134" s="37">
        <v>60.587528666593862</v>
      </c>
      <c r="I134" s="25">
        <v>9045</v>
      </c>
      <c r="J134" s="25">
        <v>5725</v>
      </c>
      <c r="K134" s="37">
        <v>63.294637921503593</v>
      </c>
      <c r="L134" s="25">
        <v>9285</v>
      </c>
      <c r="M134" s="25">
        <v>6109</v>
      </c>
      <c r="N134" s="37">
        <v>65.794291868605285</v>
      </c>
      <c r="O134" s="25">
        <v>9318</v>
      </c>
      <c r="P134" s="25">
        <v>6649</v>
      </c>
      <c r="Q134" s="37">
        <v>71.356514273449235</v>
      </c>
      <c r="R134" s="25">
        <v>9985</v>
      </c>
      <c r="S134" s="25">
        <v>7295</v>
      </c>
      <c r="T134" s="37">
        <v>73.059589384076119</v>
      </c>
      <c r="U134" s="25">
        <v>9921</v>
      </c>
      <c r="V134" s="25">
        <v>7658</v>
      </c>
      <c r="W134" s="37">
        <v>77.189799415381515</v>
      </c>
      <c r="X134" s="25">
        <v>7498</v>
      </c>
      <c r="Y134" s="25">
        <v>6045</v>
      </c>
      <c r="Z134" s="37">
        <v>80.621499066417712</v>
      </c>
      <c r="AA134" s="25">
        <v>7846</v>
      </c>
      <c r="AB134" s="25">
        <v>6582</v>
      </c>
      <c r="AC134" s="37">
        <v>83.889880193729297</v>
      </c>
      <c r="AD134" s="25">
        <v>7202</v>
      </c>
      <c r="AE134" s="25">
        <v>6121</v>
      </c>
      <c r="AF134" s="37">
        <v>84.990280477645101</v>
      </c>
      <c r="AG134" s="25">
        <v>6234</v>
      </c>
      <c r="AH134" s="25">
        <v>4897</v>
      </c>
      <c r="AI134" s="37">
        <v>78.553095925569465</v>
      </c>
    </row>
    <row r="135" spans="1:35" x14ac:dyDescent="0.25">
      <c r="A135" t="s">
        <v>571</v>
      </c>
      <c r="B135" t="s">
        <v>78</v>
      </c>
      <c r="C135">
        <v>10491</v>
      </c>
      <c r="D135">
        <v>4285</v>
      </c>
      <c r="E135" s="37">
        <f>coverage_in_those_aged_71_to_80_by_la[[#This Row],[Number adults vaccinated aged 70]]/coverage_in_those_aged_71_to_80_by_la[[#This Row],[Number adults eligible aged 70]]*100</f>
        <v>40.844533409589175</v>
      </c>
      <c r="F135" s="25">
        <v>10297</v>
      </c>
      <c r="G135" s="25">
        <v>5732</v>
      </c>
      <c r="H135" s="37">
        <v>55.666699038554924</v>
      </c>
      <c r="I135" s="25">
        <v>10364</v>
      </c>
      <c r="J135" s="25">
        <v>6068</v>
      </c>
      <c r="K135" s="37">
        <v>58.548822848321116</v>
      </c>
      <c r="L135" s="25">
        <v>10729</v>
      </c>
      <c r="M135" s="25">
        <v>6903</v>
      </c>
      <c r="N135" s="37">
        <v>64.339640227421015</v>
      </c>
      <c r="O135" s="25">
        <v>10713</v>
      </c>
      <c r="P135" s="25">
        <v>7454</v>
      </c>
      <c r="Q135" s="37">
        <v>69.579016148604495</v>
      </c>
      <c r="R135" s="25">
        <v>11826</v>
      </c>
      <c r="S135" s="25">
        <v>8720</v>
      </c>
      <c r="T135" s="37">
        <v>73.735836292913916</v>
      </c>
      <c r="U135" s="25">
        <v>11771</v>
      </c>
      <c r="V135" s="25">
        <v>9036</v>
      </c>
      <c r="W135" s="37">
        <v>76.764930762042312</v>
      </c>
      <c r="X135" s="25">
        <v>8889</v>
      </c>
      <c r="Y135" s="25">
        <v>7080</v>
      </c>
      <c r="Z135" s="37">
        <v>79.64900438744516</v>
      </c>
      <c r="AA135" s="25">
        <v>9155</v>
      </c>
      <c r="AB135" s="25">
        <v>7635</v>
      </c>
      <c r="AC135" s="37">
        <v>83.397050791916982</v>
      </c>
      <c r="AD135" s="25">
        <v>8194</v>
      </c>
      <c r="AE135" s="25">
        <v>7012</v>
      </c>
      <c r="AF135" s="37">
        <v>85.574810837197944</v>
      </c>
      <c r="AG135" s="25">
        <v>7667</v>
      </c>
      <c r="AH135" s="25">
        <v>6071</v>
      </c>
      <c r="AI135" s="37">
        <v>79.183513760271296</v>
      </c>
    </row>
    <row r="136" spans="1:35" x14ac:dyDescent="0.25">
      <c r="A136" t="s">
        <v>572</v>
      </c>
      <c r="B136" t="s">
        <v>573</v>
      </c>
      <c r="C136">
        <v>6526</v>
      </c>
      <c r="D136">
        <v>2240</v>
      </c>
      <c r="E136" s="37">
        <f>coverage_in_those_aged_71_to_80_by_la[[#This Row],[Number adults vaccinated aged 70]]/coverage_in_those_aged_71_to_80_by_la[[#This Row],[Number adults eligible aged 70]]*100</f>
        <v>34.324241495556237</v>
      </c>
      <c r="F136" s="25">
        <v>6377</v>
      </c>
      <c r="G136" s="25">
        <v>3315</v>
      </c>
      <c r="H136" s="37">
        <v>51.98369139093618</v>
      </c>
      <c r="I136" s="25">
        <v>6383</v>
      </c>
      <c r="J136" s="25">
        <v>3669</v>
      </c>
      <c r="K136" s="37">
        <v>57.480808397305339</v>
      </c>
      <c r="L136" s="25">
        <v>6759</v>
      </c>
      <c r="M136" s="25">
        <v>4214</v>
      </c>
      <c r="N136" s="37">
        <v>62.346500961680718</v>
      </c>
      <c r="O136" s="25">
        <v>6756</v>
      </c>
      <c r="P136" s="25">
        <v>4568</v>
      </c>
      <c r="Q136" s="37">
        <v>67.613972764949665</v>
      </c>
      <c r="R136" s="25">
        <v>7606</v>
      </c>
      <c r="S136" s="25">
        <v>5529</v>
      </c>
      <c r="T136" s="37">
        <v>72.692611096502759</v>
      </c>
      <c r="U136" s="25">
        <v>7891</v>
      </c>
      <c r="V136" s="25">
        <v>5974</v>
      </c>
      <c r="W136" s="37">
        <v>75.70650107717654</v>
      </c>
      <c r="X136" s="25">
        <v>5586</v>
      </c>
      <c r="Y136" s="25">
        <v>4369</v>
      </c>
      <c r="Z136" s="37">
        <v>78.213390619405658</v>
      </c>
      <c r="AA136" s="25">
        <v>5797</v>
      </c>
      <c r="AB136" s="25">
        <v>4729</v>
      </c>
      <c r="AC136" s="37">
        <v>81.576677591857859</v>
      </c>
      <c r="AD136" s="25">
        <v>5214</v>
      </c>
      <c r="AE136" s="25">
        <v>4325</v>
      </c>
      <c r="AF136" s="37">
        <v>82.949750671269669</v>
      </c>
      <c r="AG136" s="25">
        <v>4742</v>
      </c>
      <c r="AH136" s="25">
        <v>3475</v>
      </c>
      <c r="AI136" s="37">
        <v>73.281315900463937</v>
      </c>
    </row>
    <row r="137" spans="1:35" x14ac:dyDescent="0.25">
      <c r="A137" t="s">
        <v>574</v>
      </c>
      <c r="B137" t="s">
        <v>575</v>
      </c>
      <c r="C137">
        <v>14485</v>
      </c>
      <c r="D137">
        <v>8193</v>
      </c>
      <c r="E137" s="37">
        <f>coverage_in_those_aged_71_to_80_by_la[[#This Row],[Number adults vaccinated aged 70]]/coverage_in_those_aged_71_to_80_by_la[[#This Row],[Number adults eligible aged 70]]*100</f>
        <v>56.561960648947185</v>
      </c>
      <c r="F137" s="25">
        <v>14015</v>
      </c>
      <c r="G137" s="25">
        <v>6728</v>
      </c>
      <c r="H137" s="37">
        <v>48.00570816981805</v>
      </c>
      <c r="I137" s="25">
        <v>14029</v>
      </c>
      <c r="J137" s="25">
        <v>7596</v>
      </c>
      <c r="K137" s="37">
        <v>54.144985387411793</v>
      </c>
      <c r="L137" s="25">
        <v>14523</v>
      </c>
      <c r="M137" s="25">
        <v>8858</v>
      </c>
      <c r="N137" s="37">
        <v>60.99290780141844</v>
      </c>
      <c r="O137" s="25">
        <v>15157</v>
      </c>
      <c r="P137" s="25">
        <v>9979</v>
      </c>
      <c r="Q137" s="37">
        <v>65.837566800818109</v>
      </c>
      <c r="R137" s="25">
        <v>16988</v>
      </c>
      <c r="S137" s="25">
        <v>11460</v>
      </c>
      <c r="T137" s="37">
        <v>67.459383093948659</v>
      </c>
      <c r="U137" s="25">
        <v>17544</v>
      </c>
      <c r="V137" s="25">
        <v>12514</v>
      </c>
      <c r="W137" s="37">
        <v>71.329229366165066</v>
      </c>
      <c r="X137" s="25">
        <v>12211</v>
      </c>
      <c r="Y137" s="25">
        <v>9164</v>
      </c>
      <c r="Z137" s="37">
        <v>75.04708869052493</v>
      </c>
      <c r="AA137" s="25">
        <v>12629</v>
      </c>
      <c r="AB137" s="25">
        <v>10042</v>
      </c>
      <c r="AC137" s="37">
        <v>79.515401061049957</v>
      </c>
      <c r="AD137" s="25">
        <v>11390</v>
      </c>
      <c r="AE137" s="25">
        <v>9303</v>
      </c>
      <c r="AF137" s="37">
        <v>81.67690956979807</v>
      </c>
      <c r="AG137" s="25">
        <v>10535</v>
      </c>
      <c r="AH137" s="25">
        <v>7615</v>
      </c>
      <c r="AI137" s="37">
        <v>72.282866635026096</v>
      </c>
    </row>
    <row r="138" spans="1:35" x14ac:dyDescent="0.25">
      <c r="A138" t="s">
        <v>576</v>
      </c>
      <c r="B138" t="s">
        <v>70</v>
      </c>
      <c r="C138">
        <v>7028</v>
      </c>
      <c r="D138">
        <v>2746</v>
      </c>
      <c r="E138" s="37">
        <f>coverage_in_those_aged_71_to_80_by_la[[#This Row],[Number adults vaccinated aged 70]]/coverage_in_those_aged_71_to_80_by_la[[#This Row],[Number adults eligible aged 70]]*100</f>
        <v>39.072282299373931</v>
      </c>
      <c r="F138" s="25">
        <v>7008</v>
      </c>
      <c r="G138" s="25">
        <v>3812</v>
      </c>
      <c r="H138" s="37">
        <v>54.394977168949779</v>
      </c>
      <c r="I138" s="25">
        <v>6723</v>
      </c>
      <c r="J138" s="25">
        <v>4174</v>
      </c>
      <c r="K138" s="37">
        <v>62.085378551242009</v>
      </c>
      <c r="L138" s="25">
        <v>7100</v>
      </c>
      <c r="M138" s="25">
        <v>4889</v>
      </c>
      <c r="N138" s="37">
        <v>68.859154929577457</v>
      </c>
      <c r="O138" s="25">
        <v>7145</v>
      </c>
      <c r="P138" s="25">
        <v>5113</v>
      </c>
      <c r="Q138" s="37">
        <v>71.560531840447865</v>
      </c>
      <c r="R138" s="25">
        <v>7539</v>
      </c>
      <c r="S138" s="25">
        <v>5713</v>
      </c>
      <c r="T138" s="37">
        <v>75.779281071760181</v>
      </c>
      <c r="U138" s="25">
        <v>7529</v>
      </c>
      <c r="V138" s="25">
        <v>5849</v>
      </c>
      <c r="W138" s="37">
        <v>77.686279718422099</v>
      </c>
      <c r="X138" s="25">
        <v>5623</v>
      </c>
      <c r="Y138" s="25">
        <v>4524</v>
      </c>
      <c r="Z138" s="37">
        <v>80.455272985950572</v>
      </c>
      <c r="AA138" s="25">
        <v>5811</v>
      </c>
      <c r="AB138" s="25">
        <v>4884</v>
      </c>
      <c r="AC138" s="37">
        <v>84.047496128033032</v>
      </c>
      <c r="AD138" s="25">
        <v>5486</v>
      </c>
      <c r="AE138" s="25">
        <v>4716</v>
      </c>
      <c r="AF138" s="37">
        <v>85.964272694130514</v>
      </c>
      <c r="AG138" s="25">
        <v>5015</v>
      </c>
      <c r="AH138" s="25">
        <v>4014</v>
      </c>
      <c r="AI138" s="37">
        <v>80.039880358923227</v>
      </c>
    </row>
    <row r="139" spans="1:35" x14ac:dyDescent="0.25">
      <c r="A139" t="s">
        <v>577</v>
      </c>
      <c r="B139" t="s">
        <v>578</v>
      </c>
      <c r="C139">
        <v>13135</v>
      </c>
      <c r="D139">
        <v>5096</v>
      </c>
      <c r="E139" s="37">
        <f>coverage_in_those_aged_71_to_80_by_la[[#This Row],[Number adults vaccinated aged 70]]/coverage_in_those_aged_71_to_80_by_la[[#This Row],[Number adults eligible aged 70]]*100</f>
        <v>38.797106966121056</v>
      </c>
      <c r="F139" s="25">
        <v>12882</v>
      </c>
      <c r="G139" s="25">
        <v>7199</v>
      </c>
      <c r="H139" s="37">
        <v>55.884179475236763</v>
      </c>
      <c r="I139" s="25">
        <v>12851</v>
      </c>
      <c r="J139" s="25">
        <v>7811</v>
      </c>
      <c r="K139" s="37">
        <v>60.781262158586877</v>
      </c>
      <c r="L139" s="25">
        <v>13312</v>
      </c>
      <c r="M139" s="25">
        <v>8943</v>
      </c>
      <c r="N139" s="37">
        <v>67.179987980769226</v>
      </c>
      <c r="O139" s="25">
        <v>13783</v>
      </c>
      <c r="P139" s="25">
        <v>10044</v>
      </c>
      <c r="Q139" s="37">
        <v>72.872379017630422</v>
      </c>
      <c r="R139" s="25">
        <v>15053</v>
      </c>
      <c r="S139" s="25">
        <v>11428</v>
      </c>
      <c r="T139" s="37">
        <v>75.918421577094264</v>
      </c>
      <c r="U139" s="25">
        <v>15440</v>
      </c>
      <c r="V139" s="25">
        <v>12196</v>
      </c>
      <c r="W139" s="37">
        <v>78.989637305699475</v>
      </c>
      <c r="X139" s="25">
        <v>11443</v>
      </c>
      <c r="Y139" s="25">
        <v>9280</v>
      </c>
      <c r="Z139" s="37">
        <v>81.097614261994238</v>
      </c>
      <c r="AA139" s="25">
        <v>11695</v>
      </c>
      <c r="AB139" s="25">
        <v>9801</v>
      </c>
      <c r="AC139" s="37">
        <v>83.805044890979048</v>
      </c>
      <c r="AD139" s="25">
        <v>10542</v>
      </c>
      <c r="AE139" s="25">
        <v>9092</v>
      </c>
      <c r="AF139" s="37">
        <v>86.245494213621697</v>
      </c>
      <c r="AG139" s="25">
        <v>9536</v>
      </c>
      <c r="AH139" s="25">
        <v>7323</v>
      </c>
      <c r="AI139" s="37">
        <v>76.793204697986567</v>
      </c>
    </row>
    <row r="140" spans="1:35" x14ac:dyDescent="0.25">
      <c r="A140" t="s">
        <v>579</v>
      </c>
      <c r="B140" t="s">
        <v>580</v>
      </c>
      <c r="C140">
        <v>10255</v>
      </c>
      <c r="D140">
        <v>5861</v>
      </c>
      <c r="E140" s="37">
        <f>coverage_in_those_aged_71_to_80_by_la[[#This Row],[Number adults vaccinated aged 70]]/coverage_in_those_aged_71_to_80_by_la[[#This Row],[Number adults eligible aged 70]]*100</f>
        <v>57.152608483666498</v>
      </c>
      <c r="F140" s="25">
        <v>9924</v>
      </c>
      <c r="G140" s="25">
        <v>5338</v>
      </c>
      <c r="H140" s="37">
        <v>53.788794840789997</v>
      </c>
      <c r="I140" s="25">
        <v>10010</v>
      </c>
      <c r="J140" s="25">
        <v>5881</v>
      </c>
      <c r="K140" s="37">
        <v>58.751248751248752</v>
      </c>
      <c r="L140" s="25">
        <v>10147</v>
      </c>
      <c r="M140" s="25">
        <v>6650</v>
      </c>
      <c r="N140" s="37">
        <v>65.536611806445251</v>
      </c>
      <c r="O140" s="25">
        <v>10113</v>
      </c>
      <c r="P140" s="25">
        <v>7141</v>
      </c>
      <c r="Q140" s="37">
        <v>70.612083456936617</v>
      </c>
      <c r="R140" s="25">
        <v>10959</v>
      </c>
      <c r="S140" s="25">
        <v>8197</v>
      </c>
      <c r="T140" s="37">
        <v>74.796970526507891</v>
      </c>
      <c r="U140" s="25">
        <v>11301</v>
      </c>
      <c r="V140" s="25">
        <v>8590</v>
      </c>
      <c r="W140" s="37">
        <v>76.01097248031148</v>
      </c>
      <c r="X140" s="25">
        <v>8164</v>
      </c>
      <c r="Y140" s="25">
        <v>6433</v>
      </c>
      <c r="Z140" s="37">
        <v>78.797158255756983</v>
      </c>
      <c r="AA140" s="25">
        <v>8574</v>
      </c>
      <c r="AB140" s="25">
        <v>7027</v>
      </c>
      <c r="AC140" s="37">
        <v>81.957079542803825</v>
      </c>
      <c r="AD140" s="25">
        <v>7733</v>
      </c>
      <c r="AE140" s="25">
        <v>6513</v>
      </c>
      <c r="AF140" s="37">
        <v>84.223457907668433</v>
      </c>
      <c r="AG140" s="25">
        <v>7271</v>
      </c>
      <c r="AH140" s="25">
        <v>5601</v>
      </c>
      <c r="AI140" s="37">
        <v>77.032045110713796</v>
      </c>
    </row>
    <row r="141" spans="1:35" x14ac:dyDescent="0.25">
      <c r="A141" t="s">
        <v>581</v>
      </c>
      <c r="B141" t="s">
        <v>582</v>
      </c>
      <c r="C141">
        <v>14297</v>
      </c>
      <c r="D141">
        <v>4397</v>
      </c>
      <c r="E141" s="37">
        <f>coverage_in_those_aged_71_to_80_by_la[[#This Row],[Number adults vaccinated aged 70]]/coverage_in_those_aged_71_to_80_by_la[[#This Row],[Number adults eligible aged 70]]*100</f>
        <v>30.754703784010633</v>
      </c>
      <c r="F141" s="25">
        <v>14106</v>
      </c>
      <c r="G141" s="25">
        <v>6856</v>
      </c>
      <c r="H141" s="37">
        <v>48.60343116404367</v>
      </c>
      <c r="I141" s="25">
        <v>14170</v>
      </c>
      <c r="J141" s="25">
        <v>7859</v>
      </c>
      <c r="K141" s="37">
        <v>55.462244177840503</v>
      </c>
      <c r="L141" s="25">
        <v>14359</v>
      </c>
      <c r="M141" s="25">
        <v>8903</v>
      </c>
      <c r="N141" s="37">
        <v>62.002924994776798</v>
      </c>
      <c r="O141" s="25">
        <v>14859</v>
      </c>
      <c r="P141" s="25">
        <v>9966</v>
      </c>
      <c r="Q141" s="37">
        <v>67.070462346052892</v>
      </c>
      <c r="R141" s="25">
        <v>16600</v>
      </c>
      <c r="S141" s="25">
        <v>11721</v>
      </c>
      <c r="T141" s="37">
        <v>70.608433734939752</v>
      </c>
      <c r="U141" s="25">
        <v>16712</v>
      </c>
      <c r="V141" s="25">
        <v>12420</v>
      </c>
      <c r="W141" s="37">
        <v>74.317855433221638</v>
      </c>
      <c r="X141" s="25">
        <v>12098</v>
      </c>
      <c r="Y141" s="25">
        <v>9318</v>
      </c>
      <c r="Z141" s="37">
        <v>77.020995205819148</v>
      </c>
      <c r="AA141" s="25">
        <v>12308</v>
      </c>
      <c r="AB141" s="25">
        <v>9849</v>
      </c>
      <c r="AC141" s="37">
        <v>80.0211244718882</v>
      </c>
      <c r="AD141" s="25">
        <v>11247</v>
      </c>
      <c r="AE141" s="25">
        <v>9220</v>
      </c>
      <c r="AF141" s="37">
        <v>81.97741619987552</v>
      </c>
      <c r="AG141" s="25">
        <v>10043</v>
      </c>
      <c r="AH141" s="25">
        <v>7386</v>
      </c>
      <c r="AI141" s="37">
        <v>73.543761824156135</v>
      </c>
    </row>
    <row r="142" spans="1:35" x14ac:dyDescent="0.25">
      <c r="A142" t="s">
        <v>583</v>
      </c>
      <c r="B142" t="s">
        <v>584</v>
      </c>
      <c r="C142">
        <v>10633</v>
      </c>
      <c r="D142">
        <v>3083</v>
      </c>
      <c r="E142" s="37">
        <f>coverage_in_those_aged_71_to_80_by_la[[#This Row],[Number adults vaccinated aged 70]]/coverage_in_those_aged_71_to_80_by_la[[#This Row],[Number adults eligible aged 70]]*100</f>
        <v>28.994639330386534</v>
      </c>
      <c r="F142" s="25">
        <v>10282</v>
      </c>
      <c r="G142" s="25">
        <v>4933</v>
      </c>
      <c r="H142" s="37">
        <v>47.977047267068663</v>
      </c>
      <c r="I142" s="25">
        <v>10357</v>
      </c>
      <c r="J142" s="25">
        <v>5732</v>
      </c>
      <c r="K142" s="37">
        <v>55.344211644298547</v>
      </c>
      <c r="L142" s="25">
        <v>10544</v>
      </c>
      <c r="M142" s="25">
        <v>6570</v>
      </c>
      <c r="N142" s="37">
        <v>62.310318664643397</v>
      </c>
      <c r="O142" s="25">
        <v>10920</v>
      </c>
      <c r="P142" s="25">
        <v>7520</v>
      </c>
      <c r="Q142" s="37">
        <v>68.864468864468861</v>
      </c>
      <c r="R142" s="25">
        <v>11657</v>
      </c>
      <c r="S142" s="25">
        <v>8316</v>
      </c>
      <c r="T142" s="37">
        <v>71.339109547911121</v>
      </c>
      <c r="U142" s="25">
        <v>11332</v>
      </c>
      <c r="V142" s="25">
        <v>8470</v>
      </c>
      <c r="W142" s="37">
        <v>74.744087539710563</v>
      </c>
      <c r="X142" s="25">
        <v>8225</v>
      </c>
      <c r="Y142" s="25">
        <v>6453</v>
      </c>
      <c r="Z142" s="37">
        <v>78.455927051671736</v>
      </c>
      <c r="AA142" s="25">
        <v>8345</v>
      </c>
      <c r="AB142" s="25">
        <v>6781</v>
      </c>
      <c r="AC142" s="37">
        <v>81.25823846614739</v>
      </c>
      <c r="AD142" s="25">
        <v>7669</v>
      </c>
      <c r="AE142" s="25">
        <v>6301</v>
      </c>
      <c r="AF142" s="37">
        <v>82.161950710653272</v>
      </c>
      <c r="AG142" s="25">
        <v>7093</v>
      </c>
      <c r="AH142" s="25">
        <v>5163</v>
      </c>
      <c r="AI142" s="37">
        <v>72.790074721556465</v>
      </c>
    </row>
    <row r="143" spans="1:35" x14ac:dyDescent="0.25">
      <c r="A143" t="s">
        <v>585</v>
      </c>
      <c r="B143" t="s">
        <v>586</v>
      </c>
      <c r="C143">
        <v>7735</v>
      </c>
      <c r="D143">
        <v>3118</v>
      </c>
      <c r="E143" s="37">
        <f>coverage_in_those_aged_71_to_80_by_la[[#This Row],[Number adults vaccinated aged 70]]/coverage_in_those_aged_71_to_80_by_la[[#This Row],[Number adults eligible aged 70]]*100</f>
        <v>40.31027795733678</v>
      </c>
      <c r="F143" s="25">
        <v>7390</v>
      </c>
      <c r="G143" s="25">
        <v>4259</v>
      </c>
      <c r="H143" s="37">
        <v>57.631935047361303</v>
      </c>
      <c r="I143" s="25">
        <v>7460</v>
      </c>
      <c r="J143" s="25">
        <v>4567</v>
      </c>
      <c r="K143" s="37">
        <v>61.219839142091146</v>
      </c>
      <c r="L143" s="25">
        <v>7653</v>
      </c>
      <c r="M143" s="25">
        <v>5111</v>
      </c>
      <c r="N143" s="37">
        <v>66.784267607474192</v>
      </c>
      <c r="O143" s="25">
        <v>7830</v>
      </c>
      <c r="P143" s="25">
        <v>5416</v>
      </c>
      <c r="Q143" s="37">
        <v>69.169859514687104</v>
      </c>
      <c r="R143" s="25">
        <v>8139</v>
      </c>
      <c r="S143" s="25">
        <v>5925</v>
      </c>
      <c r="T143" s="37">
        <v>72.797640987836346</v>
      </c>
      <c r="U143" s="25">
        <v>8034</v>
      </c>
      <c r="V143" s="25">
        <v>6021</v>
      </c>
      <c r="W143" s="37">
        <v>74.943988050784171</v>
      </c>
      <c r="X143" s="25">
        <v>6000</v>
      </c>
      <c r="Y143" s="25">
        <v>4848</v>
      </c>
      <c r="Z143" s="37">
        <v>80.800000000000011</v>
      </c>
      <c r="AA143" s="25">
        <v>6417</v>
      </c>
      <c r="AB143" s="25">
        <v>5325</v>
      </c>
      <c r="AC143" s="37">
        <v>82.982702197288447</v>
      </c>
      <c r="AD143" s="25">
        <v>5901</v>
      </c>
      <c r="AE143" s="25">
        <v>5085</v>
      </c>
      <c r="AF143" s="37">
        <v>86.171835282155556</v>
      </c>
      <c r="AG143" s="25">
        <v>5191</v>
      </c>
      <c r="AH143" s="25">
        <v>4032</v>
      </c>
      <c r="AI143" s="37">
        <v>77.672895395877489</v>
      </c>
    </row>
    <row r="144" spans="1:35" x14ac:dyDescent="0.25">
      <c r="A144" t="s">
        <v>587</v>
      </c>
      <c r="B144" t="s">
        <v>83</v>
      </c>
      <c r="C144">
        <v>9042</v>
      </c>
      <c r="D144">
        <v>3445</v>
      </c>
      <c r="E144" s="37">
        <f>coverage_in_those_aged_71_to_80_by_la[[#This Row],[Number adults vaccinated aged 70]]/coverage_in_those_aged_71_to_80_by_la[[#This Row],[Number adults eligible aged 70]]*100</f>
        <v>38.099977880999781</v>
      </c>
      <c r="F144" s="25">
        <v>8930</v>
      </c>
      <c r="G144" s="25">
        <v>4673</v>
      </c>
      <c r="H144" s="37">
        <v>52.329227323628224</v>
      </c>
      <c r="I144" s="25">
        <v>8988</v>
      </c>
      <c r="J144" s="25">
        <v>4964</v>
      </c>
      <c r="K144" s="37">
        <v>55.229194481530932</v>
      </c>
      <c r="L144" s="25">
        <v>9263</v>
      </c>
      <c r="M144" s="25">
        <v>5658</v>
      </c>
      <c r="N144" s="37">
        <v>61.081722983914503</v>
      </c>
      <c r="O144" s="25">
        <v>9170</v>
      </c>
      <c r="P144" s="25">
        <v>6189</v>
      </c>
      <c r="Q144" s="37">
        <v>67.491821155943285</v>
      </c>
      <c r="R144" s="25">
        <v>9981</v>
      </c>
      <c r="S144" s="25">
        <v>7033</v>
      </c>
      <c r="T144" s="37">
        <v>70.463881374611759</v>
      </c>
      <c r="U144" s="25">
        <v>10138</v>
      </c>
      <c r="V144" s="25">
        <v>7474</v>
      </c>
      <c r="W144" s="37">
        <v>73.722627737226276</v>
      </c>
      <c r="X144" s="25">
        <v>7506</v>
      </c>
      <c r="Y144" s="25">
        <v>5792</v>
      </c>
      <c r="Z144" s="37">
        <v>77.164934718891558</v>
      </c>
      <c r="AA144" s="25">
        <v>7772</v>
      </c>
      <c r="AB144" s="25">
        <v>6311</v>
      </c>
      <c r="AC144" s="37">
        <v>81.201749871332993</v>
      </c>
      <c r="AD144" s="25">
        <v>7131</v>
      </c>
      <c r="AE144" s="25">
        <v>5908</v>
      </c>
      <c r="AF144" s="37">
        <v>82.849530220165477</v>
      </c>
      <c r="AG144" s="25">
        <v>6292</v>
      </c>
      <c r="AH144" s="25">
        <v>4686</v>
      </c>
      <c r="AI144" s="37">
        <v>74.47552447552448</v>
      </c>
    </row>
    <row r="145" spans="1:35" x14ac:dyDescent="0.25">
      <c r="A145" t="s">
        <v>588</v>
      </c>
      <c r="B145" t="s">
        <v>589</v>
      </c>
      <c r="C145">
        <v>10946</v>
      </c>
      <c r="D145">
        <v>4000</v>
      </c>
      <c r="E145" s="37">
        <f>coverage_in_those_aged_71_to_80_by_la[[#This Row],[Number adults vaccinated aged 70]]/coverage_in_those_aged_71_to_80_by_la[[#This Row],[Number adults eligible aged 70]]*100</f>
        <v>36.543029417138676</v>
      </c>
      <c r="F145" s="25">
        <v>10666</v>
      </c>
      <c r="G145" s="25">
        <v>5289</v>
      </c>
      <c r="H145" s="37">
        <v>49.587474217138571</v>
      </c>
      <c r="I145" s="25">
        <v>10700</v>
      </c>
      <c r="J145" s="25">
        <v>5795</v>
      </c>
      <c r="K145" s="37">
        <v>54.158878504672906</v>
      </c>
      <c r="L145" s="25">
        <v>10879</v>
      </c>
      <c r="M145" s="25">
        <v>6608</v>
      </c>
      <c r="N145" s="37">
        <v>60.740876918834452</v>
      </c>
      <c r="O145" s="25">
        <v>11328</v>
      </c>
      <c r="P145" s="25">
        <v>7388</v>
      </c>
      <c r="Q145" s="37">
        <v>65.218926553672318</v>
      </c>
      <c r="R145" s="25">
        <v>12378</v>
      </c>
      <c r="S145" s="25">
        <v>8596</v>
      </c>
      <c r="T145" s="37">
        <v>69.445790919373081</v>
      </c>
      <c r="U145" s="25">
        <v>12800</v>
      </c>
      <c r="V145" s="25">
        <v>9412</v>
      </c>
      <c r="W145" s="37">
        <v>73.53125</v>
      </c>
      <c r="X145" s="25">
        <v>9288</v>
      </c>
      <c r="Y145" s="25">
        <v>7112</v>
      </c>
      <c r="Z145" s="37">
        <v>76.571920757967277</v>
      </c>
      <c r="AA145" s="25">
        <v>9552</v>
      </c>
      <c r="AB145" s="25">
        <v>7714</v>
      </c>
      <c r="AC145" s="37">
        <v>80.75795644891123</v>
      </c>
      <c r="AD145" s="25">
        <v>8511</v>
      </c>
      <c r="AE145" s="25">
        <v>7043</v>
      </c>
      <c r="AF145" s="37">
        <v>82.751733051345326</v>
      </c>
      <c r="AG145" s="25">
        <v>7890</v>
      </c>
      <c r="AH145" s="25">
        <v>5908</v>
      </c>
      <c r="AI145" s="37">
        <v>74.879594423320668</v>
      </c>
    </row>
    <row r="146" spans="1:35" x14ac:dyDescent="0.25">
      <c r="A146" t="s">
        <v>590</v>
      </c>
      <c r="B146" s="32" t="s">
        <v>685</v>
      </c>
      <c r="C146">
        <v>6973</v>
      </c>
      <c r="D146">
        <v>3221</v>
      </c>
      <c r="E146" s="44">
        <f>coverage_in_those_aged_71_to_80_by_la[[#This Row],[Number adults vaccinated aged 70]]/coverage_in_those_aged_71_to_80_by_la[[#This Row],[Number adults eligible aged 70]]*100</f>
        <v>46.192456618385201</v>
      </c>
      <c r="F146" s="25">
        <v>6951</v>
      </c>
      <c r="G146" s="25">
        <v>4312</v>
      </c>
      <c r="H146" s="37">
        <v>62.03423967774421</v>
      </c>
      <c r="I146" s="25">
        <v>7165</v>
      </c>
      <c r="J146" s="25">
        <v>4780</v>
      </c>
      <c r="K146" s="37">
        <v>66.71318911374739</v>
      </c>
      <c r="L146" s="25">
        <v>7185</v>
      </c>
      <c r="M146" s="25">
        <v>5107</v>
      </c>
      <c r="N146" s="37">
        <v>71.078636047320813</v>
      </c>
      <c r="O146" s="25">
        <v>7303</v>
      </c>
      <c r="P146" s="25">
        <v>5545</v>
      </c>
      <c r="Q146" s="37">
        <v>75.927700944817204</v>
      </c>
      <c r="R146" s="25">
        <v>7992</v>
      </c>
      <c r="S146" s="25">
        <v>6330</v>
      </c>
      <c r="T146" s="37">
        <v>79.204204204204203</v>
      </c>
      <c r="U146" s="25">
        <v>7928</v>
      </c>
      <c r="V146" s="25">
        <v>6333</v>
      </c>
      <c r="W146" s="37">
        <v>79.881432896064581</v>
      </c>
      <c r="X146" s="25">
        <v>5635</v>
      </c>
      <c r="Y146" s="25">
        <v>4732</v>
      </c>
      <c r="Z146" s="37">
        <v>83.975155279503113</v>
      </c>
      <c r="AA146" s="25">
        <v>6086</v>
      </c>
      <c r="AB146" s="25">
        <v>5212</v>
      </c>
      <c r="AC146" s="37">
        <v>85.639171869865265</v>
      </c>
      <c r="AD146" s="25">
        <v>5373</v>
      </c>
      <c r="AE146" s="25">
        <v>4655</v>
      </c>
      <c r="AF146" s="37">
        <v>86.636888144425825</v>
      </c>
      <c r="AG146" s="25">
        <v>4837</v>
      </c>
      <c r="AH146" s="25">
        <v>3885</v>
      </c>
      <c r="AI146" s="37">
        <v>80.318379160636752</v>
      </c>
    </row>
    <row r="147" spans="1:35" x14ac:dyDescent="0.25">
      <c r="A147" t="s">
        <v>591</v>
      </c>
      <c r="B147" t="s">
        <v>592</v>
      </c>
      <c r="C147">
        <v>8508</v>
      </c>
      <c r="D147">
        <v>3015</v>
      </c>
      <c r="E147" s="37">
        <f>coverage_in_those_aged_71_to_80_by_la[[#This Row],[Number adults vaccinated aged 70]]/coverage_in_those_aged_71_to_80_by_la[[#This Row],[Number adults eligible aged 70]]*100</f>
        <v>35.437235543018339</v>
      </c>
      <c r="F147" s="25">
        <v>8530</v>
      </c>
      <c r="G147" s="25">
        <v>4402</v>
      </c>
      <c r="H147" s="37">
        <v>51.606096131301292</v>
      </c>
      <c r="I147" s="25">
        <v>8335</v>
      </c>
      <c r="J147" s="25">
        <v>4887</v>
      </c>
      <c r="K147" s="37">
        <v>58.63227354529095</v>
      </c>
      <c r="L147" s="25">
        <v>8745</v>
      </c>
      <c r="M147" s="25">
        <v>5670</v>
      </c>
      <c r="N147" s="37">
        <v>64.837049742710121</v>
      </c>
      <c r="O147" s="25">
        <v>8698</v>
      </c>
      <c r="P147" s="25">
        <v>6057</v>
      </c>
      <c r="Q147" s="37">
        <v>69.636698091515285</v>
      </c>
      <c r="R147" s="25">
        <v>9413</v>
      </c>
      <c r="S147" s="25">
        <v>6918</v>
      </c>
      <c r="T147" s="37">
        <v>73.494103898863273</v>
      </c>
      <c r="U147" s="25">
        <v>9142</v>
      </c>
      <c r="V147" s="25">
        <v>7061</v>
      </c>
      <c r="W147" s="37">
        <v>77.236928462043323</v>
      </c>
      <c r="X147" s="25">
        <v>6906</v>
      </c>
      <c r="Y147" s="25">
        <v>5424</v>
      </c>
      <c r="Z147" s="37">
        <v>78.540399652476111</v>
      </c>
      <c r="AA147" s="25">
        <v>7334</v>
      </c>
      <c r="AB147" s="25">
        <v>6053</v>
      </c>
      <c r="AC147" s="37">
        <v>82.533406053995094</v>
      </c>
      <c r="AD147" s="25">
        <v>6574</v>
      </c>
      <c r="AE147" s="25">
        <v>5581</v>
      </c>
      <c r="AF147" s="37">
        <v>84.895041070885298</v>
      </c>
      <c r="AG147" s="25">
        <v>6028</v>
      </c>
      <c r="AH147" s="25">
        <v>4557</v>
      </c>
      <c r="AI147" s="37">
        <v>75.597213005972137</v>
      </c>
    </row>
    <row r="148" spans="1:35" x14ac:dyDescent="0.25">
      <c r="A148" t="s">
        <v>593</v>
      </c>
      <c r="B148" t="s">
        <v>594</v>
      </c>
      <c r="C148">
        <v>6122</v>
      </c>
      <c r="D148">
        <v>2304</v>
      </c>
      <c r="E148" s="37">
        <f>coverage_in_those_aged_71_to_80_by_la[[#This Row],[Number adults vaccinated aged 70]]/coverage_in_those_aged_71_to_80_by_la[[#This Row],[Number adults eligible aged 70]]*100</f>
        <v>37.634759882391378</v>
      </c>
      <c r="F148" s="25">
        <v>5996</v>
      </c>
      <c r="G148" s="25">
        <v>3181</v>
      </c>
      <c r="H148" s="37">
        <v>53.052034689793196</v>
      </c>
      <c r="I148" s="25">
        <v>6118</v>
      </c>
      <c r="J148" s="25">
        <v>3606</v>
      </c>
      <c r="K148" s="37">
        <v>58.94083033671135</v>
      </c>
      <c r="L148" s="25">
        <v>6133</v>
      </c>
      <c r="M148" s="25">
        <v>4016</v>
      </c>
      <c r="N148" s="37">
        <v>65.48181966411218</v>
      </c>
      <c r="O148" s="25">
        <v>6207</v>
      </c>
      <c r="P148" s="25">
        <v>4355</v>
      </c>
      <c r="Q148" s="37">
        <v>70.162719510230389</v>
      </c>
      <c r="R148" s="25">
        <v>6518</v>
      </c>
      <c r="S148" s="25">
        <v>4865</v>
      </c>
      <c r="T148" s="37">
        <v>74.63945995704205</v>
      </c>
      <c r="U148" s="25">
        <v>6412</v>
      </c>
      <c r="V148" s="25">
        <v>4987</v>
      </c>
      <c r="W148" s="37">
        <v>77.776044915782904</v>
      </c>
      <c r="X148" s="25">
        <v>4894</v>
      </c>
      <c r="Y148" s="25">
        <v>3979</v>
      </c>
      <c r="Z148" s="37">
        <v>81.303637106661213</v>
      </c>
      <c r="AA148" s="25">
        <v>5238</v>
      </c>
      <c r="AB148" s="25">
        <v>4395</v>
      </c>
      <c r="AC148" s="37">
        <v>83.906071019473089</v>
      </c>
      <c r="AD148" s="25">
        <v>4711</v>
      </c>
      <c r="AE148" s="25">
        <v>4051</v>
      </c>
      <c r="AF148" s="37">
        <v>85.990235618764601</v>
      </c>
      <c r="AG148" s="25">
        <v>4341</v>
      </c>
      <c r="AH148" s="25">
        <v>3352</v>
      </c>
      <c r="AI148" s="37">
        <v>77.217231052752823</v>
      </c>
    </row>
    <row r="149" spans="1:35" x14ac:dyDescent="0.25">
      <c r="A149" t="s">
        <v>595</v>
      </c>
      <c r="B149" s="32" t="s">
        <v>73</v>
      </c>
      <c r="C149">
        <v>6648</v>
      </c>
      <c r="D149">
        <v>2326</v>
      </c>
      <c r="E149" s="44">
        <f>coverage_in_those_aged_71_to_80_by_la[[#This Row],[Number adults vaccinated aged 70]]/coverage_in_those_aged_71_to_80_by_la[[#This Row],[Number adults eligible aged 70]]*100</f>
        <v>34.987966305655839</v>
      </c>
      <c r="F149" s="25">
        <v>6701</v>
      </c>
      <c r="G149" s="25">
        <v>3277</v>
      </c>
      <c r="H149" s="37">
        <v>48.903148783763619</v>
      </c>
      <c r="I149" s="25">
        <v>6679</v>
      </c>
      <c r="J149" s="25">
        <v>3638</v>
      </c>
      <c r="K149" s="37">
        <v>54.46923192094625</v>
      </c>
      <c r="L149" s="25">
        <v>6708</v>
      </c>
      <c r="M149" s="25">
        <v>4108</v>
      </c>
      <c r="N149" s="37">
        <v>61.240310077519375</v>
      </c>
      <c r="O149" s="25">
        <v>6947</v>
      </c>
      <c r="P149" s="25">
        <v>4695</v>
      </c>
      <c r="Q149" s="37">
        <v>67.583129408377715</v>
      </c>
      <c r="R149" s="25">
        <v>7396</v>
      </c>
      <c r="S149" s="25">
        <v>5329</v>
      </c>
      <c r="T149" s="37">
        <v>72.052460789616006</v>
      </c>
      <c r="U149" s="25">
        <v>7223</v>
      </c>
      <c r="V149" s="25">
        <v>5536</v>
      </c>
      <c r="W149" s="37">
        <v>76.644053717291982</v>
      </c>
      <c r="X149" s="25">
        <v>5469</v>
      </c>
      <c r="Y149" s="25">
        <v>4347</v>
      </c>
      <c r="Z149" s="37">
        <v>79.484366428963256</v>
      </c>
      <c r="AA149" s="25">
        <v>5660</v>
      </c>
      <c r="AB149" s="25">
        <v>4579</v>
      </c>
      <c r="AC149" s="37">
        <v>80.901060070671377</v>
      </c>
      <c r="AD149" s="25">
        <v>5028</v>
      </c>
      <c r="AE149" s="25">
        <v>4201</v>
      </c>
      <c r="AF149" s="37">
        <v>83.552108194112975</v>
      </c>
      <c r="AG149" s="25">
        <v>4868</v>
      </c>
      <c r="AH149" s="25">
        <v>3760</v>
      </c>
      <c r="AI149" s="37">
        <v>77.239112571898104</v>
      </c>
    </row>
    <row r="150" spans="1:35" x14ac:dyDescent="0.25">
      <c r="A150" t="s">
        <v>596</v>
      </c>
      <c r="B150" t="s">
        <v>597</v>
      </c>
      <c r="C150">
        <v>9017</v>
      </c>
      <c r="D150">
        <v>3121</v>
      </c>
      <c r="E150" s="37">
        <f>coverage_in_those_aged_71_to_80_by_la[[#This Row],[Number adults vaccinated aged 70]]/coverage_in_those_aged_71_to_80_by_la[[#This Row],[Number adults eligible aged 70]]*100</f>
        <v>34.612398802262398</v>
      </c>
      <c r="F150" s="25">
        <v>8748</v>
      </c>
      <c r="G150" s="25">
        <v>4522</v>
      </c>
      <c r="H150" s="37">
        <v>51.691815272062179</v>
      </c>
      <c r="I150" s="25">
        <v>8812</v>
      </c>
      <c r="J150" s="25">
        <v>4959</v>
      </c>
      <c r="K150" s="37">
        <v>56.275533363595102</v>
      </c>
      <c r="L150" s="25">
        <v>9260</v>
      </c>
      <c r="M150" s="25">
        <v>5807</v>
      </c>
      <c r="N150" s="37">
        <v>62.710583153347734</v>
      </c>
      <c r="O150" s="25">
        <v>9317</v>
      </c>
      <c r="P150" s="25">
        <v>6257</v>
      </c>
      <c r="Q150" s="37">
        <v>67.156810132016744</v>
      </c>
      <c r="R150" s="25">
        <v>10013</v>
      </c>
      <c r="S150" s="25">
        <v>7024</v>
      </c>
      <c r="T150" s="37">
        <v>70.148806551483062</v>
      </c>
      <c r="U150" s="25">
        <v>9798</v>
      </c>
      <c r="V150" s="25">
        <v>7167</v>
      </c>
      <c r="W150" s="37">
        <v>73.147581139007954</v>
      </c>
      <c r="X150" s="25">
        <v>7479</v>
      </c>
      <c r="Y150" s="25">
        <v>5727</v>
      </c>
      <c r="Z150" s="37">
        <v>76.574408343361412</v>
      </c>
      <c r="AA150" s="25">
        <v>7897</v>
      </c>
      <c r="AB150" s="25">
        <v>6262</v>
      </c>
      <c r="AC150" s="37">
        <v>79.295935165252629</v>
      </c>
      <c r="AD150" s="25">
        <v>7417</v>
      </c>
      <c r="AE150" s="25">
        <v>6090</v>
      </c>
      <c r="AF150" s="37">
        <v>82.108669273291085</v>
      </c>
      <c r="AG150" s="25">
        <v>6684</v>
      </c>
      <c r="AH150" s="25">
        <v>4946</v>
      </c>
      <c r="AI150" s="37">
        <v>73.997606223818067</v>
      </c>
    </row>
    <row r="151" spans="1:35" x14ac:dyDescent="0.25">
      <c r="A151" t="s">
        <v>598</v>
      </c>
      <c r="B151" t="s">
        <v>599</v>
      </c>
      <c r="C151">
        <v>9100</v>
      </c>
      <c r="D151">
        <v>5516</v>
      </c>
      <c r="E151" s="37">
        <f>coverage_in_those_aged_71_to_80_by_la[[#This Row],[Number adults vaccinated aged 70]]/coverage_in_those_aged_71_to_80_by_la[[#This Row],[Number adults eligible aged 70]]*100</f>
        <v>60.615384615384613</v>
      </c>
      <c r="F151" s="25">
        <v>9187</v>
      </c>
      <c r="G151" s="25">
        <v>5571</v>
      </c>
      <c r="H151" s="37">
        <v>60.640034831827585</v>
      </c>
      <c r="I151" s="25">
        <v>9148</v>
      </c>
      <c r="J151" s="25">
        <v>6108</v>
      </c>
      <c r="K151" s="37">
        <v>66.768692610406646</v>
      </c>
      <c r="L151" s="25">
        <v>9493</v>
      </c>
      <c r="M151" s="25">
        <v>6790</v>
      </c>
      <c r="N151" s="37">
        <v>71.526387864742446</v>
      </c>
      <c r="O151" s="25">
        <v>9438</v>
      </c>
      <c r="P151" s="25">
        <v>7169</v>
      </c>
      <c r="Q151" s="37">
        <v>75.958889595253225</v>
      </c>
      <c r="R151" s="25">
        <v>10681</v>
      </c>
      <c r="S151" s="25">
        <v>8410</v>
      </c>
      <c r="T151" s="37">
        <v>78.737945885216746</v>
      </c>
      <c r="U151" s="25">
        <v>10741</v>
      </c>
      <c r="V151" s="25">
        <v>8642</v>
      </c>
      <c r="W151" s="37">
        <v>80.458057908947026</v>
      </c>
      <c r="X151" s="25">
        <v>7928</v>
      </c>
      <c r="Y151" s="25">
        <v>6513</v>
      </c>
      <c r="Z151" s="37">
        <v>82.1518668012109</v>
      </c>
      <c r="AA151" s="25">
        <v>8076</v>
      </c>
      <c r="AB151" s="25">
        <v>6823</v>
      </c>
      <c r="AC151" s="37">
        <v>84.484893511639427</v>
      </c>
      <c r="AD151" s="25">
        <v>7202</v>
      </c>
      <c r="AE151" s="25">
        <v>6224</v>
      </c>
      <c r="AF151" s="37">
        <v>86.420438767009173</v>
      </c>
      <c r="AG151" s="25">
        <v>6552</v>
      </c>
      <c r="AH151" s="25">
        <v>5244</v>
      </c>
      <c r="AI151" s="37">
        <v>80.036630036630044</v>
      </c>
    </row>
    <row r="152" spans="1:35" x14ac:dyDescent="0.25">
      <c r="A152" t="s">
        <v>600</v>
      </c>
      <c r="B152" t="s">
        <v>601</v>
      </c>
      <c r="C152">
        <v>10087</v>
      </c>
      <c r="D152">
        <v>3765</v>
      </c>
      <c r="E152" s="37">
        <f>coverage_in_those_aged_71_to_80_by_la[[#This Row],[Number adults vaccinated aged 70]]/coverage_in_those_aged_71_to_80_by_la[[#This Row],[Number adults eligible aged 70]]*100</f>
        <v>37.32527014969763</v>
      </c>
      <c r="F152" s="25">
        <v>9934</v>
      </c>
      <c r="G152" s="25">
        <v>5293</v>
      </c>
      <c r="H152" s="37">
        <v>53.281658949063825</v>
      </c>
      <c r="I152" s="25">
        <v>9558</v>
      </c>
      <c r="J152" s="25">
        <v>5574</v>
      </c>
      <c r="K152" s="37">
        <v>58.317639673571875</v>
      </c>
      <c r="L152" s="25">
        <v>10007</v>
      </c>
      <c r="M152" s="25">
        <v>6456</v>
      </c>
      <c r="N152" s="37">
        <v>64.514839612271416</v>
      </c>
      <c r="O152" s="25">
        <v>10250</v>
      </c>
      <c r="P152" s="25">
        <v>7187</v>
      </c>
      <c r="Q152" s="37">
        <v>70.1170731707317</v>
      </c>
      <c r="R152" s="25">
        <v>11071</v>
      </c>
      <c r="S152" s="25">
        <v>8081</v>
      </c>
      <c r="T152" s="37">
        <v>72.9925029355975</v>
      </c>
      <c r="U152" s="25">
        <v>11290</v>
      </c>
      <c r="V152" s="25">
        <v>8517</v>
      </c>
      <c r="W152" s="37">
        <v>75.438441098317099</v>
      </c>
      <c r="X152" s="25">
        <v>8476</v>
      </c>
      <c r="Y152" s="25">
        <v>6637</v>
      </c>
      <c r="Z152" s="37">
        <v>78.303445021236428</v>
      </c>
      <c r="AA152" s="25">
        <v>8547</v>
      </c>
      <c r="AB152" s="25">
        <v>6890</v>
      </c>
      <c r="AC152" s="37">
        <v>80.613080613080612</v>
      </c>
      <c r="AD152" s="25">
        <v>8135</v>
      </c>
      <c r="AE152" s="25">
        <v>6791</v>
      </c>
      <c r="AF152" s="37">
        <v>83.478795328826067</v>
      </c>
      <c r="AG152" s="25">
        <v>7388</v>
      </c>
      <c r="AH152" s="25">
        <v>5521</v>
      </c>
      <c r="AI152" s="37">
        <v>74.72929074174337</v>
      </c>
    </row>
    <row r="153" spans="1:35" x14ac:dyDescent="0.25">
      <c r="A153" t="s">
        <v>602</v>
      </c>
      <c r="B153" t="s">
        <v>603</v>
      </c>
      <c r="C153">
        <v>5348</v>
      </c>
      <c r="D153">
        <v>2147</v>
      </c>
      <c r="E153" s="37">
        <f>coverage_in_those_aged_71_to_80_by_la[[#This Row],[Number adults vaccinated aged 70]]/coverage_in_those_aged_71_to_80_by_la[[#This Row],[Number adults eligible aged 70]]*100</f>
        <v>40.145848915482425</v>
      </c>
      <c r="F153" s="25">
        <v>5482</v>
      </c>
      <c r="G153" s="25">
        <v>2976</v>
      </c>
      <c r="H153" s="37">
        <v>54.286756658153955</v>
      </c>
      <c r="I153" s="25">
        <v>5407</v>
      </c>
      <c r="J153" s="25">
        <v>3295</v>
      </c>
      <c r="K153" s="37">
        <v>60.939522840761974</v>
      </c>
      <c r="L153" s="25">
        <v>5566</v>
      </c>
      <c r="M153" s="25">
        <v>3685</v>
      </c>
      <c r="N153" s="37">
        <v>66.205533596837938</v>
      </c>
      <c r="O153" s="25">
        <v>5532</v>
      </c>
      <c r="P153" s="25">
        <v>3950</v>
      </c>
      <c r="Q153" s="37">
        <v>71.402747650036162</v>
      </c>
      <c r="R153" s="25">
        <v>5953</v>
      </c>
      <c r="S153" s="25">
        <v>4389</v>
      </c>
      <c r="T153" s="37">
        <v>73.727532336636997</v>
      </c>
      <c r="U153" s="25">
        <v>5887</v>
      </c>
      <c r="V153" s="25">
        <v>4513</v>
      </c>
      <c r="W153" s="37">
        <v>76.660438253779517</v>
      </c>
      <c r="X153" s="25">
        <v>4754</v>
      </c>
      <c r="Y153" s="25">
        <v>3791</v>
      </c>
      <c r="Z153" s="37">
        <v>79.743374000841399</v>
      </c>
      <c r="AA153" s="25">
        <v>4950</v>
      </c>
      <c r="AB153" s="25">
        <v>4060</v>
      </c>
      <c r="AC153" s="37">
        <v>82.020202020202021</v>
      </c>
      <c r="AD153" s="25">
        <v>4592</v>
      </c>
      <c r="AE153" s="25">
        <v>3891</v>
      </c>
      <c r="AF153" s="37">
        <v>84.734320557491287</v>
      </c>
      <c r="AG153" s="25">
        <v>3993</v>
      </c>
      <c r="AH153" s="25">
        <v>3116</v>
      </c>
      <c r="AI153" s="37">
        <v>78.036563986977214</v>
      </c>
    </row>
    <row r="154" spans="1:35" x14ac:dyDescent="0.25">
      <c r="A154" t="s">
        <v>604</v>
      </c>
      <c r="B154" t="s">
        <v>605</v>
      </c>
      <c r="C154">
        <v>9281</v>
      </c>
      <c r="D154">
        <v>3324</v>
      </c>
      <c r="E154" s="37">
        <f>coverage_in_those_aged_71_to_80_by_la[[#This Row],[Number adults vaccinated aged 70]]/coverage_in_those_aged_71_to_80_by_la[[#This Row],[Number adults eligible aged 70]]*100</f>
        <v>35.815106130804871</v>
      </c>
      <c r="F154" s="25">
        <v>9119</v>
      </c>
      <c r="G154" s="25">
        <v>4546</v>
      </c>
      <c r="H154" s="37">
        <v>49.851957451474945</v>
      </c>
      <c r="I154" s="25">
        <v>9293</v>
      </c>
      <c r="J154" s="25">
        <v>5398</v>
      </c>
      <c r="K154" s="37">
        <v>58.086731948778649</v>
      </c>
      <c r="L154" s="25">
        <v>9349</v>
      </c>
      <c r="M154" s="25">
        <v>6055</v>
      </c>
      <c r="N154" s="37">
        <v>64.766285164188687</v>
      </c>
      <c r="O154" s="25">
        <v>9784</v>
      </c>
      <c r="P154" s="25">
        <v>6850</v>
      </c>
      <c r="Q154" s="37">
        <v>70.01226492232216</v>
      </c>
      <c r="R154" s="25">
        <v>10709</v>
      </c>
      <c r="S154" s="25">
        <v>7921</v>
      </c>
      <c r="T154" s="37">
        <v>73.965823139415448</v>
      </c>
      <c r="U154" s="25">
        <v>10978</v>
      </c>
      <c r="V154" s="25">
        <v>8561</v>
      </c>
      <c r="W154" s="37">
        <v>77.9832392056841</v>
      </c>
      <c r="X154" s="25">
        <v>7983</v>
      </c>
      <c r="Y154" s="25">
        <v>6374</v>
      </c>
      <c r="Z154" s="37">
        <v>79.844669923587617</v>
      </c>
      <c r="AA154" s="25">
        <v>8354</v>
      </c>
      <c r="AB154" s="25">
        <v>6911</v>
      </c>
      <c r="AC154" s="37">
        <v>82.726837443141008</v>
      </c>
      <c r="AD154" s="25">
        <v>7560</v>
      </c>
      <c r="AE154" s="25">
        <v>6416</v>
      </c>
      <c r="AF154" s="37">
        <v>84.867724867724874</v>
      </c>
      <c r="AG154" s="25">
        <v>6961</v>
      </c>
      <c r="AH154" s="25">
        <v>5389</v>
      </c>
      <c r="AI154" s="37">
        <v>77.417037781927888</v>
      </c>
    </row>
    <row r="155" spans="1:35" x14ac:dyDescent="0.25">
      <c r="A155" t="s">
        <v>606</v>
      </c>
      <c r="B155" t="s">
        <v>607</v>
      </c>
      <c r="C155">
        <v>7034</v>
      </c>
      <c r="D155">
        <v>2839</v>
      </c>
      <c r="E155" s="37">
        <f>coverage_in_those_aged_71_to_80_by_la[[#This Row],[Number adults vaccinated aged 70]]/coverage_in_those_aged_71_to_80_by_la[[#This Row],[Number adults eligible aged 70]]*100</f>
        <v>40.361103212965595</v>
      </c>
      <c r="F155" s="25">
        <v>6754</v>
      </c>
      <c r="G155" s="25">
        <v>3614</v>
      </c>
      <c r="H155" s="37">
        <v>53.509031684927457</v>
      </c>
      <c r="I155" s="25">
        <v>6893</v>
      </c>
      <c r="J155" s="25">
        <v>4231</v>
      </c>
      <c r="K155" s="37">
        <v>61.381111272305233</v>
      </c>
      <c r="L155" s="25">
        <v>7054</v>
      </c>
      <c r="M155" s="25">
        <v>4748</v>
      </c>
      <c r="N155" s="37">
        <v>67.309328040827893</v>
      </c>
      <c r="O155" s="25">
        <v>7253</v>
      </c>
      <c r="P155" s="25">
        <v>5252</v>
      </c>
      <c r="Q155" s="37">
        <v>72.411415965807251</v>
      </c>
      <c r="R155" s="25">
        <v>7575</v>
      </c>
      <c r="S155" s="25">
        <v>5808</v>
      </c>
      <c r="T155" s="37">
        <v>76.67326732673267</v>
      </c>
      <c r="U155" s="25">
        <v>7421</v>
      </c>
      <c r="V155" s="25">
        <v>5885</v>
      </c>
      <c r="W155" s="37">
        <v>79.301980865112526</v>
      </c>
      <c r="X155" s="25">
        <v>5743</v>
      </c>
      <c r="Y155" s="25">
        <v>4670</v>
      </c>
      <c r="Z155" s="37">
        <v>81.316385164548137</v>
      </c>
      <c r="AA155" s="25">
        <v>5990</v>
      </c>
      <c r="AB155" s="25">
        <v>5042</v>
      </c>
      <c r="AC155" s="37">
        <v>84.173622704507508</v>
      </c>
      <c r="AD155" s="25">
        <v>5542</v>
      </c>
      <c r="AE155" s="25">
        <v>4814</v>
      </c>
      <c r="AF155" s="37">
        <v>86.863948033201012</v>
      </c>
      <c r="AG155" s="25">
        <v>4836</v>
      </c>
      <c r="AH155" s="25">
        <v>3741</v>
      </c>
      <c r="AI155" s="37">
        <v>77.357320099255574</v>
      </c>
    </row>
    <row r="156" spans="1:35" x14ac:dyDescent="0.25">
      <c r="A156" t="s">
        <v>608</v>
      </c>
      <c r="B156" t="s">
        <v>609</v>
      </c>
      <c r="C156">
        <v>3413</v>
      </c>
      <c r="D156">
        <v>964</v>
      </c>
      <c r="E156" s="37">
        <f>coverage_in_those_aged_71_to_80_by_la[[#This Row],[Number adults vaccinated aged 70]]/coverage_in_those_aged_71_to_80_by_la[[#This Row],[Number adults eligible aged 70]]*100</f>
        <v>28.24494579548784</v>
      </c>
      <c r="F156" s="25">
        <v>3406</v>
      </c>
      <c r="G156" s="25">
        <v>1387</v>
      </c>
      <c r="H156" s="37">
        <v>40.722254844392246</v>
      </c>
      <c r="I156" s="25">
        <v>3242</v>
      </c>
      <c r="J156" s="25">
        <v>1690</v>
      </c>
      <c r="K156" s="37">
        <v>52.128315854410857</v>
      </c>
      <c r="L156" s="25">
        <v>3356</v>
      </c>
      <c r="M156" s="25">
        <v>1959</v>
      </c>
      <c r="N156" s="37">
        <v>58.373063170441</v>
      </c>
      <c r="O156" s="25">
        <v>3464</v>
      </c>
      <c r="P156" s="25">
        <v>2185</v>
      </c>
      <c r="Q156" s="37">
        <v>63.077367205542721</v>
      </c>
      <c r="R156" s="25">
        <v>3665</v>
      </c>
      <c r="S156" s="25">
        <v>2574</v>
      </c>
      <c r="T156" s="37">
        <v>70.231923601637106</v>
      </c>
      <c r="U156" s="25">
        <v>3559</v>
      </c>
      <c r="V156" s="25">
        <v>2554</v>
      </c>
      <c r="W156" s="37">
        <v>71.761730823264955</v>
      </c>
      <c r="X156" s="25">
        <v>2707</v>
      </c>
      <c r="Y156" s="25">
        <v>2078</v>
      </c>
      <c r="Z156" s="37">
        <v>76.763945326930184</v>
      </c>
      <c r="AA156" s="25">
        <v>2700</v>
      </c>
      <c r="AB156" s="25">
        <v>2145</v>
      </c>
      <c r="AC156" s="37">
        <v>79.444444444444443</v>
      </c>
      <c r="AD156" s="25">
        <v>2413</v>
      </c>
      <c r="AE156" s="25">
        <v>1978</v>
      </c>
      <c r="AF156" s="37">
        <v>81.972648155822625</v>
      </c>
      <c r="AG156" s="25">
        <v>2184</v>
      </c>
      <c r="AH156" s="25">
        <v>1565</v>
      </c>
      <c r="AI156" s="37">
        <v>71.657509157509153</v>
      </c>
    </row>
    <row r="157" spans="1:35" x14ac:dyDescent="0.25">
      <c r="A157" t="s">
        <v>610</v>
      </c>
      <c r="B157" t="s">
        <v>611</v>
      </c>
      <c r="C157">
        <v>3675</v>
      </c>
      <c r="D157">
        <v>1179</v>
      </c>
      <c r="E157" s="37">
        <f>coverage_in_those_aged_71_to_80_by_la[[#This Row],[Number adults vaccinated aged 70]]/coverage_in_those_aged_71_to_80_by_la[[#This Row],[Number adults eligible aged 70]]*100</f>
        <v>32.081632653061227</v>
      </c>
      <c r="F157" s="25">
        <v>3612</v>
      </c>
      <c r="G157" s="25">
        <v>1741</v>
      </c>
      <c r="H157" s="37">
        <v>48.200442967884825</v>
      </c>
      <c r="I157" s="25">
        <v>3563</v>
      </c>
      <c r="J157" s="25">
        <v>1851</v>
      </c>
      <c r="K157" s="37">
        <v>51.950603424080832</v>
      </c>
      <c r="L157" s="25">
        <v>3733</v>
      </c>
      <c r="M157" s="25">
        <v>2211</v>
      </c>
      <c r="N157" s="37">
        <v>59.228502544870075</v>
      </c>
      <c r="O157" s="25">
        <v>3645</v>
      </c>
      <c r="P157" s="25">
        <v>2327</v>
      </c>
      <c r="Q157" s="37">
        <v>63.840877914951989</v>
      </c>
      <c r="R157" s="25">
        <v>4138</v>
      </c>
      <c r="S157" s="25">
        <v>2832</v>
      </c>
      <c r="T157" s="37">
        <v>68.438859352344124</v>
      </c>
      <c r="U157" s="25">
        <v>4085</v>
      </c>
      <c r="V157" s="25">
        <v>3037</v>
      </c>
      <c r="W157" s="37">
        <v>74.345165238678092</v>
      </c>
      <c r="X157" s="25">
        <v>2873</v>
      </c>
      <c r="Y157" s="25">
        <v>2205</v>
      </c>
      <c r="Z157" s="37">
        <v>76.749042812391238</v>
      </c>
      <c r="AA157" s="25">
        <v>2919</v>
      </c>
      <c r="AB157" s="25">
        <v>2331</v>
      </c>
      <c r="AC157" s="37">
        <v>79.856115107913666</v>
      </c>
      <c r="AD157" s="25">
        <v>2697</v>
      </c>
      <c r="AE157" s="25">
        <v>2293</v>
      </c>
      <c r="AF157" s="37">
        <v>85.02039302929181</v>
      </c>
      <c r="AG157" s="25">
        <v>2348</v>
      </c>
      <c r="AH157" s="25">
        <v>1777</v>
      </c>
      <c r="AI157" s="37">
        <v>75.681431005110738</v>
      </c>
    </row>
    <row r="158" spans="1:35" ht="15.6" x14ac:dyDescent="0.3">
      <c r="A158" s="24" t="s">
        <v>97</v>
      </c>
      <c r="B158" s="24" t="s">
        <v>97</v>
      </c>
      <c r="C158" s="24">
        <f>SUM(C6:C157)</f>
        <v>514764</v>
      </c>
      <c r="D158" s="24">
        <f>SUM(D6:D157)</f>
        <v>189246</v>
      </c>
      <c r="E158" s="35">
        <f>coverage_in_those_aged_71_to_80_by_la[[#This Row],[Number adults vaccinated aged 70]]/coverage_in_those_aged_71_to_80_by_la[[#This Row],[Number adults eligible aged 70]]*100</f>
        <v>36.763643145208292</v>
      </c>
      <c r="F158" s="41">
        <v>501138</v>
      </c>
      <c r="G158" s="41">
        <v>254445</v>
      </c>
      <c r="H158" s="38">
        <v>50.773439651353527</v>
      </c>
      <c r="I158" s="26">
        <v>497154</v>
      </c>
      <c r="J158" s="26">
        <v>283084</v>
      </c>
      <c r="K158" s="35">
        <v>56.94090764632287</v>
      </c>
      <c r="L158" s="26">
        <v>504231</v>
      </c>
      <c r="M158" s="26">
        <v>318972</v>
      </c>
      <c r="N158" s="35">
        <v>63.259101483248749</v>
      </c>
      <c r="O158" s="26">
        <v>508351</v>
      </c>
      <c r="P158" s="26">
        <v>347431</v>
      </c>
      <c r="Q158" s="35">
        <v>68.344706708553744</v>
      </c>
      <c r="R158" s="26">
        <v>544339</v>
      </c>
      <c r="S158" s="26">
        <v>390986</v>
      </c>
      <c r="T158" s="35">
        <v>71.827666215354768</v>
      </c>
      <c r="U158" s="26">
        <v>539845</v>
      </c>
      <c r="V158" s="26">
        <v>403916</v>
      </c>
      <c r="W158" s="35">
        <v>74.82073558150951</v>
      </c>
      <c r="X158" s="26">
        <v>401602</v>
      </c>
      <c r="Y158" s="26">
        <v>312706</v>
      </c>
      <c r="Z158" s="35">
        <v>77.864652068465787</v>
      </c>
      <c r="AA158" s="26">
        <v>413015</v>
      </c>
      <c r="AB158" s="26">
        <v>334607</v>
      </c>
      <c r="AC158" s="35">
        <v>81.0157016089004</v>
      </c>
      <c r="AD158" s="26">
        <v>375457</v>
      </c>
      <c r="AE158" s="26">
        <v>311781</v>
      </c>
      <c r="AF158" s="35">
        <v>83.040401430789672</v>
      </c>
      <c r="AG158" s="26">
        <v>342115</v>
      </c>
      <c r="AH158" s="26">
        <v>255529</v>
      </c>
      <c r="AI158" s="35">
        <v>74.690966487876892</v>
      </c>
    </row>
    <row r="159" spans="1:35" x14ac:dyDescent="0.25">
      <c r="A159" t="s">
        <v>702</v>
      </c>
      <c r="E159" s="37" t="e">
        <f>coverage_in_those_aged_71_to_80_by_la[[#This Row],[Number adults vaccinated aged 70]]/coverage_in_those_aged_71_to_80_by_la[[#This Row],[Number adults eligible aged 70]]*100</f>
        <v>#DIV/0!</v>
      </c>
      <c r="F159" s="25"/>
      <c r="G159" s="25"/>
      <c r="H159" s="37"/>
      <c r="I159" s="25"/>
      <c r="J159" s="25"/>
      <c r="K159" s="37"/>
      <c r="L159" s="25"/>
      <c r="M159" s="25"/>
      <c r="N159" s="37"/>
      <c r="O159" s="25"/>
      <c r="P159" s="25"/>
      <c r="Q159" s="37"/>
      <c r="R159" s="25"/>
      <c r="S159" s="25"/>
      <c r="T159" s="37"/>
      <c r="U159" s="25"/>
      <c r="V159" s="25"/>
      <c r="W159" s="37"/>
      <c r="X159" s="25"/>
      <c r="Y159" s="25"/>
      <c r="Z159" s="37"/>
      <c r="AA159" s="25"/>
      <c r="AB159" s="25"/>
      <c r="AC159" s="37"/>
      <c r="AD159" s="25"/>
      <c r="AE159" s="25"/>
      <c r="AF159" s="37"/>
      <c r="AG159" s="25"/>
      <c r="AH159" s="25"/>
      <c r="AI159" s="37"/>
    </row>
    <row r="160" spans="1:35" x14ac:dyDescent="0.25">
      <c r="A160" t="s">
        <v>18</v>
      </c>
    </row>
  </sheetData>
  <mergeCells count="11">
    <mergeCell ref="AG4:AI4"/>
    <mergeCell ref="R4:T4"/>
    <mergeCell ref="U4:W4"/>
    <mergeCell ref="X4:Z4"/>
    <mergeCell ref="AA4:AC4"/>
    <mergeCell ref="AD4:AF4"/>
    <mergeCell ref="C4:E4"/>
    <mergeCell ref="F4:H4"/>
    <mergeCell ref="I4:K4"/>
    <mergeCell ref="L4:N4"/>
    <mergeCell ref="O4:Q4"/>
  </mergeCells>
  <phoneticPr fontId="11" type="noConversion"/>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40"/>
  <sheetViews>
    <sheetView zoomScale="90" zoomScaleNormal="90" workbookViewId="0">
      <selection activeCell="A22" sqref="A22"/>
    </sheetView>
  </sheetViews>
  <sheetFormatPr defaultColWidth="11.08984375" defaultRowHeight="15" x14ac:dyDescent="0.25"/>
  <cols>
    <col min="1" max="1" width="15.6328125" customWidth="1"/>
    <col min="2" max="4" width="49" customWidth="1"/>
    <col min="5" max="5" width="40.453125" customWidth="1"/>
    <col min="6" max="6" width="42.6328125" customWidth="1"/>
    <col min="7" max="7" width="32.6328125" customWidth="1"/>
    <col min="8" max="8" width="28.6328125" customWidth="1"/>
    <col min="9" max="9" width="42.6328125" customWidth="1"/>
    <col min="10" max="10" width="32.6328125" customWidth="1"/>
    <col min="11" max="11" width="28.6328125" customWidth="1"/>
    <col min="12" max="12" width="42.6328125" customWidth="1"/>
    <col min="13" max="13" width="32.6328125" customWidth="1"/>
    <col min="14" max="14" width="28.6328125" customWidth="1"/>
    <col min="15" max="15" width="42.6328125" customWidth="1"/>
    <col min="16" max="16" width="32.6328125" customWidth="1"/>
    <col min="17" max="17" width="28.6328125" customWidth="1"/>
    <col min="18" max="18" width="42.6328125" customWidth="1"/>
    <col min="19" max="19" width="32.6328125" customWidth="1"/>
    <col min="20" max="20" width="28.6328125" customWidth="1"/>
    <col min="21" max="21" width="42.6328125" customWidth="1"/>
    <col min="22" max="22" width="32.6328125" customWidth="1"/>
    <col min="23" max="23" width="28.6328125" customWidth="1"/>
    <col min="24" max="24" width="42.6328125" customWidth="1"/>
    <col min="25" max="25" width="32.6328125" customWidth="1"/>
    <col min="26" max="26" width="28.6328125" customWidth="1"/>
    <col min="27" max="27" width="42.6328125" customWidth="1"/>
    <col min="28" max="28" width="32.6328125" customWidth="1"/>
    <col min="29" max="29" width="28.6328125" customWidth="1"/>
    <col min="30" max="30" width="42.6328125" customWidth="1"/>
    <col min="31" max="31" width="32.6328125" customWidth="1"/>
    <col min="32" max="32" width="28.6328125" customWidth="1"/>
    <col min="33" max="33" width="42.6328125" customWidth="1"/>
    <col min="34" max="34" width="32.6328125" customWidth="1"/>
    <col min="35" max="35" width="28.6328125" customWidth="1"/>
  </cols>
  <sheetData>
    <row r="1" spans="1:35" ht="21" x14ac:dyDescent="0.4">
      <c r="A1" s="28" t="s">
        <v>683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7.399999999999999" x14ac:dyDescent="0.3">
      <c r="A2" s="30" t="s">
        <v>671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x14ac:dyDescent="0.25">
      <c r="A3" t="s">
        <v>99</v>
      </c>
    </row>
    <row r="4" spans="1:35" ht="15.6" x14ac:dyDescent="0.3">
      <c r="A4" s="23" t="s">
        <v>98</v>
      </c>
      <c r="B4" s="23" t="s">
        <v>98</v>
      </c>
      <c r="C4" s="51" t="s">
        <v>692</v>
      </c>
      <c r="D4" s="51"/>
      <c r="E4" s="51"/>
      <c r="F4" s="51" t="s">
        <v>672</v>
      </c>
      <c r="G4" s="50" t="s">
        <v>98</v>
      </c>
      <c r="H4" s="50" t="s">
        <v>98</v>
      </c>
      <c r="I4" s="50" t="s">
        <v>673</v>
      </c>
      <c r="J4" s="50" t="s">
        <v>98</v>
      </c>
      <c r="K4" s="50" t="s">
        <v>98</v>
      </c>
      <c r="L4" s="50" t="s">
        <v>674</v>
      </c>
      <c r="M4" s="50" t="s">
        <v>98</v>
      </c>
      <c r="N4" s="50" t="s">
        <v>98</v>
      </c>
      <c r="O4" s="50" t="s">
        <v>675</v>
      </c>
      <c r="P4" s="50" t="s">
        <v>98</v>
      </c>
      <c r="Q4" s="50" t="s">
        <v>98</v>
      </c>
      <c r="R4" s="50" t="s">
        <v>676</v>
      </c>
      <c r="S4" s="50" t="s">
        <v>98</v>
      </c>
      <c r="T4" s="50" t="s">
        <v>98</v>
      </c>
      <c r="U4" s="50" t="s">
        <v>677</v>
      </c>
      <c r="V4" s="50" t="s">
        <v>98</v>
      </c>
      <c r="W4" s="50" t="s">
        <v>98</v>
      </c>
      <c r="X4" s="50" t="s">
        <v>678</v>
      </c>
      <c r="Y4" s="50" t="s">
        <v>98</v>
      </c>
      <c r="Z4" s="50" t="s">
        <v>98</v>
      </c>
      <c r="AA4" s="50" t="s">
        <v>679</v>
      </c>
      <c r="AB4" s="50" t="s">
        <v>98</v>
      </c>
      <c r="AC4" s="50" t="s">
        <v>98</v>
      </c>
      <c r="AD4" s="50" t="s">
        <v>680</v>
      </c>
      <c r="AE4" s="50" t="s">
        <v>98</v>
      </c>
      <c r="AF4" s="50" t="s">
        <v>98</v>
      </c>
      <c r="AG4" s="50" t="s">
        <v>684</v>
      </c>
      <c r="AH4" s="50" t="s">
        <v>98</v>
      </c>
      <c r="AI4" s="50" t="s">
        <v>98</v>
      </c>
    </row>
    <row r="5" spans="1:35" ht="15.6" x14ac:dyDescent="0.3">
      <c r="A5" s="24" t="s">
        <v>612</v>
      </c>
      <c r="B5" s="24" t="s">
        <v>613</v>
      </c>
      <c r="C5" s="45" t="s">
        <v>694</v>
      </c>
      <c r="D5" s="45" t="s">
        <v>697</v>
      </c>
      <c r="E5" s="45" t="s">
        <v>696</v>
      </c>
      <c r="F5" s="27" t="s">
        <v>693</v>
      </c>
      <c r="G5" s="27" t="s">
        <v>698</v>
      </c>
      <c r="H5" s="27" t="s">
        <v>699</v>
      </c>
      <c r="I5" s="27" t="s">
        <v>643</v>
      </c>
      <c r="J5" s="27" t="s">
        <v>644</v>
      </c>
      <c r="K5" s="27" t="s">
        <v>645</v>
      </c>
      <c r="L5" s="27" t="s">
        <v>646</v>
      </c>
      <c r="M5" s="27" t="s">
        <v>647</v>
      </c>
      <c r="N5" s="27" t="s">
        <v>648</v>
      </c>
      <c r="O5" s="27" t="s">
        <v>649</v>
      </c>
      <c r="P5" s="27" t="s">
        <v>650</v>
      </c>
      <c r="Q5" s="27" t="s">
        <v>651</v>
      </c>
      <c r="R5" s="27" t="s">
        <v>652</v>
      </c>
      <c r="S5" s="27" t="s">
        <v>653</v>
      </c>
      <c r="T5" s="27" t="s">
        <v>654</v>
      </c>
      <c r="U5" s="27" t="s">
        <v>655</v>
      </c>
      <c r="V5" s="27" t="s">
        <v>656</v>
      </c>
      <c r="W5" s="27" t="s">
        <v>657</v>
      </c>
      <c r="X5" s="27" t="s">
        <v>658</v>
      </c>
      <c r="Y5" s="27" t="s">
        <v>659</v>
      </c>
      <c r="Z5" s="27" t="s">
        <v>660</v>
      </c>
      <c r="AA5" s="27" t="s">
        <v>661</v>
      </c>
      <c r="AB5" s="27" t="s">
        <v>662</v>
      </c>
      <c r="AC5" s="27" t="s">
        <v>663</v>
      </c>
      <c r="AD5" s="27" t="s">
        <v>664</v>
      </c>
      <c r="AE5" s="27" t="s">
        <v>665</v>
      </c>
      <c r="AF5" s="27" t="s">
        <v>666</v>
      </c>
      <c r="AG5" s="27" t="s">
        <v>667</v>
      </c>
      <c r="AH5" s="27" t="s">
        <v>668</v>
      </c>
      <c r="AI5" s="27" t="s">
        <v>669</v>
      </c>
    </row>
    <row r="6" spans="1:35" x14ac:dyDescent="0.25">
      <c r="A6" t="s">
        <v>638</v>
      </c>
      <c r="B6" t="s">
        <v>639</v>
      </c>
      <c r="C6">
        <v>55841</v>
      </c>
      <c r="D6">
        <v>15286</v>
      </c>
      <c r="E6" s="37">
        <f>coverage_in_those_aged_71_to_80_by_lt[[#This Row],[Number adults vaccinated aged 70]]/coverage_in_those_aged_71_to_80_by_lt[[#This Row],[Number adults eligible aged 70]]*100</f>
        <v>27.374151609032786</v>
      </c>
      <c r="F6" s="25">
        <v>52956</v>
      </c>
      <c r="G6" s="25">
        <v>23078</v>
      </c>
      <c r="H6" s="37">
        <f>G6/F6*100</f>
        <v>43.579575496638718</v>
      </c>
      <c r="I6" s="25">
        <v>51613</v>
      </c>
      <c r="J6" s="25">
        <v>26705</v>
      </c>
      <c r="K6" s="37">
        <v>51.740840485924089</v>
      </c>
      <c r="L6" s="25">
        <v>50365</v>
      </c>
      <c r="M6" s="25">
        <v>29444</v>
      </c>
      <c r="N6" s="37">
        <v>58.461232999106528</v>
      </c>
      <c r="O6" s="25">
        <v>48872</v>
      </c>
      <c r="P6" s="25">
        <v>31108</v>
      </c>
      <c r="Q6" s="40">
        <f>P6/O6*100</f>
        <v>63.651988868881979</v>
      </c>
      <c r="R6" s="25">
        <v>49782</v>
      </c>
      <c r="S6" s="25">
        <v>33544</v>
      </c>
      <c r="T6" s="37">
        <v>67.381784580772162</v>
      </c>
      <c r="U6" s="25">
        <v>48587</v>
      </c>
      <c r="V6" s="25">
        <v>34175</v>
      </c>
      <c r="W6" s="37">
        <v>70.337744664210589</v>
      </c>
      <c r="X6" s="25">
        <v>38401</v>
      </c>
      <c r="Y6" s="25">
        <v>27969</v>
      </c>
      <c r="Z6" s="37">
        <f>Y6/X6*100</f>
        <v>72.834040780188019</v>
      </c>
      <c r="AA6" s="25">
        <v>37128</v>
      </c>
      <c r="AB6" s="25">
        <v>28105</v>
      </c>
      <c r="AC6" s="37">
        <f>AB6/AA6*100</f>
        <v>75.697586726998495</v>
      </c>
      <c r="AD6" s="25">
        <v>34210</v>
      </c>
      <c r="AE6" s="25">
        <v>26528</v>
      </c>
      <c r="AF6" s="37">
        <f>AE6/AD6*100</f>
        <v>77.544577608886286</v>
      </c>
      <c r="AG6" s="25">
        <v>31840</v>
      </c>
      <c r="AH6" s="25">
        <v>22081</v>
      </c>
      <c r="AI6" s="37">
        <f>AH6/AG6*100</f>
        <v>69.3498743718593</v>
      </c>
    </row>
    <row r="7" spans="1:35" x14ac:dyDescent="0.25">
      <c r="A7" t="s">
        <v>621</v>
      </c>
      <c r="B7" t="s">
        <v>689</v>
      </c>
      <c r="C7">
        <v>51817</v>
      </c>
      <c r="D7">
        <v>18329</v>
      </c>
      <c r="E7" s="37">
        <f>coverage_in_those_aged_71_to_80_by_lt[[#This Row],[Number adults vaccinated aged 70]]/coverage_in_those_aged_71_to_80_by_lt[[#This Row],[Number adults eligible aged 70]]*100</f>
        <v>35.372561128587144</v>
      </c>
      <c r="F7" s="25">
        <v>50474</v>
      </c>
      <c r="G7" s="25">
        <v>26237</v>
      </c>
      <c r="H7" s="37">
        <f t="shared" ref="H7:H20" si="0">G7/F7*100</f>
        <v>51.9812180528589</v>
      </c>
      <c r="I7" s="25">
        <v>50777</v>
      </c>
      <c r="J7" s="25">
        <v>29328</v>
      </c>
      <c r="K7" s="37">
        <v>57.758433936624854</v>
      </c>
      <c r="L7" s="25">
        <v>50956</v>
      </c>
      <c r="M7" s="25">
        <v>32764</v>
      </c>
      <c r="N7" s="37">
        <v>64.298610565978493</v>
      </c>
      <c r="O7" s="25">
        <v>51549</v>
      </c>
      <c r="P7" s="25">
        <v>35880</v>
      </c>
      <c r="Q7" s="40">
        <f t="shared" ref="Q7:Q20" si="1">P7/O7*100</f>
        <v>69.603678053890476</v>
      </c>
      <c r="R7" s="25">
        <v>55700</v>
      </c>
      <c r="S7" s="25">
        <v>40830</v>
      </c>
      <c r="T7" s="37">
        <v>73.303411131059249</v>
      </c>
      <c r="U7" s="25">
        <v>54386</v>
      </c>
      <c r="V7" s="25">
        <v>41205</v>
      </c>
      <c r="W7" s="37">
        <v>75.763983378075238</v>
      </c>
      <c r="X7" s="25">
        <v>39314</v>
      </c>
      <c r="Y7" s="25">
        <v>30927</v>
      </c>
      <c r="Z7" s="37">
        <f t="shared" ref="Z7:Z19" si="2">Y7/X7*100</f>
        <v>78.666632751691509</v>
      </c>
      <c r="AA7" s="25">
        <v>41467</v>
      </c>
      <c r="AB7" s="25">
        <v>34072</v>
      </c>
      <c r="AC7" s="37">
        <f t="shared" ref="AC7:AC20" si="3">AB7/AA7*100</f>
        <v>82.166542069597511</v>
      </c>
      <c r="AD7" s="25">
        <v>36584</v>
      </c>
      <c r="AE7" s="25">
        <v>30772</v>
      </c>
      <c r="AF7" s="37">
        <f t="shared" ref="AF7:AF19" si="4">AE7/AD7*100</f>
        <v>84.113273562212981</v>
      </c>
      <c r="AG7" s="25">
        <v>33486</v>
      </c>
      <c r="AH7" s="25">
        <v>25214</v>
      </c>
      <c r="AI7" s="37">
        <f t="shared" ref="AI7:AI20" si="5">AH7/AG7*100</f>
        <v>75.297139102908687</v>
      </c>
    </row>
    <row r="8" spans="1:35" x14ac:dyDescent="0.25">
      <c r="A8" t="s">
        <v>614</v>
      </c>
      <c r="B8" t="s">
        <v>690</v>
      </c>
      <c r="C8">
        <v>34387</v>
      </c>
      <c r="D8">
        <v>12689</v>
      </c>
      <c r="E8" s="37">
        <f>coverage_in_those_aged_71_to_80_by_lt[[#This Row],[Number adults vaccinated aged 70]]/coverage_in_those_aged_71_to_80_by_lt[[#This Row],[Number adults eligible aged 70]]*100</f>
        <v>36.900572890918085</v>
      </c>
      <c r="F8" s="25">
        <v>33368</v>
      </c>
      <c r="G8" s="25">
        <v>17933</v>
      </c>
      <c r="H8" s="37">
        <f t="shared" si="0"/>
        <v>53.743107168544711</v>
      </c>
      <c r="I8" s="25">
        <v>32971</v>
      </c>
      <c r="J8" s="25">
        <v>19786</v>
      </c>
      <c r="K8" s="37">
        <v>60.01031209244487</v>
      </c>
      <c r="L8" s="25">
        <v>33392</v>
      </c>
      <c r="M8" s="25">
        <v>22091</v>
      </c>
      <c r="N8" s="37">
        <v>66.156564446574023</v>
      </c>
      <c r="O8" s="25">
        <v>33544</v>
      </c>
      <c r="P8" s="25">
        <v>23866</v>
      </c>
      <c r="Q8" s="40">
        <f t="shared" si="1"/>
        <v>71.1483424755545</v>
      </c>
      <c r="R8" s="25">
        <v>35338</v>
      </c>
      <c r="S8" s="25">
        <v>26109</v>
      </c>
      <c r="T8" s="37">
        <v>73.883638010074137</v>
      </c>
      <c r="U8" s="25">
        <v>34909</v>
      </c>
      <c r="V8" s="25">
        <v>26771</v>
      </c>
      <c r="W8" s="37">
        <v>76.687960124896165</v>
      </c>
      <c r="X8" s="25">
        <v>25346</v>
      </c>
      <c r="Y8" s="25">
        <v>20247</v>
      </c>
      <c r="Z8" s="37">
        <f t="shared" si="2"/>
        <v>79.882427207448899</v>
      </c>
      <c r="AA8" s="25">
        <v>25881</v>
      </c>
      <c r="AB8" s="25">
        <v>21338</v>
      </c>
      <c r="AC8" s="37">
        <f t="shared" si="3"/>
        <v>82.446582434990916</v>
      </c>
      <c r="AD8" s="25">
        <v>22759</v>
      </c>
      <c r="AE8" s="25">
        <v>19162</v>
      </c>
      <c r="AF8" s="37">
        <f t="shared" si="4"/>
        <v>84.195263412276461</v>
      </c>
      <c r="AG8" s="25">
        <v>20160</v>
      </c>
      <c r="AH8" s="25">
        <v>15429</v>
      </c>
      <c r="AI8" s="37">
        <f t="shared" si="5"/>
        <v>76.532738095238102</v>
      </c>
    </row>
    <row r="9" spans="1:35" x14ac:dyDescent="0.25">
      <c r="A9" t="s">
        <v>619</v>
      </c>
      <c r="B9" t="s">
        <v>620</v>
      </c>
      <c r="C9">
        <v>24002</v>
      </c>
      <c r="D9">
        <v>7985</v>
      </c>
      <c r="E9" s="37">
        <f>coverage_in_those_aged_71_to_80_by_lt[[#This Row],[Number adults vaccinated aged 70]]/coverage_in_those_aged_71_to_80_by_lt[[#This Row],[Number adults eligible aged 70]]*100</f>
        <v>33.268060994917093</v>
      </c>
      <c r="F9" s="25">
        <v>23635</v>
      </c>
      <c r="G9" s="25">
        <v>12045</v>
      </c>
      <c r="H9" s="37">
        <f t="shared" si="0"/>
        <v>50.962555532049926</v>
      </c>
      <c r="I9" s="25">
        <v>23745</v>
      </c>
      <c r="J9" s="25">
        <v>13574</v>
      </c>
      <c r="K9" s="37">
        <v>57.165719098757627</v>
      </c>
      <c r="L9" s="25">
        <v>23288</v>
      </c>
      <c r="M9" s="25">
        <v>14655</v>
      </c>
      <c r="N9" s="37">
        <v>62.929405702507736</v>
      </c>
      <c r="O9" s="25">
        <v>23424</v>
      </c>
      <c r="P9" s="25">
        <v>15908</v>
      </c>
      <c r="Q9" s="40">
        <f t="shared" si="1"/>
        <v>67.913251366120221</v>
      </c>
      <c r="R9" s="25">
        <v>25082</v>
      </c>
      <c r="S9" s="25">
        <v>17865</v>
      </c>
      <c r="T9" s="37">
        <v>71.226377481859501</v>
      </c>
      <c r="U9" s="25">
        <v>24545</v>
      </c>
      <c r="V9" s="25">
        <v>18319</v>
      </c>
      <c r="W9" s="37">
        <v>74.634345080464442</v>
      </c>
      <c r="X9" s="25">
        <v>18096</v>
      </c>
      <c r="Y9" s="25">
        <v>14242</v>
      </c>
      <c r="Z9" s="37">
        <f t="shared" si="2"/>
        <v>78.702475685234305</v>
      </c>
      <c r="AA9" s="25">
        <v>18211</v>
      </c>
      <c r="AB9" s="25">
        <v>14704</v>
      </c>
      <c r="AC9" s="37">
        <f t="shared" si="3"/>
        <v>80.742408434462689</v>
      </c>
      <c r="AD9" s="25">
        <v>16936</v>
      </c>
      <c r="AE9" s="25">
        <v>13976</v>
      </c>
      <c r="AF9" s="37">
        <f t="shared" si="4"/>
        <v>82.52243741143127</v>
      </c>
      <c r="AG9" s="25">
        <v>15238</v>
      </c>
      <c r="AH9" s="25">
        <v>11078</v>
      </c>
      <c r="AI9" s="37">
        <f t="shared" si="5"/>
        <v>72.699829373933582</v>
      </c>
    </row>
    <row r="10" spans="1:35" x14ac:dyDescent="0.25">
      <c r="A10" t="s">
        <v>624</v>
      </c>
      <c r="B10" t="s">
        <v>625</v>
      </c>
      <c r="C10">
        <v>37305</v>
      </c>
      <c r="D10">
        <v>14051</v>
      </c>
      <c r="E10" s="37">
        <f>coverage_in_those_aged_71_to_80_by_lt[[#This Row],[Number adults vaccinated aged 70]]/coverage_in_those_aged_71_to_80_by_lt[[#This Row],[Number adults eligible aged 70]]*100</f>
        <v>37.66519233346736</v>
      </c>
      <c r="F10" s="25">
        <v>36749</v>
      </c>
      <c r="G10" s="25">
        <v>19698</v>
      </c>
      <c r="H10" s="37">
        <f t="shared" si="0"/>
        <v>53.601458543089606</v>
      </c>
      <c r="I10" s="25">
        <v>36326</v>
      </c>
      <c r="J10" s="25">
        <v>21472</v>
      </c>
      <c r="K10" s="37">
        <v>59.109177999229203</v>
      </c>
      <c r="L10" s="25">
        <v>37684</v>
      </c>
      <c r="M10" s="25">
        <v>24455</v>
      </c>
      <c r="N10" s="37">
        <v>64.894915614053701</v>
      </c>
      <c r="O10" s="25">
        <v>37713</v>
      </c>
      <c r="P10" s="25">
        <v>26106</v>
      </c>
      <c r="Q10" s="40">
        <f t="shared" si="1"/>
        <v>69.222814414127754</v>
      </c>
      <c r="R10" s="25">
        <v>40288</v>
      </c>
      <c r="S10" s="25">
        <v>29097</v>
      </c>
      <c r="T10" s="37">
        <v>72.222498014297059</v>
      </c>
      <c r="U10" s="25">
        <v>39394</v>
      </c>
      <c r="V10" s="25">
        <v>29710</v>
      </c>
      <c r="W10" s="37">
        <v>75.417576280651872</v>
      </c>
      <c r="X10" s="25">
        <v>29963</v>
      </c>
      <c r="Y10" s="25">
        <v>23445</v>
      </c>
      <c r="Z10" s="37">
        <f t="shared" si="2"/>
        <v>78.246504021626677</v>
      </c>
      <c r="AA10" s="25">
        <v>31638</v>
      </c>
      <c r="AB10" s="25">
        <v>25849</v>
      </c>
      <c r="AC10" s="37">
        <f t="shared" si="3"/>
        <v>81.702383210063843</v>
      </c>
      <c r="AD10" s="25">
        <v>28918</v>
      </c>
      <c r="AE10" s="25">
        <v>24252</v>
      </c>
      <c r="AF10" s="37">
        <f t="shared" si="4"/>
        <v>83.864720935057747</v>
      </c>
      <c r="AG10" s="25">
        <v>25937</v>
      </c>
      <c r="AH10" s="25">
        <v>19673</v>
      </c>
      <c r="AI10" s="37">
        <f t="shared" si="5"/>
        <v>75.849172996105949</v>
      </c>
    </row>
    <row r="11" spans="1:35" x14ac:dyDescent="0.25">
      <c r="A11" t="s">
        <v>636</v>
      </c>
      <c r="B11" t="s">
        <v>637</v>
      </c>
      <c r="C11">
        <v>37787</v>
      </c>
      <c r="D11">
        <v>12345</v>
      </c>
      <c r="E11" s="37">
        <f>coverage_in_those_aged_71_to_80_by_lt[[#This Row],[Number adults vaccinated aged 70]]/coverage_in_those_aged_71_to_80_by_lt[[#This Row],[Number adults eligible aged 70]]*100</f>
        <v>32.669965861275038</v>
      </c>
      <c r="F11" s="25">
        <v>36592</v>
      </c>
      <c r="G11" s="25">
        <v>17436</v>
      </c>
      <c r="H11" s="37">
        <f t="shared" si="0"/>
        <v>47.649759510275466</v>
      </c>
      <c r="I11" s="25">
        <v>36025</v>
      </c>
      <c r="J11" s="25">
        <v>19769</v>
      </c>
      <c r="K11" s="37">
        <v>54.875780707841784</v>
      </c>
      <c r="L11" s="25">
        <v>36453</v>
      </c>
      <c r="M11" s="25">
        <v>22190</v>
      </c>
      <c r="N11" s="37">
        <v>60.87290483636464</v>
      </c>
      <c r="O11" s="25">
        <v>36575</v>
      </c>
      <c r="P11" s="25">
        <v>24330</v>
      </c>
      <c r="Q11" s="40">
        <f t="shared" si="1"/>
        <v>66.520847573479145</v>
      </c>
      <c r="R11" s="25">
        <v>37875</v>
      </c>
      <c r="S11" s="25">
        <v>26563</v>
      </c>
      <c r="T11" s="37">
        <v>70.13333333333334</v>
      </c>
      <c r="U11" s="25">
        <v>37302</v>
      </c>
      <c r="V11" s="25">
        <v>27219</v>
      </c>
      <c r="W11" s="37">
        <v>72.969277786713846</v>
      </c>
      <c r="X11" s="25">
        <v>29223</v>
      </c>
      <c r="Y11" s="25">
        <v>22320</v>
      </c>
      <c r="Z11" s="37">
        <f t="shared" si="2"/>
        <v>76.378195257160456</v>
      </c>
      <c r="AA11" s="25">
        <v>30644</v>
      </c>
      <c r="AB11" s="25">
        <v>24397</v>
      </c>
      <c r="AC11" s="37">
        <f t="shared" si="3"/>
        <v>79.614280120088765</v>
      </c>
      <c r="AD11" s="25">
        <v>28888</v>
      </c>
      <c r="AE11" s="25">
        <v>23797</v>
      </c>
      <c r="AF11" s="37">
        <f t="shared" si="4"/>
        <v>82.376765438936587</v>
      </c>
      <c r="AG11" s="25">
        <v>25892</v>
      </c>
      <c r="AH11" s="25">
        <v>19091</v>
      </c>
      <c r="AI11" s="37">
        <f t="shared" si="5"/>
        <v>73.73319944384366</v>
      </c>
    </row>
    <row r="12" spans="1:35" x14ac:dyDescent="0.25">
      <c r="A12" t="s">
        <v>622</v>
      </c>
      <c r="B12" t="s">
        <v>623</v>
      </c>
      <c r="C12">
        <v>26799</v>
      </c>
      <c r="D12">
        <v>9482</v>
      </c>
      <c r="E12" s="37">
        <f>coverage_in_those_aged_71_to_80_by_lt[[#This Row],[Number adults vaccinated aged 70]]/coverage_in_those_aged_71_to_80_by_lt[[#This Row],[Number adults eligible aged 70]]*100</f>
        <v>35.381917235717751</v>
      </c>
      <c r="F12" s="25">
        <v>26283</v>
      </c>
      <c r="G12" s="25">
        <v>13358</v>
      </c>
      <c r="H12" s="37">
        <f t="shared" si="0"/>
        <v>50.823726363048358</v>
      </c>
      <c r="I12" s="25">
        <v>25932</v>
      </c>
      <c r="J12" s="25">
        <v>14418</v>
      </c>
      <c r="K12" s="37">
        <v>55.599259602036099</v>
      </c>
      <c r="L12" s="25">
        <v>26676</v>
      </c>
      <c r="M12" s="25">
        <v>16370</v>
      </c>
      <c r="N12" s="37">
        <v>61.366021892337685</v>
      </c>
      <c r="O12" s="25">
        <v>26595</v>
      </c>
      <c r="P12" s="25">
        <v>17618</v>
      </c>
      <c r="Q12" s="40">
        <f t="shared" si="1"/>
        <v>66.245534874976499</v>
      </c>
      <c r="R12" s="25">
        <v>28477</v>
      </c>
      <c r="S12" s="25">
        <v>19947</v>
      </c>
      <c r="T12" s="37">
        <v>70.046002036731394</v>
      </c>
      <c r="U12" s="25">
        <v>28117</v>
      </c>
      <c r="V12" s="25">
        <v>20561</v>
      </c>
      <c r="W12" s="37">
        <v>73.126578226695599</v>
      </c>
      <c r="X12" s="25">
        <v>20918</v>
      </c>
      <c r="Y12" s="25">
        <v>16221</v>
      </c>
      <c r="Z12" s="37">
        <f t="shared" si="2"/>
        <v>77.545654460273454</v>
      </c>
      <c r="AA12" s="25">
        <v>21634</v>
      </c>
      <c r="AB12" s="25">
        <v>17484</v>
      </c>
      <c r="AC12" s="37">
        <f t="shared" si="3"/>
        <v>80.817232134602932</v>
      </c>
      <c r="AD12" s="25">
        <v>19850</v>
      </c>
      <c r="AE12" s="25">
        <v>16613</v>
      </c>
      <c r="AF12" s="37">
        <f t="shared" si="4"/>
        <v>83.692695214105797</v>
      </c>
      <c r="AG12" s="25">
        <v>17678</v>
      </c>
      <c r="AH12" s="25">
        <v>13263</v>
      </c>
      <c r="AI12" s="37">
        <f t="shared" si="5"/>
        <v>75.025455368254327</v>
      </c>
    </row>
    <row r="13" spans="1:35" x14ac:dyDescent="0.25">
      <c r="A13" t="s">
        <v>626</v>
      </c>
      <c r="B13" t="s">
        <v>627</v>
      </c>
      <c r="C13">
        <v>64350</v>
      </c>
      <c r="D13">
        <v>34558</v>
      </c>
      <c r="E13" s="37">
        <f>coverage_in_those_aged_71_to_80_by_lt[[#This Row],[Number adults vaccinated aged 70]]/coverage_in_those_aged_71_to_80_by_lt[[#This Row],[Number adults eligible aged 70]]*100</f>
        <v>53.70318570318571</v>
      </c>
      <c r="F13" s="25">
        <v>62644</v>
      </c>
      <c r="G13" s="25">
        <v>32734</v>
      </c>
      <c r="H13" s="37">
        <f t="shared" si="0"/>
        <v>52.254006768405588</v>
      </c>
      <c r="I13" s="25">
        <v>62682</v>
      </c>
      <c r="J13" s="25">
        <v>36480</v>
      </c>
      <c r="K13" s="37">
        <v>58.198525892600749</v>
      </c>
      <c r="L13" s="25">
        <v>63905</v>
      </c>
      <c r="M13" s="25">
        <v>41128</v>
      </c>
      <c r="N13" s="37">
        <v>64.358031452937965</v>
      </c>
      <c r="O13" s="25">
        <v>64997</v>
      </c>
      <c r="P13" s="25">
        <v>44738</v>
      </c>
      <c r="Q13" s="40">
        <f t="shared" si="1"/>
        <v>68.830869117036173</v>
      </c>
      <c r="R13" s="25">
        <v>71235</v>
      </c>
      <c r="S13" s="25">
        <v>51477</v>
      </c>
      <c r="T13" s="37">
        <v>72.263634449357767</v>
      </c>
      <c r="U13" s="25">
        <v>72360</v>
      </c>
      <c r="V13" s="25">
        <v>54265</v>
      </c>
      <c r="W13" s="37">
        <v>74.993090105030404</v>
      </c>
      <c r="X13" s="25">
        <v>52429</v>
      </c>
      <c r="Y13" s="25">
        <v>40877</v>
      </c>
      <c r="Z13" s="37">
        <f t="shared" si="2"/>
        <v>77.966392645291734</v>
      </c>
      <c r="AA13" s="25">
        <v>54070</v>
      </c>
      <c r="AB13" s="25">
        <v>44269</v>
      </c>
      <c r="AC13" s="37">
        <f t="shared" si="3"/>
        <v>81.873497318291101</v>
      </c>
      <c r="AD13" s="25">
        <v>48622</v>
      </c>
      <c r="AE13" s="25">
        <v>40660</v>
      </c>
      <c r="AF13" s="37">
        <f t="shared" si="4"/>
        <v>83.624696639381341</v>
      </c>
      <c r="AG13" s="25">
        <v>44704</v>
      </c>
      <c r="AH13" s="25">
        <v>33801</v>
      </c>
      <c r="AI13" s="37">
        <f t="shared" si="5"/>
        <v>75.610683607730849</v>
      </c>
    </row>
    <row r="14" spans="1:35" x14ac:dyDescent="0.25">
      <c r="A14" t="s">
        <v>617</v>
      </c>
      <c r="B14" t="s">
        <v>618</v>
      </c>
      <c r="C14">
        <v>23698</v>
      </c>
      <c r="D14">
        <v>7574</v>
      </c>
      <c r="E14" s="37">
        <f>coverage_in_those_aged_71_to_80_by_lt[[#This Row],[Number adults vaccinated aged 70]]/coverage_in_those_aged_71_to_80_by_lt[[#This Row],[Number adults eligible aged 70]]*100</f>
        <v>31.960502996033419</v>
      </c>
      <c r="F14" s="25">
        <v>22525</v>
      </c>
      <c r="G14" s="25">
        <v>10682</v>
      </c>
      <c r="H14" s="37">
        <f t="shared" si="0"/>
        <v>47.422863485016649</v>
      </c>
      <c r="I14" s="25">
        <v>22482</v>
      </c>
      <c r="J14" s="25">
        <v>11981</v>
      </c>
      <c r="K14" s="37">
        <v>53.291522106574149</v>
      </c>
      <c r="L14" s="25">
        <v>22834</v>
      </c>
      <c r="M14" s="25">
        <v>13783</v>
      </c>
      <c r="N14" s="37">
        <v>60.361741263028811</v>
      </c>
      <c r="O14" s="25">
        <v>22516</v>
      </c>
      <c r="P14" s="25">
        <v>14792</v>
      </c>
      <c r="Q14" s="40">
        <f t="shared" si="1"/>
        <v>65.695505418369166</v>
      </c>
      <c r="R14" s="25">
        <v>24703</v>
      </c>
      <c r="S14" s="25">
        <v>17107</v>
      </c>
      <c r="T14" s="37">
        <v>69.250698295753551</v>
      </c>
      <c r="U14" s="25">
        <v>23812</v>
      </c>
      <c r="V14" s="25">
        <v>17472</v>
      </c>
      <c r="W14" s="37">
        <v>73.374769024021504</v>
      </c>
      <c r="X14" s="25">
        <v>17144</v>
      </c>
      <c r="Y14" s="25">
        <v>13083</v>
      </c>
      <c r="Z14" s="37">
        <f t="shared" si="2"/>
        <v>76.312412505832953</v>
      </c>
      <c r="AA14" s="25">
        <v>17622</v>
      </c>
      <c r="AB14" s="25">
        <v>14073</v>
      </c>
      <c r="AC14" s="37">
        <f t="shared" si="3"/>
        <v>79.86040177051413</v>
      </c>
      <c r="AD14" s="25">
        <v>16332</v>
      </c>
      <c r="AE14" s="25">
        <v>13296</v>
      </c>
      <c r="AF14" s="37">
        <f t="shared" si="4"/>
        <v>81.410727406318884</v>
      </c>
      <c r="AG14" s="25">
        <v>14908</v>
      </c>
      <c r="AH14" s="25">
        <v>10533</v>
      </c>
      <c r="AI14" s="37">
        <f t="shared" si="5"/>
        <v>70.653340488328411</v>
      </c>
    </row>
    <row r="15" spans="1:35" x14ac:dyDescent="0.25">
      <c r="A15" t="s">
        <v>615</v>
      </c>
      <c r="B15" t="s">
        <v>616</v>
      </c>
      <c r="C15">
        <v>15480</v>
      </c>
      <c r="D15">
        <v>4384</v>
      </c>
      <c r="E15" s="37">
        <f>coverage_in_those_aged_71_to_80_by_lt[[#This Row],[Number adults vaccinated aged 70]]/coverage_in_those_aged_71_to_80_by_lt[[#This Row],[Number adults eligible aged 70]]*100</f>
        <v>28.320413436692505</v>
      </c>
      <c r="F15" s="25">
        <v>14908</v>
      </c>
      <c r="G15" s="25">
        <v>6937</v>
      </c>
      <c r="H15" s="37">
        <f t="shared" si="0"/>
        <v>46.532063321706467</v>
      </c>
      <c r="I15" s="25">
        <v>14910</v>
      </c>
      <c r="J15" s="25">
        <v>8079</v>
      </c>
      <c r="K15" s="37">
        <v>54.185110663983906</v>
      </c>
      <c r="L15" s="25">
        <v>15250</v>
      </c>
      <c r="M15" s="25">
        <v>9403</v>
      </c>
      <c r="N15" s="37">
        <v>61.65901639344262</v>
      </c>
      <c r="O15" s="25">
        <v>15857</v>
      </c>
      <c r="P15" s="25">
        <v>10798</v>
      </c>
      <c r="Q15" s="40">
        <f t="shared" si="1"/>
        <v>68.096108973954713</v>
      </c>
      <c r="R15" s="25">
        <v>16817</v>
      </c>
      <c r="S15" s="25">
        <v>11881</v>
      </c>
      <c r="T15" s="37">
        <v>70.6487482904204</v>
      </c>
      <c r="U15" s="25">
        <v>16338</v>
      </c>
      <c r="V15" s="25">
        <v>12101</v>
      </c>
      <c r="W15" s="37">
        <v>74.06659321826416</v>
      </c>
      <c r="X15" s="25">
        <v>12044</v>
      </c>
      <c r="Y15" s="25">
        <v>9389</v>
      </c>
      <c r="Z15" s="37">
        <f t="shared" si="2"/>
        <v>77.955828628362667</v>
      </c>
      <c r="AA15" s="25">
        <v>12020</v>
      </c>
      <c r="AB15" s="25">
        <v>9714</v>
      </c>
      <c r="AC15" s="37">
        <f t="shared" si="3"/>
        <v>80.815307820299495</v>
      </c>
      <c r="AD15" s="25">
        <v>11090</v>
      </c>
      <c r="AE15" s="25">
        <v>9116</v>
      </c>
      <c r="AF15" s="37">
        <f t="shared" si="4"/>
        <v>82.200180342651038</v>
      </c>
      <c r="AG15" s="25">
        <v>10333</v>
      </c>
      <c r="AH15" s="25">
        <v>7512</v>
      </c>
      <c r="AI15" s="37">
        <f t="shared" si="5"/>
        <v>72.69911932642988</v>
      </c>
    </row>
    <row r="16" spans="1:35" x14ac:dyDescent="0.25">
      <c r="A16" t="s">
        <v>632</v>
      </c>
      <c r="B16" t="s">
        <v>633</v>
      </c>
      <c r="C16">
        <v>37616</v>
      </c>
      <c r="D16">
        <v>14459</v>
      </c>
      <c r="E16" s="37">
        <f>coverage_in_those_aged_71_to_80_by_lt[[#This Row],[Number adults vaccinated aged 70]]/coverage_in_those_aged_71_to_80_by_lt[[#This Row],[Number adults eligible aged 70]]*100</f>
        <v>38.438430455125477</v>
      </c>
      <c r="F16" s="25">
        <v>37303</v>
      </c>
      <c r="G16" s="25">
        <v>19884</v>
      </c>
      <c r="H16" s="37">
        <f t="shared" si="0"/>
        <v>53.304023805055891</v>
      </c>
      <c r="I16" s="25">
        <v>37257</v>
      </c>
      <c r="J16" s="25">
        <v>21687</v>
      </c>
      <c r="K16" s="37">
        <v>58.209195587406391</v>
      </c>
      <c r="L16" s="25">
        <v>38461</v>
      </c>
      <c r="M16" s="25">
        <v>24637</v>
      </c>
      <c r="N16" s="37">
        <v>64.057096799355193</v>
      </c>
      <c r="O16" s="25">
        <v>39109</v>
      </c>
      <c r="P16" s="25">
        <v>27057</v>
      </c>
      <c r="Q16" s="40">
        <f t="shared" si="1"/>
        <v>69.18356388555064</v>
      </c>
      <c r="R16" s="25">
        <v>42423</v>
      </c>
      <c r="S16" s="25">
        <v>30959</v>
      </c>
      <c r="T16" s="37">
        <v>72.976922895599088</v>
      </c>
      <c r="U16" s="25">
        <v>42754</v>
      </c>
      <c r="V16" s="25">
        <v>32311</v>
      </c>
      <c r="W16" s="37">
        <v>75.574215278102628</v>
      </c>
      <c r="X16" s="25">
        <v>31835</v>
      </c>
      <c r="Y16" s="25">
        <v>25139</v>
      </c>
      <c r="Z16" s="37">
        <f t="shared" si="2"/>
        <v>78.966546254122818</v>
      </c>
      <c r="AA16" s="25">
        <v>32945</v>
      </c>
      <c r="AB16" s="25">
        <v>26941</v>
      </c>
      <c r="AC16" s="37">
        <f t="shared" si="3"/>
        <v>81.775686750645022</v>
      </c>
      <c r="AD16" s="25">
        <v>29434</v>
      </c>
      <c r="AE16" s="25">
        <v>24626</v>
      </c>
      <c r="AF16" s="37">
        <f t="shared" si="4"/>
        <v>83.665149147244691</v>
      </c>
      <c r="AG16" s="25">
        <v>27408</v>
      </c>
      <c r="AH16" s="25">
        <v>21275</v>
      </c>
      <c r="AI16" s="37">
        <f t="shared" si="5"/>
        <v>77.623321657910097</v>
      </c>
    </row>
    <row r="17" spans="1:35" x14ac:dyDescent="0.25">
      <c r="A17" t="s">
        <v>634</v>
      </c>
      <c r="B17" t="s">
        <v>635</v>
      </c>
      <c r="C17">
        <v>24580</v>
      </c>
      <c r="D17">
        <v>9450</v>
      </c>
      <c r="E17" s="37">
        <f>coverage_in_those_aged_71_to_80_by_lt[[#This Row],[Number adults vaccinated aged 70]]/coverage_in_those_aged_71_to_80_by_lt[[#This Row],[Number adults eligible aged 70]]*100</f>
        <v>38.44589096826688</v>
      </c>
      <c r="F17" s="25">
        <v>24131</v>
      </c>
      <c r="G17" s="25">
        <v>13062</v>
      </c>
      <c r="H17" s="37">
        <f t="shared" si="0"/>
        <v>54.129542911607473</v>
      </c>
      <c r="I17" s="25">
        <v>23612</v>
      </c>
      <c r="J17" s="25">
        <v>14284</v>
      </c>
      <c r="K17" s="37">
        <v>60.49466373030662</v>
      </c>
      <c r="L17" s="25">
        <v>24326</v>
      </c>
      <c r="M17" s="25">
        <v>16260</v>
      </c>
      <c r="N17" s="37">
        <v>66.842061991285036</v>
      </c>
      <c r="O17" s="25">
        <v>24759</v>
      </c>
      <c r="P17" s="25">
        <v>17703</v>
      </c>
      <c r="Q17" s="40">
        <f t="shared" si="1"/>
        <v>71.501272264631041</v>
      </c>
      <c r="R17" s="25">
        <v>26451</v>
      </c>
      <c r="S17" s="25">
        <v>19664</v>
      </c>
      <c r="T17" s="37">
        <v>74.341234735926804</v>
      </c>
      <c r="U17" s="25">
        <v>26263</v>
      </c>
      <c r="V17" s="25">
        <v>20272</v>
      </c>
      <c r="W17" s="37">
        <v>77.188440010661381</v>
      </c>
      <c r="X17" s="25">
        <v>19579</v>
      </c>
      <c r="Y17" s="25">
        <v>15720</v>
      </c>
      <c r="Z17" s="37">
        <f t="shared" si="2"/>
        <v>80.290106747024865</v>
      </c>
      <c r="AA17" s="25">
        <v>20590</v>
      </c>
      <c r="AB17" s="25">
        <v>17044</v>
      </c>
      <c r="AC17" s="37">
        <f t="shared" si="3"/>
        <v>82.778047595920341</v>
      </c>
      <c r="AD17" s="25">
        <v>18835</v>
      </c>
      <c r="AE17" s="25">
        <v>16048</v>
      </c>
      <c r="AF17" s="37">
        <f t="shared" si="4"/>
        <v>85.203079373506768</v>
      </c>
      <c r="AG17" s="25">
        <v>17318</v>
      </c>
      <c r="AH17" s="25">
        <v>13586</v>
      </c>
      <c r="AI17" s="37">
        <f t="shared" si="5"/>
        <v>78.450167455826303</v>
      </c>
    </row>
    <row r="18" spans="1:35" x14ac:dyDescent="0.25">
      <c r="A18" t="s">
        <v>630</v>
      </c>
      <c r="B18" t="s">
        <v>631</v>
      </c>
      <c r="C18">
        <v>38040</v>
      </c>
      <c r="D18">
        <v>14052</v>
      </c>
      <c r="E18" s="37">
        <f>coverage_in_those_aged_71_to_80_by_lt[[#This Row],[Number adults vaccinated aged 70]]/coverage_in_those_aged_71_to_80_by_lt[[#This Row],[Number adults eligible aged 70]]*100</f>
        <v>36.940063091482649</v>
      </c>
      <c r="F18" s="25">
        <v>37283</v>
      </c>
      <c r="G18" s="25">
        <v>19930</v>
      </c>
      <c r="H18" s="37">
        <f t="shared" si="0"/>
        <v>53.455998712549956</v>
      </c>
      <c r="I18" s="25">
        <v>36786</v>
      </c>
      <c r="J18" s="25">
        <v>21631</v>
      </c>
      <c r="K18" s="37">
        <v>58.802261730005981</v>
      </c>
      <c r="L18" s="25">
        <v>37447</v>
      </c>
      <c r="M18" s="25">
        <v>24514</v>
      </c>
      <c r="N18" s="37">
        <v>65.463187972334239</v>
      </c>
      <c r="O18" s="25">
        <v>38388</v>
      </c>
      <c r="P18" s="25">
        <v>27189</v>
      </c>
      <c r="Q18" s="40">
        <f t="shared" si="1"/>
        <v>70.826820881525478</v>
      </c>
      <c r="R18" s="25">
        <v>41308</v>
      </c>
      <c r="S18" s="25">
        <v>30792</v>
      </c>
      <c r="T18" s="37">
        <v>74.542461508666605</v>
      </c>
      <c r="U18" s="25">
        <v>41420</v>
      </c>
      <c r="V18" s="25">
        <v>32172</v>
      </c>
      <c r="W18" s="37">
        <v>77.672621921776923</v>
      </c>
      <c r="X18" s="25">
        <v>31211</v>
      </c>
      <c r="Y18" s="25">
        <v>25014</v>
      </c>
      <c r="Z18" s="37">
        <f t="shared" si="2"/>
        <v>80.144820736278874</v>
      </c>
      <c r="AA18" s="25">
        <v>32109</v>
      </c>
      <c r="AB18" s="25">
        <v>26708</v>
      </c>
      <c r="AC18" s="37">
        <f t="shared" si="3"/>
        <v>83.179170948955118</v>
      </c>
      <c r="AD18" s="25">
        <v>29250</v>
      </c>
      <c r="AE18" s="25">
        <v>24923</v>
      </c>
      <c r="AF18" s="37">
        <f t="shared" si="4"/>
        <v>85.20683760683761</v>
      </c>
      <c r="AG18" s="25">
        <v>26509</v>
      </c>
      <c r="AH18" s="25">
        <v>20138</v>
      </c>
      <c r="AI18" s="37">
        <f t="shared" si="5"/>
        <v>75.966652834886261</v>
      </c>
    </row>
    <row r="19" spans="1:35" x14ac:dyDescent="0.25">
      <c r="A19" t="s">
        <v>628</v>
      </c>
      <c r="B19" t="s">
        <v>629</v>
      </c>
      <c r="C19">
        <v>43062</v>
      </c>
      <c r="D19">
        <v>14602</v>
      </c>
      <c r="E19" s="37">
        <f>coverage_in_those_aged_71_to_80_by_lt[[#This Row],[Number adults vaccinated aged 70]]/coverage_in_those_aged_71_to_80_by_lt[[#This Row],[Number adults eligible aged 70]]*100</f>
        <v>33.909247132042168</v>
      </c>
      <c r="F19" s="25">
        <v>42287</v>
      </c>
      <c r="G19" s="25">
        <v>21431</v>
      </c>
      <c r="H19" s="37">
        <f t="shared" si="0"/>
        <v>50.679877976683144</v>
      </c>
      <c r="I19" s="25">
        <v>42036</v>
      </c>
      <c r="J19" s="25">
        <v>23890</v>
      </c>
      <c r="K19" s="37">
        <v>56.832239033209632</v>
      </c>
      <c r="L19" s="25">
        <v>43194</v>
      </c>
      <c r="M19" s="25">
        <v>27278</v>
      </c>
      <c r="N19" s="37">
        <v>63.152289669861553</v>
      </c>
      <c r="O19" s="25">
        <v>44453</v>
      </c>
      <c r="P19" s="25">
        <v>30338</v>
      </c>
      <c r="Q19" s="40">
        <f t="shared" si="1"/>
        <v>68.247362382741329</v>
      </c>
      <c r="R19" s="25">
        <v>48860</v>
      </c>
      <c r="S19" s="25">
        <v>35151</v>
      </c>
      <c r="T19" s="37">
        <v>71.942284076954564</v>
      </c>
      <c r="U19" s="25">
        <v>49658</v>
      </c>
      <c r="V19" s="25">
        <v>37363</v>
      </c>
      <c r="W19" s="37">
        <v>75.240646018768373</v>
      </c>
      <c r="X19" s="25">
        <v>36099</v>
      </c>
      <c r="Y19" s="25">
        <v>28113</v>
      </c>
      <c r="Z19" s="37">
        <f t="shared" si="2"/>
        <v>77.877503531953792</v>
      </c>
      <c r="AA19" s="25">
        <v>37056</v>
      </c>
      <c r="AB19" s="25">
        <v>29909</v>
      </c>
      <c r="AC19" s="37">
        <f t="shared" si="3"/>
        <v>80.712974956822109</v>
      </c>
      <c r="AD19" s="25">
        <v>33749</v>
      </c>
      <c r="AE19" s="25">
        <v>28012</v>
      </c>
      <c r="AF19" s="37">
        <f t="shared" si="4"/>
        <v>83.00097780674983</v>
      </c>
      <c r="AG19" s="25">
        <v>30704</v>
      </c>
      <c r="AH19" s="25">
        <v>22855</v>
      </c>
      <c r="AI19" s="37">
        <f t="shared" si="5"/>
        <v>74.436555497655036</v>
      </c>
    </row>
    <row r="20" spans="1:35" ht="15.6" x14ac:dyDescent="0.3">
      <c r="A20" t="s">
        <v>97</v>
      </c>
      <c r="B20" s="24" t="s">
        <v>97</v>
      </c>
      <c r="C20" s="24">
        <f>SUM(C6:C19)</f>
        <v>514764</v>
      </c>
      <c r="D20" s="24">
        <f>SUM(D6:D19)</f>
        <v>189246</v>
      </c>
      <c r="E20" s="35">
        <f>coverage_in_those_aged_71_to_80_by_lt[[#This Row],[Number adults vaccinated aged 70]]/coverage_in_those_aged_71_to_80_by_lt[[#This Row],[Number adults eligible aged 70]]*100</f>
        <v>36.763643145208292</v>
      </c>
      <c r="F20" s="36">
        <f>SUM(F6:F19)</f>
        <v>501138</v>
      </c>
      <c r="G20" s="26">
        <v>254445</v>
      </c>
      <c r="H20" s="38">
        <f t="shared" si="0"/>
        <v>50.773439651353527</v>
      </c>
      <c r="I20" s="39">
        <v>497154</v>
      </c>
      <c r="J20" s="39">
        <v>283084</v>
      </c>
      <c r="K20" s="38">
        <v>56.94090764632287</v>
      </c>
      <c r="L20" s="26">
        <v>504231</v>
      </c>
      <c r="M20" s="26">
        <v>318972</v>
      </c>
      <c r="N20" s="35">
        <v>63.259101483248749</v>
      </c>
      <c r="O20" s="41">
        <f>SUM(O6:O19)</f>
        <v>508351</v>
      </c>
      <c r="P20" s="41">
        <f>SUM(P6:P19)</f>
        <v>347431</v>
      </c>
      <c r="Q20" s="42">
        <f t="shared" si="1"/>
        <v>68.344706708553744</v>
      </c>
      <c r="R20" s="36">
        <f>SUM(R6:R19)</f>
        <v>544339</v>
      </c>
      <c r="S20" s="36">
        <f>SUM(S6:S19)</f>
        <v>390986</v>
      </c>
      <c r="T20" s="38">
        <f t="shared" ref="T20" si="6">S20/R20*100</f>
        <v>71.827666215354768</v>
      </c>
      <c r="U20" s="41">
        <v>539845</v>
      </c>
      <c r="V20" s="41">
        <v>403916</v>
      </c>
      <c r="W20" s="35">
        <v>74.82073558150951</v>
      </c>
      <c r="X20" s="41">
        <f>SUM(X6:X19)</f>
        <v>401602</v>
      </c>
      <c r="Y20" s="41">
        <f>SUM(Y6:Y19)</f>
        <v>312706</v>
      </c>
      <c r="Z20" s="38">
        <f>Y20/X20*100</f>
        <v>77.864652068465787</v>
      </c>
      <c r="AA20" s="26">
        <f>SUM(AA6:AA19)</f>
        <v>413015</v>
      </c>
      <c r="AB20" s="26">
        <f>SUM(AB6:AB19)</f>
        <v>334607</v>
      </c>
      <c r="AC20" s="35">
        <f t="shared" si="3"/>
        <v>81.0157016089004</v>
      </c>
      <c r="AD20" s="26">
        <f>SUM(AD6:AD19)</f>
        <v>375457</v>
      </c>
      <c r="AE20" s="26">
        <f>SUM(AE6:AE19)</f>
        <v>311781</v>
      </c>
      <c r="AF20" s="35">
        <f>AE20/AD20*100</f>
        <v>83.040401430789672</v>
      </c>
      <c r="AG20" s="26">
        <f>SUM(AG6:AG19)</f>
        <v>342115</v>
      </c>
      <c r="AH20" s="26">
        <f>SUM(AH6:AH19)</f>
        <v>255529</v>
      </c>
      <c r="AI20" s="35">
        <f t="shared" si="5"/>
        <v>74.690966487876892</v>
      </c>
    </row>
    <row r="21" spans="1:35" x14ac:dyDescent="0.25">
      <c r="A21" t="s">
        <v>702</v>
      </c>
      <c r="E21" s="37" t="e">
        <f>coverage_in_those_aged_71_to_80_by_lt[[#This Row],[Number adults vaccinated aged 70]]/coverage_in_those_aged_71_to_80_by_lt[[#This Row],[Number adults eligible aged 70]]*100</f>
        <v>#DIV/0!</v>
      </c>
      <c r="F21" s="25"/>
      <c r="G21" s="25"/>
      <c r="H21" s="37" t="e">
        <f>G21/F21*100</f>
        <v>#DIV/0!</v>
      </c>
      <c r="I21" s="46"/>
      <c r="J21" s="47"/>
      <c r="K21" s="37"/>
      <c r="L21" s="25"/>
      <c r="M21" s="25"/>
      <c r="N21" s="37"/>
      <c r="O21" s="25"/>
      <c r="P21" s="25"/>
      <c r="Q21" s="48" t="e">
        <f>P21/O21*100</f>
        <v>#DIV/0!</v>
      </c>
      <c r="R21" s="25"/>
      <c r="S21" s="25"/>
      <c r="U21" s="25"/>
      <c r="V21" s="25"/>
      <c r="W21" s="37"/>
      <c r="X21" s="25"/>
      <c r="Y21" s="25"/>
      <c r="AA21" s="25"/>
      <c r="AB21" s="25"/>
      <c r="AC21" s="37" t="e">
        <f>AB21/AA21*100</f>
        <v>#DIV/0!</v>
      </c>
      <c r="AD21" s="25"/>
      <c r="AE21" s="25"/>
      <c r="AF21" s="37" t="e">
        <f>AE21/AD21*100</f>
        <v>#DIV/0!</v>
      </c>
      <c r="AG21" s="25"/>
      <c r="AH21" s="25"/>
      <c r="AI21" s="37" t="e">
        <f>AH21/AG21*100</f>
        <v>#DIV/0!</v>
      </c>
    </row>
    <row r="22" spans="1:35" x14ac:dyDescent="0.25">
      <c r="A22" t="s">
        <v>18</v>
      </c>
    </row>
    <row r="25" spans="1:35" ht="15.6" x14ac:dyDescent="0.3">
      <c r="A25" s="24"/>
      <c r="B25" s="24"/>
      <c r="C25" s="24"/>
      <c r="D25" s="24"/>
      <c r="E25" s="24"/>
      <c r="F25" s="27"/>
    </row>
    <row r="26" spans="1:35" x14ac:dyDescent="0.25">
      <c r="F26" s="25"/>
    </row>
    <row r="27" spans="1:35" x14ac:dyDescent="0.25">
      <c r="F27" s="25"/>
    </row>
    <row r="28" spans="1:35" x14ac:dyDescent="0.25">
      <c r="F28" s="25"/>
    </row>
    <row r="29" spans="1:35" x14ac:dyDescent="0.25">
      <c r="F29" s="25"/>
    </row>
    <row r="30" spans="1:35" x14ac:dyDescent="0.25">
      <c r="F30" s="25"/>
    </row>
    <row r="31" spans="1:35" x14ac:dyDescent="0.25">
      <c r="F31" s="25"/>
    </row>
    <row r="32" spans="1:35" x14ac:dyDescent="0.25">
      <c r="F32" s="25"/>
    </row>
    <row r="33" spans="1:6" x14ac:dyDescent="0.25">
      <c r="F33" s="25"/>
    </row>
    <row r="34" spans="1:6" x14ac:dyDescent="0.25">
      <c r="F34" s="25"/>
    </row>
    <row r="35" spans="1:6" x14ac:dyDescent="0.25">
      <c r="F35" s="25"/>
    </row>
    <row r="36" spans="1:6" x14ac:dyDescent="0.25">
      <c r="F36" s="25"/>
    </row>
    <row r="37" spans="1:6" x14ac:dyDescent="0.25">
      <c r="F37" s="25"/>
    </row>
    <row r="38" spans="1:6" x14ac:dyDescent="0.25">
      <c r="F38" s="25"/>
    </row>
    <row r="39" spans="1:6" x14ac:dyDescent="0.25">
      <c r="F39" s="25"/>
    </row>
    <row r="40" spans="1:6" ht="15.6" x14ac:dyDescent="0.3">
      <c r="A40" s="24"/>
      <c r="B40" s="24"/>
      <c r="C40" s="24"/>
      <c r="D40" s="24"/>
      <c r="E40" s="24"/>
      <c r="F40" s="26"/>
    </row>
  </sheetData>
  <mergeCells count="11">
    <mergeCell ref="AG4:AI4"/>
    <mergeCell ref="R4:T4"/>
    <mergeCell ref="U4:W4"/>
    <mergeCell ref="X4:Z4"/>
    <mergeCell ref="AA4:AC4"/>
    <mergeCell ref="AD4:AF4"/>
    <mergeCell ref="C4:E4"/>
    <mergeCell ref="F4:H4"/>
    <mergeCell ref="I4:K4"/>
    <mergeCell ref="L4:N4"/>
    <mergeCell ref="O4:Q4"/>
  </mergeCells>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Birth_cohorts</vt:lpstr>
      <vt:lpstr>ICB_(71-80_yr_olds)</vt:lpstr>
      <vt:lpstr>SUBICB_(71-80_yr_olds)</vt:lpstr>
      <vt:lpstr>LA_(71-80_yr_olds)</vt:lpstr>
      <vt:lpstr>LT_(71-80_yr_olds)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Shingles VC annual FY 2022/23 - data tables</dc:title>
  <dc:creator>UKHSA</dc:creator>
  <dcterms:created xsi:type="dcterms:W3CDTF">2022-02-21T13:38:12Z</dcterms:created>
  <dcterms:modified xsi:type="dcterms:W3CDTF">2024-05-14T08:15:27Z</dcterms:modified>
</cp:coreProperties>
</file>