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15"/>
  <workbookPr defaultThemeVersion="124226"/>
  <mc:AlternateContent xmlns:mc="http://schemas.openxmlformats.org/markup-compatibility/2006">
    <mc:Choice Requires="x15">
      <x15ac:absPath xmlns:x15ac="http://schemas.microsoft.com/office/spreadsheetml/2010/11/ac" url="https://pinso365.sharepoint.com/sites/DataandPerformance/Shared Documents/Statistical Releases/20240401 April 2024/"/>
    </mc:Choice>
  </mc:AlternateContent>
  <xr:revisionPtr revIDLastSave="106" documentId="8_{3E43623F-B400-4550-B976-6C56AD6ADAA5}" xr6:coauthVersionLast="47" xr6:coauthVersionMax="47" xr10:uidLastSave="{20795ECD-B53D-49E5-A2C5-4E4DAEB8FD1F}"/>
  <bookViews>
    <workbookView xWindow="1200" yWindow="3410" windowWidth="19200" windowHeight="10060" firstSheet="30" activeTab="30" xr2:uid="{00000000-000D-0000-FFFF-FFFF00000000}"/>
  </bookViews>
  <sheets>
    <sheet name="Process" sheetId="2" state="hidden" r:id="rId1"/>
    <sheet name="Contents" sheetId="21" r:id="rId2"/>
    <sheet name="1.1a Infrastructure - annual" sheetId="321" r:id="rId3"/>
    <sheet name="1.1b Infrastructure - quarter" sheetId="320" r:id="rId4"/>
    <sheet name="1.2a Development Plans annual" sheetId="319" r:id="rId5"/>
    <sheet name="1.2b Development Plans quarter" sheetId="318" r:id="rId6"/>
    <sheet name="1.3a CIL - annual" sheetId="317" r:id="rId7"/>
    <sheet name="1.3b CIL quarterly" sheetId="316" r:id="rId8"/>
    <sheet name="1.4a Call ins &amp; Recovered annu " sheetId="315" r:id="rId9"/>
    <sheet name="1.4b Call ins &amp; Recovered quart" sheetId="314" r:id="rId10"/>
    <sheet name="2.1a s78 rec'd annual" sheetId="313" r:id="rId11"/>
    <sheet name="2.1b s78 rec'd quarterly" sheetId="312" r:id="rId12"/>
    <sheet name=" 2.2a s78 rec'd by dev type ann" sheetId="311" r:id="rId13"/>
    <sheet name="2.2b s78 rec'd by dev type quar" sheetId="310" r:id="rId14"/>
    <sheet name="2.3a s78 rec'd by dev type annu" sheetId="309" r:id="rId15"/>
    <sheet name="2.3b s78 rec'd by dev type quar" sheetId="308" r:id="rId16"/>
    <sheet name="2.4a s78 dec'd annual" sheetId="307" r:id="rId17"/>
    <sheet name="2.4b s78 dec'd quarterly" sheetId="306" r:id="rId18"/>
    <sheet name="2.5a s78 dwellings annual" sheetId="305" r:id="rId19"/>
    <sheet name="2.5b s78 dwellings quarter" sheetId="304" r:id="rId20"/>
    <sheet name="2.6a HAS Annual" sheetId="303" r:id="rId21"/>
    <sheet name="2.6b HAS Quarterly" sheetId="302" r:id="rId22"/>
    <sheet name="2.7 CAS &amp; ADV" sheetId="301" r:id="rId23"/>
    <sheet name="2.8 s20, s106 &amp; s106BC" sheetId="300" r:id="rId24"/>
    <sheet name="3.1a s174 rec'd annual" sheetId="299" r:id="rId25"/>
    <sheet name="3.1b s174 rec'd Quarterly" sheetId="298" r:id="rId26"/>
    <sheet name="3.2a s174 dec'd Annual" sheetId="297" r:id="rId27"/>
    <sheet name="3.2b s174 dec'd Quarterly" sheetId="296" r:id="rId28"/>
    <sheet name="3.3 s39 &amp; LDCs" sheetId="295" r:id="rId29"/>
    <sheet name="4.1a Specialist Casework Recd" sheetId="324" r:id="rId30"/>
    <sheet name="4.1b Specialist Casework Decd" sheetId="323" r:id="rId31"/>
    <sheet name="5.1a Yearly decisions by LPA " sheetId="294" r:id="rId32"/>
    <sheet name="5.1b Yearly decisions by LPA" sheetId="293" r:id="rId33"/>
    <sheet name="5.1c Yearly decisions by LPA" sheetId="292" r:id="rId34"/>
    <sheet name="5.1d Yearly decisions by LPA" sheetId="291" r:id="rId35"/>
    <sheet name="5.1e Yearly decisions by LPA" sheetId="290" r:id="rId36"/>
    <sheet name="5.1f Yearly decisions by LPA" sheetId="289" r:id="rId37"/>
    <sheet name="5.2 Decisions by Decision Maker" sheetId="322" r:id="rId38"/>
  </sheets>
  <definedNames>
    <definedName name="OBColFilter" localSheetId="12">#REF!</definedName>
    <definedName name="OBColFilter" localSheetId="2">#REF!</definedName>
    <definedName name="OBColFilter" localSheetId="3">#REF!</definedName>
    <definedName name="OBColFilter" localSheetId="4">#REF!</definedName>
    <definedName name="OBColFilter" localSheetId="5">#REF!</definedName>
    <definedName name="OBColFilter" localSheetId="6">#REF!</definedName>
    <definedName name="OBColFilter" localSheetId="7">#REF!</definedName>
    <definedName name="OBColFilter" localSheetId="8">#REF!</definedName>
    <definedName name="OBColFilter" localSheetId="9">#REF!</definedName>
    <definedName name="OBColFilter" localSheetId="10">#REF!</definedName>
    <definedName name="OBColFilter" localSheetId="11">#REF!</definedName>
    <definedName name="OBColFilter" localSheetId="13">#REF!</definedName>
    <definedName name="OBColFilter" localSheetId="14">#REF!</definedName>
    <definedName name="OBColFilter" localSheetId="15">#REF!</definedName>
    <definedName name="OBColFilter" localSheetId="16">#REF!</definedName>
    <definedName name="OBColFilter" localSheetId="17">#REF!</definedName>
    <definedName name="OBColFilter" localSheetId="18">#REF!</definedName>
    <definedName name="OBColFilter" localSheetId="19">#REF!</definedName>
    <definedName name="OBColFilter" localSheetId="20">#REF!</definedName>
    <definedName name="OBColFilter" localSheetId="21">#REF!</definedName>
    <definedName name="OBColFilter" localSheetId="22">#REF!</definedName>
    <definedName name="OBColFilter" localSheetId="23">#REF!</definedName>
    <definedName name="OBColFilter" localSheetId="24">#REF!</definedName>
    <definedName name="OBColFilter" localSheetId="25">#REF!</definedName>
    <definedName name="OBColFilter" localSheetId="26">#REF!</definedName>
    <definedName name="OBColFilter" localSheetId="27">#REF!</definedName>
    <definedName name="OBColFilter" localSheetId="28">#REF!</definedName>
    <definedName name="OBColFilter" localSheetId="29">#REF!</definedName>
    <definedName name="OBColFilter" localSheetId="30">#REF!</definedName>
    <definedName name="OBColFilter" localSheetId="31">#REF!</definedName>
    <definedName name="OBColFilter" localSheetId="32">#REF!</definedName>
    <definedName name="OBColFilter" localSheetId="33">#REF!</definedName>
    <definedName name="OBColFilter" localSheetId="34">#REF!</definedName>
    <definedName name="OBColFilter" localSheetId="35">#REF!</definedName>
    <definedName name="OBColFilter" localSheetId="36">#REF!</definedName>
    <definedName name="OBColFilter" localSheetId="37">#REF!</definedName>
    <definedName name="OBColFilter">#REF!</definedName>
    <definedName name="OBColHeads" localSheetId="12">#REF!</definedName>
    <definedName name="OBColHeads" localSheetId="2">#REF!</definedName>
    <definedName name="OBColHeads" localSheetId="3">#REF!</definedName>
    <definedName name="OBColHeads" localSheetId="4">#REF!</definedName>
    <definedName name="OBColHeads" localSheetId="5">#REF!</definedName>
    <definedName name="OBColHeads" localSheetId="6">#REF!</definedName>
    <definedName name="OBColHeads" localSheetId="7">#REF!</definedName>
    <definedName name="OBColHeads" localSheetId="8">#REF!</definedName>
    <definedName name="OBColHeads" localSheetId="9">#REF!</definedName>
    <definedName name="OBColHeads" localSheetId="10">#REF!</definedName>
    <definedName name="OBColHeads" localSheetId="11">#REF!</definedName>
    <definedName name="OBColHeads" localSheetId="13">#REF!</definedName>
    <definedName name="OBColHeads" localSheetId="14">#REF!</definedName>
    <definedName name="OBColHeads" localSheetId="15">#REF!</definedName>
    <definedName name="OBColHeads" localSheetId="16">#REF!</definedName>
    <definedName name="OBColHeads" localSheetId="17">#REF!</definedName>
    <definedName name="OBColHeads" localSheetId="18">#REF!</definedName>
    <definedName name="OBColHeads" localSheetId="19">#REF!</definedName>
    <definedName name="OBColHeads" localSheetId="20">#REF!</definedName>
    <definedName name="OBColHeads" localSheetId="21">#REF!</definedName>
    <definedName name="OBColHeads" localSheetId="22">#REF!</definedName>
    <definedName name="OBColHeads" localSheetId="23">#REF!</definedName>
    <definedName name="OBColHeads" localSheetId="24">#REF!</definedName>
    <definedName name="OBColHeads" localSheetId="25">#REF!</definedName>
    <definedName name="OBColHeads" localSheetId="26">#REF!</definedName>
    <definedName name="OBColHeads" localSheetId="27">#REF!</definedName>
    <definedName name="OBColHeads" localSheetId="28">#REF!</definedName>
    <definedName name="OBColHeads" localSheetId="29">#REF!</definedName>
    <definedName name="OBColHeads" localSheetId="30">#REF!</definedName>
    <definedName name="OBColHeads" localSheetId="31">#REF!</definedName>
    <definedName name="OBColHeads" localSheetId="32">#REF!</definedName>
    <definedName name="OBColHeads" localSheetId="33">#REF!</definedName>
    <definedName name="OBColHeads" localSheetId="34">#REF!</definedName>
    <definedName name="OBColHeads" localSheetId="35">#REF!</definedName>
    <definedName name="OBColHeads" localSheetId="36">#REF!</definedName>
    <definedName name="OBColHeads" localSheetId="37">#REF!</definedName>
    <definedName name="OBColHeads">#REF!</definedName>
    <definedName name="OBData" localSheetId="12">#REF!</definedName>
    <definedName name="OBData" localSheetId="2">#REF!</definedName>
    <definedName name="OBData" localSheetId="3">#REF!</definedName>
    <definedName name="OBData" localSheetId="4">#REF!</definedName>
    <definedName name="OBData" localSheetId="5">#REF!</definedName>
    <definedName name="OBData" localSheetId="6">#REF!</definedName>
    <definedName name="OBData" localSheetId="7">#REF!</definedName>
    <definedName name="OBData" localSheetId="8">#REF!</definedName>
    <definedName name="OBData" localSheetId="9">#REF!</definedName>
    <definedName name="OBData" localSheetId="10">#REF!</definedName>
    <definedName name="OBData" localSheetId="11">#REF!</definedName>
    <definedName name="OBData" localSheetId="13">#REF!</definedName>
    <definedName name="OBData" localSheetId="14">#REF!</definedName>
    <definedName name="OBData" localSheetId="15">#REF!</definedName>
    <definedName name="OBData" localSheetId="16">#REF!</definedName>
    <definedName name="OBData" localSheetId="17">#REF!</definedName>
    <definedName name="OBData" localSheetId="18">#REF!</definedName>
    <definedName name="OBData" localSheetId="19">#REF!</definedName>
    <definedName name="OBData" localSheetId="20">#REF!</definedName>
    <definedName name="OBData" localSheetId="21">#REF!</definedName>
    <definedName name="OBData" localSheetId="22">#REF!</definedName>
    <definedName name="OBData" localSheetId="23">#REF!</definedName>
    <definedName name="OBData" localSheetId="24">#REF!</definedName>
    <definedName name="OBData" localSheetId="25">#REF!</definedName>
    <definedName name="OBData" localSheetId="26">#REF!</definedName>
    <definedName name="OBData" localSheetId="27">#REF!</definedName>
    <definedName name="OBData" localSheetId="28">#REF!</definedName>
    <definedName name="OBData" localSheetId="29">#REF!</definedName>
    <definedName name="OBData" localSheetId="30">#REF!</definedName>
    <definedName name="OBData" localSheetId="31">#REF!</definedName>
    <definedName name="OBData" localSheetId="32">#REF!</definedName>
    <definedName name="OBData" localSheetId="33">#REF!</definedName>
    <definedName name="OBData" localSheetId="34">#REF!</definedName>
    <definedName name="OBData" localSheetId="35">#REF!</definedName>
    <definedName name="OBData" localSheetId="36">#REF!</definedName>
    <definedName name="OBData" localSheetId="37">#REF!</definedName>
    <definedName name="OBData">#REF!</definedName>
    <definedName name="OBDataArea" localSheetId="12">#REF!</definedName>
    <definedName name="OBDataArea" localSheetId="2">#REF!</definedName>
    <definedName name="OBDataArea" localSheetId="3">#REF!</definedName>
    <definedName name="OBDataArea" localSheetId="4">#REF!</definedName>
    <definedName name="OBDataArea" localSheetId="5">#REF!</definedName>
    <definedName name="OBDataArea" localSheetId="6">#REF!</definedName>
    <definedName name="OBDataArea" localSheetId="7">#REF!</definedName>
    <definedName name="OBDataArea" localSheetId="8">#REF!</definedName>
    <definedName name="OBDataArea" localSheetId="9">#REF!</definedName>
    <definedName name="OBDataArea" localSheetId="10">#REF!</definedName>
    <definedName name="OBDataArea" localSheetId="11">#REF!</definedName>
    <definedName name="OBDataArea" localSheetId="13">#REF!</definedName>
    <definedName name="OBDataArea" localSheetId="14">#REF!</definedName>
    <definedName name="OBDataArea" localSheetId="15">#REF!</definedName>
    <definedName name="OBDataArea" localSheetId="16">#REF!</definedName>
    <definedName name="OBDataArea" localSheetId="17">#REF!</definedName>
    <definedName name="OBDataArea" localSheetId="18">#REF!</definedName>
    <definedName name="OBDataArea" localSheetId="19">#REF!</definedName>
    <definedName name="OBDataArea" localSheetId="20">#REF!</definedName>
    <definedName name="OBDataArea" localSheetId="21">#REF!</definedName>
    <definedName name="OBDataArea" localSheetId="22">#REF!</definedName>
    <definedName name="OBDataArea" localSheetId="23">#REF!</definedName>
    <definedName name="OBDataArea" localSheetId="24">#REF!</definedName>
    <definedName name="OBDataArea" localSheetId="25">#REF!</definedName>
    <definedName name="OBDataArea" localSheetId="26">#REF!</definedName>
    <definedName name="OBDataArea" localSheetId="27">#REF!</definedName>
    <definedName name="OBDataArea" localSheetId="28">#REF!</definedName>
    <definedName name="OBDataArea" localSheetId="29">#REF!</definedName>
    <definedName name="OBDataArea" localSheetId="30">#REF!</definedName>
    <definedName name="OBDataArea" localSheetId="31">#REF!</definedName>
    <definedName name="OBDataArea" localSheetId="32">#REF!</definedName>
    <definedName name="OBDataArea" localSheetId="33">#REF!</definedName>
    <definedName name="OBDataArea" localSheetId="34">#REF!</definedName>
    <definedName name="OBDataArea" localSheetId="35">#REF!</definedName>
    <definedName name="OBDataArea" localSheetId="36">#REF!</definedName>
    <definedName name="OBDataArea" localSheetId="37">#REF!</definedName>
    <definedName name="OBDataArea">#REF!</definedName>
    <definedName name="OBDataLines" localSheetId="12">#REF!</definedName>
    <definedName name="OBDataLines" localSheetId="2">#REF!</definedName>
    <definedName name="OBDataLines" localSheetId="3">#REF!</definedName>
    <definedName name="OBDataLines" localSheetId="4">#REF!</definedName>
    <definedName name="OBDataLines" localSheetId="5">#REF!</definedName>
    <definedName name="OBDataLines" localSheetId="6">#REF!</definedName>
    <definedName name="OBDataLines" localSheetId="7">#REF!</definedName>
    <definedName name="OBDataLines" localSheetId="8">#REF!</definedName>
    <definedName name="OBDataLines" localSheetId="9">#REF!</definedName>
    <definedName name="OBDataLines" localSheetId="10">#REF!</definedName>
    <definedName name="OBDataLines" localSheetId="11">#REF!</definedName>
    <definedName name="OBDataLines" localSheetId="13">#REF!</definedName>
    <definedName name="OBDataLines" localSheetId="14">#REF!</definedName>
    <definedName name="OBDataLines" localSheetId="15">#REF!</definedName>
    <definedName name="OBDataLines" localSheetId="16">#REF!</definedName>
    <definedName name="OBDataLines" localSheetId="17">#REF!</definedName>
    <definedName name="OBDataLines" localSheetId="18">#REF!</definedName>
    <definedName name="OBDataLines" localSheetId="19">#REF!</definedName>
    <definedName name="OBDataLines" localSheetId="20">#REF!</definedName>
    <definedName name="OBDataLines" localSheetId="21">#REF!</definedName>
    <definedName name="OBDataLines" localSheetId="22">#REF!</definedName>
    <definedName name="OBDataLines" localSheetId="23">#REF!</definedName>
    <definedName name="OBDataLines" localSheetId="24">#REF!</definedName>
    <definedName name="OBDataLines" localSheetId="25">#REF!</definedName>
    <definedName name="OBDataLines" localSheetId="26">#REF!</definedName>
    <definedName name="OBDataLines" localSheetId="27">#REF!</definedName>
    <definedName name="OBDataLines" localSheetId="28">#REF!</definedName>
    <definedName name="OBDataLines" localSheetId="29">#REF!</definedName>
    <definedName name="OBDataLines" localSheetId="30">#REF!</definedName>
    <definedName name="OBDataLines" localSheetId="31">#REF!</definedName>
    <definedName name="OBDataLines" localSheetId="32">#REF!</definedName>
    <definedName name="OBDataLines" localSheetId="33">#REF!</definedName>
    <definedName name="OBDataLines" localSheetId="34">#REF!</definedName>
    <definedName name="OBDataLines" localSheetId="35">#REF!</definedName>
    <definedName name="OBDataLines" localSheetId="36">#REF!</definedName>
    <definedName name="OBDataLines" localSheetId="37">#REF!</definedName>
    <definedName name="OBDataLines">#REF!</definedName>
    <definedName name="OBTitleSect" localSheetId="12">#REF!</definedName>
    <definedName name="OBTitleSect" localSheetId="2">#REF!</definedName>
    <definedName name="OBTitleSect" localSheetId="3">#REF!</definedName>
    <definedName name="OBTitleSect" localSheetId="4">#REF!</definedName>
    <definedName name="OBTitleSect" localSheetId="5">#REF!</definedName>
    <definedName name="OBTitleSect" localSheetId="6">#REF!</definedName>
    <definedName name="OBTitleSect" localSheetId="7">#REF!</definedName>
    <definedName name="OBTitleSect" localSheetId="8">#REF!</definedName>
    <definedName name="OBTitleSect" localSheetId="9">#REF!</definedName>
    <definedName name="OBTitleSect" localSheetId="10">#REF!</definedName>
    <definedName name="OBTitleSect" localSheetId="11">#REF!</definedName>
    <definedName name="OBTitleSect" localSheetId="13">#REF!</definedName>
    <definedName name="OBTitleSect" localSheetId="14">#REF!</definedName>
    <definedName name="OBTitleSect" localSheetId="15">#REF!</definedName>
    <definedName name="OBTitleSect" localSheetId="16">#REF!</definedName>
    <definedName name="OBTitleSect" localSheetId="17">#REF!</definedName>
    <definedName name="OBTitleSect" localSheetId="18">#REF!</definedName>
    <definedName name="OBTitleSect" localSheetId="19">#REF!</definedName>
    <definedName name="OBTitleSect" localSheetId="20">#REF!</definedName>
    <definedName name="OBTitleSect" localSheetId="21">#REF!</definedName>
    <definedName name="OBTitleSect" localSheetId="22">#REF!</definedName>
    <definedName name="OBTitleSect" localSheetId="23">#REF!</definedName>
    <definedName name="OBTitleSect" localSheetId="24">#REF!</definedName>
    <definedName name="OBTitleSect" localSheetId="25">#REF!</definedName>
    <definedName name="OBTitleSect" localSheetId="26">#REF!</definedName>
    <definedName name="OBTitleSect" localSheetId="27">#REF!</definedName>
    <definedName name="OBTitleSect" localSheetId="28">#REF!</definedName>
    <definedName name="OBTitleSect" localSheetId="29">#REF!</definedName>
    <definedName name="OBTitleSect" localSheetId="30">#REF!</definedName>
    <definedName name="OBTitleSect" localSheetId="31">#REF!</definedName>
    <definedName name="OBTitleSect" localSheetId="32">#REF!</definedName>
    <definedName name="OBTitleSect" localSheetId="33">#REF!</definedName>
    <definedName name="OBTitleSect" localSheetId="34">#REF!</definedName>
    <definedName name="OBTitleSect" localSheetId="35">#REF!</definedName>
    <definedName name="OBTitleSect" localSheetId="36">#REF!</definedName>
    <definedName name="OBTitleSect" localSheetId="37">#REF!</definedName>
    <definedName name="OBTitleSect">#REF!</definedName>
    <definedName name="_xlnm.Print_Titles" localSheetId="12">#REF!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 localSheetId="9">#REF!</definedName>
    <definedName name="_xlnm.Print_Titles" localSheetId="10">#REF!</definedName>
    <definedName name="_xlnm.Print_Titles" localSheetId="11">#REF!</definedName>
    <definedName name="_xlnm.Print_Titles" localSheetId="13">#REF!</definedName>
    <definedName name="_xlnm.Print_Titles" localSheetId="14">#REF!</definedName>
    <definedName name="_xlnm.Print_Titles" localSheetId="15">#REF!</definedName>
    <definedName name="_xlnm.Print_Titles" localSheetId="16">#REF!</definedName>
    <definedName name="_xlnm.Print_Titles" localSheetId="17">#REF!</definedName>
    <definedName name="_xlnm.Print_Titles" localSheetId="18">#REF!</definedName>
    <definedName name="_xlnm.Print_Titles" localSheetId="19">#REF!</definedName>
    <definedName name="_xlnm.Print_Titles" localSheetId="20">#REF!</definedName>
    <definedName name="_xlnm.Print_Titles" localSheetId="21">#REF!</definedName>
    <definedName name="_xlnm.Print_Titles" localSheetId="22">#REF!</definedName>
    <definedName name="_xlnm.Print_Titles" localSheetId="23">#REF!</definedName>
    <definedName name="_xlnm.Print_Titles" localSheetId="24">#REF!</definedName>
    <definedName name="_xlnm.Print_Titles" localSheetId="25">#REF!</definedName>
    <definedName name="_xlnm.Print_Titles" localSheetId="26">#REF!</definedName>
    <definedName name="_xlnm.Print_Titles" localSheetId="27">#REF!</definedName>
    <definedName name="_xlnm.Print_Titles" localSheetId="28">#REF!</definedName>
    <definedName name="_xlnm.Print_Titles" localSheetId="29">#REF!</definedName>
    <definedName name="_xlnm.Print_Titles" localSheetId="30">#REF!</definedName>
    <definedName name="_xlnm.Print_Titles" localSheetId="31">#REF!</definedName>
    <definedName name="_xlnm.Print_Titles" localSheetId="32">#REF!</definedName>
    <definedName name="_xlnm.Print_Titles" localSheetId="33">#REF!</definedName>
    <definedName name="_xlnm.Print_Titles" localSheetId="34">#REF!</definedName>
    <definedName name="_xlnm.Print_Titles" localSheetId="35">#REF!</definedName>
    <definedName name="_xlnm.Print_Titles" localSheetId="36">#REF!</definedName>
    <definedName name="_xlnm.Print_Titles" localSheetId="37">#REF!</definedName>
    <definedName name="_xlnm.Print_Titles">#REF!</definedName>
    <definedName name="Z_A93F6589_A6DE_4011_A081_F9BF84AB1CFE_.wvu.Cols" localSheetId="14" hidden="1">'2.3a s78 rec''d by dev type annu'!$S:$S</definedName>
    <definedName name="Z_A93F6589_A6DE_4011_A081_F9BF84AB1CFE_.wvu.Cols" localSheetId="15" hidden="1">'2.3b s78 rec''d by dev type quar'!$T:$T</definedName>
    <definedName name="Z_C31C50C7_16DB_4CFC_9E7F_A0EB46DEECA8_.wvu.Cols" localSheetId="14" hidden="1">'2.3a s78 rec''d by dev type annu'!$S:$S</definedName>
    <definedName name="Z_C31C50C7_16DB_4CFC_9E7F_A0EB46DEECA8_.wvu.Cols" localSheetId="15" hidden="1">'2.3b s78 rec''d by dev type quar'!$T:$T</definedName>
    <definedName name="Z_C31C50C7_16DB_4CFC_9E7F_A0EB46DEECA8_.wvu.Cols" localSheetId="31" hidden="1">'5.1a Yearly decisions by LPA '!#REF!</definedName>
    <definedName name="Z_C31C50C7_16DB_4CFC_9E7F_A0EB46DEECA8_.wvu.Cols" localSheetId="32" hidden="1">'5.1b Yearly decisions by LPA'!#REF!</definedName>
    <definedName name="Z_C31C50C7_16DB_4CFC_9E7F_A0EB46DEECA8_.wvu.Cols" localSheetId="33" hidden="1">'5.1c Yearly decisions by LPA'!#REF!</definedName>
    <definedName name="Z_C31C50C7_16DB_4CFC_9E7F_A0EB46DEECA8_.wvu.Cols" localSheetId="34" hidden="1">'5.1d Yearly decisions by LPA'!#REF!</definedName>
    <definedName name="Z_C31C50C7_16DB_4CFC_9E7F_A0EB46DEECA8_.wvu.Cols" localSheetId="35" hidden="1">'5.1e Yearly decisions by LPA'!#REF!</definedName>
    <definedName name="Z_C31C50C7_16DB_4CFC_9E7F_A0EB46DEECA8_.wvu.Cols" localSheetId="36" hidden="1">'5.1f Yearly decisions by LPA'!#REF!</definedName>
    <definedName name="Z_F98AC4D1_FE5B_41A7_922F_19713F81817A_.wvu.Cols" localSheetId="14" hidden="1">'2.3a s78 rec''d by dev type annu'!$S:$S</definedName>
    <definedName name="Z_F98AC4D1_FE5B_41A7_922F_19713F81817A_.wvu.Cols" localSheetId="15" hidden="1">'2.3b s78 rec''d by dev type quar'!$T:$T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2" i="320" l="1"/>
  <c r="G62" i="320"/>
  <c r="L61" i="320"/>
  <c r="G61" i="320"/>
  <c r="L60" i="320"/>
  <c r="G60" i="320"/>
  <c r="L59" i="320"/>
  <c r="G59" i="320"/>
  <c r="L58" i="320"/>
  <c r="G58" i="320"/>
  <c r="L57" i="320"/>
  <c r="G57" i="320"/>
  <c r="L56" i="320"/>
  <c r="G56" i="320"/>
  <c r="L55" i="320"/>
  <c r="G55" i="320"/>
  <c r="L54" i="320"/>
  <c r="G54" i="320"/>
  <c r="L53" i="320"/>
  <c r="G53" i="320"/>
  <c r="L52" i="320"/>
  <c r="G52" i="320"/>
  <c r="L51" i="320"/>
  <c r="G51" i="320"/>
  <c r="L50" i="320"/>
  <c r="G50" i="320"/>
  <c r="L49" i="320"/>
  <c r="G49" i="320"/>
  <c r="L48" i="320"/>
  <c r="G48" i="320"/>
  <c r="L47" i="320"/>
  <c r="G47" i="320"/>
  <c r="L46" i="320"/>
  <c r="G46" i="320"/>
  <c r="L45" i="320"/>
  <c r="G45" i="320"/>
  <c r="L44" i="320"/>
  <c r="G44" i="320"/>
  <c r="L43" i="320"/>
  <c r="G43" i="320"/>
  <c r="L42" i="320"/>
  <c r="G42" i="320"/>
  <c r="L41" i="320"/>
  <c r="G41" i="320"/>
  <c r="L40" i="320"/>
  <c r="G40" i="320"/>
  <c r="L39" i="320"/>
  <c r="G39" i="320"/>
  <c r="L38" i="320"/>
  <c r="G38" i="320"/>
  <c r="L37" i="320"/>
  <c r="G37" i="320"/>
  <c r="L36" i="320"/>
  <c r="G36" i="320"/>
  <c r="L35" i="320"/>
  <c r="G35" i="320"/>
  <c r="L34" i="320"/>
  <c r="G34" i="320"/>
  <c r="L33" i="320"/>
  <c r="G33" i="320"/>
  <c r="L32" i="320"/>
  <c r="G32" i="320"/>
  <c r="L31" i="320"/>
  <c r="G31" i="320"/>
  <c r="P69" i="318" l="1"/>
  <c r="I69" i="318"/>
  <c r="P68" i="318"/>
  <c r="I68" i="318"/>
  <c r="P67" i="318"/>
  <c r="I67" i="318"/>
  <c r="P66" i="318"/>
  <c r="I66" i="318"/>
  <c r="P65" i="318"/>
  <c r="I65" i="318"/>
  <c r="P64" i="318"/>
  <c r="I64" i="318"/>
  <c r="P63" i="318"/>
  <c r="I63" i="318"/>
  <c r="P62" i="318"/>
  <c r="I62" i="318"/>
  <c r="P61" i="318"/>
  <c r="I61" i="318"/>
  <c r="P60" i="318"/>
  <c r="I60" i="318"/>
  <c r="P59" i="318"/>
  <c r="I59" i="318"/>
  <c r="P58" i="318"/>
  <c r="I58" i="318"/>
  <c r="P57" i="318"/>
  <c r="I57" i="318"/>
  <c r="P56" i="318"/>
  <c r="I56" i="318"/>
  <c r="P55" i="318"/>
  <c r="I55" i="318"/>
  <c r="P54" i="318"/>
  <c r="I54" i="318"/>
  <c r="P53" i="318"/>
  <c r="I53" i="318"/>
  <c r="P52" i="318"/>
  <c r="I52" i="318"/>
  <c r="P51" i="318"/>
  <c r="I51" i="318"/>
  <c r="P50" i="318"/>
  <c r="I50" i="318"/>
  <c r="P49" i="318"/>
  <c r="I49" i="318"/>
  <c r="P48" i="318"/>
  <c r="I48" i="318"/>
  <c r="P47" i="318"/>
  <c r="I47" i="318"/>
  <c r="P46" i="318"/>
  <c r="I46" i="318"/>
  <c r="P45" i="318"/>
  <c r="I45" i="318"/>
  <c r="P44" i="318"/>
  <c r="I44" i="318"/>
  <c r="P43" i="318"/>
  <c r="I43" i="318"/>
  <c r="P42" i="318"/>
  <c r="I42" i="318"/>
  <c r="P41" i="318"/>
  <c r="I41" i="318"/>
  <c r="P40" i="318"/>
  <c r="I40" i="318"/>
  <c r="P39" i="318"/>
  <c r="I39" i="318"/>
  <c r="P38" i="318"/>
  <c r="I38" i="318"/>
  <c r="P37" i="318"/>
  <c r="I37" i="318"/>
  <c r="P36" i="318"/>
  <c r="I36" i="318"/>
  <c r="P35" i="318"/>
  <c r="I35" i="318"/>
  <c r="P34" i="318"/>
  <c r="I34" i="318"/>
  <c r="P33" i="318"/>
  <c r="I33" i="318"/>
  <c r="P32" i="318"/>
  <c r="I32" i="318"/>
  <c r="P31" i="318"/>
  <c r="I31" i="318"/>
  <c r="P30" i="318"/>
  <c r="I30" i="318"/>
  <c r="P29" i="318"/>
  <c r="I29" i="318"/>
  <c r="P28" i="318"/>
  <c r="I28" i="318"/>
  <c r="P27" i="318"/>
  <c r="I27" i="318"/>
  <c r="P26" i="318"/>
  <c r="I26" i="318"/>
  <c r="P25" i="318"/>
  <c r="I25" i="318"/>
  <c r="P24" i="318"/>
  <c r="I24" i="318"/>
  <c r="P23" i="318"/>
  <c r="I23" i="318"/>
  <c r="P22" i="318"/>
  <c r="I22" i="318"/>
  <c r="P21" i="318"/>
  <c r="I21" i="318"/>
  <c r="P20" i="318"/>
  <c r="I20" i="318"/>
  <c r="P19" i="318"/>
  <c r="I19" i="318"/>
  <c r="P18" i="318"/>
  <c r="I18" i="318"/>
  <c r="P17" i="318"/>
  <c r="I17" i="318"/>
  <c r="P16" i="318"/>
  <c r="I16" i="318"/>
  <c r="P15" i="318"/>
  <c r="I15" i="318"/>
  <c r="P14" i="318"/>
  <c r="I14" i="318"/>
  <c r="E27" i="313" l="1"/>
  <c r="E25" i="313"/>
  <c r="E24" i="313"/>
  <c r="E23" i="313"/>
  <c r="E20" i="313"/>
  <c r="F20" i="313" s="1"/>
  <c r="E19" i="313"/>
  <c r="E18" i="313"/>
  <c r="E17" i="313"/>
  <c r="E15" i="313"/>
  <c r="H67" i="312"/>
  <c r="G67" i="312"/>
  <c r="F67" i="312"/>
  <c r="I67" i="312" s="1"/>
  <c r="F62" i="312"/>
  <c r="I62" i="312" s="1"/>
  <c r="H55" i="312"/>
  <c r="F55" i="312"/>
  <c r="I55" i="312" s="1"/>
  <c r="F50" i="312"/>
  <c r="I50" i="312" s="1"/>
  <c r="I48" i="312"/>
  <c r="H48" i="312"/>
  <c r="F48" i="312"/>
  <c r="G48" i="312" s="1"/>
  <c r="F43" i="312"/>
  <c r="G43" i="312" s="1"/>
  <c r="F40" i="312"/>
  <c r="G40" i="312" s="1"/>
  <c r="F38" i="312"/>
  <c r="I38" i="312" s="1"/>
  <c r="I36" i="312"/>
  <c r="H36" i="312"/>
  <c r="F36" i="312"/>
  <c r="G36" i="312" s="1"/>
  <c r="F31" i="312"/>
  <c r="H31" i="312" s="1"/>
  <c r="F26" i="312"/>
  <c r="I26" i="312" s="1"/>
  <c r="F24" i="312"/>
  <c r="I24" i="312" s="1"/>
  <c r="G24" i="312"/>
  <c r="F19" i="312"/>
  <c r="I19" i="312" s="1"/>
  <c r="F16" i="312"/>
  <c r="G16" i="312" s="1"/>
  <c r="H43" i="312" l="1"/>
  <c r="I43" i="312"/>
  <c r="I31" i="312"/>
  <c r="H24" i="312"/>
  <c r="G55" i="312"/>
  <c r="G24" i="313"/>
  <c r="G28" i="313"/>
  <c r="H24" i="313"/>
  <c r="G17" i="313"/>
  <c r="H17" i="313"/>
  <c r="H25" i="313"/>
  <c r="G25" i="313"/>
  <c r="F25" i="313"/>
  <c r="F18" i="313"/>
  <c r="H18" i="313"/>
  <c r="G18" i="313"/>
  <c r="H22" i="313"/>
  <c r="G19" i="313"/>
  <c r="G23" i="313"/>
  <c r="F23" i="313"/>
  <c r="H23" i="313"/>
  <c r="G15" i="313"/>
  <c r="F15" i="313"/>
  <c r="H19" i="313"/>
  <c r="F27" i="313"/>
  <c r="G27" i="313"/>
  <c r="H20" i="313"/>
  <c r="H15" i="313"/>
  <c r="F17" i="313"/>
  <c r="H27" i="313"/>
  <c r="F19" i="313"/>
  <c r="E26" i="313"/>
  <c r="G26" i="313" s="1"/>
  <c r="E21" i="313"/>
  <c r="H21" i="313" s="1"/>
  <c r="E16" i="313"/>
  <c r="F16" i="313" s="1"/>
  <c r="E28" i="313"/>
  <c r="H28" i="313" s="1"/>
  <c r="F24" i="313"/>
  <c r="G20" i="313"/>
  <c r="E22" i="313"/>
  <c r="F22" i="313" s="1"/>
  <c r="F35" i="312"/>
  <c r="G35" i="312"/>
  <c r="I49" i="312"/>
  <c r="H35" i="312"/>
  <c r="G41" i="312"/>
  <c r="I35" i="312"/>
  <c r="H41" i="312"/>
  <c r="G59" i="312"/>
  <c r="F59" i="312"/>
  <c r="H59" i="312" s="1"/>
  <c r="H26" i="312"/>
  <c r="I59" i="312"/>
  <c r="I68" i="312"/>
  <c r="H38" i="312"/>
  <c r="I33" i="312"/>
  <c r="F54" i="312"/>
  <c r="G54" i="312" s="1"/>
  <c r="H62" i="312"/>
  <c r="H16" i="312"/>
  <c r="F25" i="312"/>
  <c r="G25" i="312" s="1"/>
  <c r="F45" i="312"/>
  <c r="I45" i="312" s="1"/>
  <c r="H63" i="312"/>
  <c r="F69" i="312"/>
  <c r="I16" i="312"/>
  <c r="G19" i="312"/>
  <c r="H25" i="312"/>
  <c r="F37" i="312"/>
  <c r="H37" i="312" s="1"/>
  <c r="F57" i="312"/>
  <c r="H29" i="312"/>
  <c r="F47" i="312"/>
  <c r="I47" i="312" s="1"/>
  <c r="G47" i="312"/>
  <c r="F52" i="312"/>
  <c r="G52" i="312" s="1"/>
  <c r="F64" i="312"/>
  <c r="G64" i="312" s="1"/>
  <c r="G53" i="312"/>
  <c r="F18" i="312"/>
  <c r="I18" i="312" s="1"/>
  <c r="G26" i="312"/>
  <c r="F30" i="312"/>
  <c r="H30" i="312" s="1"/>
  <c r="G38" i="312"/>
  <c r="I44" i="312"/>
  <c r="H56" i="312"/>
  <c r="I21" i="312"/>
  <c r="G27" i="312"/>
  <c r="F42" i="312"/>
  <c r="I42" i="312" s="1"/>
  <c r="G50" i="312"/>
  <c r="G62" i="312"/>
  <c r="F21" i="312"/>
  <c r="I30" i="312"/>
  <c r="H50" i="312"/>
  <c r="F66" i="312"/>
  <c r="G66" i="312" s="1"/>
  <c r="F33" i="312"/>
  <c r="H19" i="312"/>
  <c r="I25" i="312"/>
  <c r="G31" i="312"/>
  <c r="H40" i="312"/>
  <c r="F49" i="312"/>
  <c r="G49" i="312" s="1"/>
  <c r="F61" i="312"/>
  <c r="I61" i="312" s="1"/>
  <c r="G17" i="312"/>
  <c r="F23" i="312"/>
  <c r="H23" i="312" s="1"/>
  <c r="G23" i="312"/>
  <c r="F28" i="312"/>
  <c r="G28" i="312" s="1"/>
  <c r="I40" i="312"/>
  <c r="H61" i="312"/>
  <c r="H64" i="312"/>
  <c r="I70" i="312"/>
  <c r="F20" i="312"/>
  <c r="G20" i="312" s="1"/>
  <c r="F32" i="312"/>
  <c r="H32" i="312" s="1"/>
  <c r="F44" i="312"/>
  <c r="G44" i="312" s="1"/>
  <c r="F56" i="312"/>
  <c r="I56" i="312" s="1"/>
  <c r="F68" i="312"/>
  <c r="H68" i="312" s="1"/>
  <c r="F15" i="312"/>
  <c r="H15" i="312" s="1"/>
  <c r="F27" i="312"/>
  <c r="I27" i="312" s="1"/>
  <c r="F39" i="312"/>
  <c r="G39" i="312" s="1"/>
  <c r="F51" i="312"/>
  <c r="G51" i="312" s="1"/>
  <c r="F63" i="312"/>
  <c r="G63" i="312" s="1"/>
  <c r="F22" i="312"/>
  <c r="H22" i="312" s="1"/>
  <c r="F34" i="312"/>
  <c r="I34" i="312" s="1"/>
  <c r="F46" i="312"/>
  <c r="I46" i="312" s="1"/>
  <c r="F58" i="312"/>
  <c r="I58" i="312" s="1"/>
  <c r="F70" i="312"/>
  <c r="G70" i="312" s="1"/>
  <c r="F17" i="312"/>
  <c r="I17" i="312" s="1"/>
  <c r="F29" i="312"/>
  <c r="I29" i="312" s="1"/>
  <c r="F41" i="312"/>
  <c r="I41" i="312" s="1"/>
  <c r="F53" i="312"/>
  <c r="I53" i="312" s="1"/>
  <c r="F65" i="312"/>
  <c r="I65" i="312" s="1"/>
  <c r="F60" i="312"/>
  <c r="H18" i="312" l="1"/>
  <c r="I63" i="312"/>
  <c r="G56" i="312"/>
  <c r="H51" i="312"/>
  <c r="H70" i="312"/>
  <c r="H27" i="312"/>
  <c r="I51" i="312"/>
  <c r="G68" i="312"/>
  <c r="H34" i="312"/>
  <c r="H44" i="312"/>
  <c r="F26" i="313"/>
  <c r="I54" i="312"/>
  <c r="I64" i="312"/>
  <c r="H53" i="312"/>
  <c r="I15" i="312"/>
  <c r="H16" i="313"/>
  <c r="G16" i="313"/>
  <c r="F28" i="313"/>
  <c r="G21" i="313"/>
  <c r="H26" i="313"/>
  <c r="F21" i="313"/>
  <c r="G22" i="313"/>
  <c r="H66" i="312"/>
  <c r="G42" i="312"/>
  <c r="H57" i="312"/>
  <c r="G57" i="312"/>
  <c r="H42" i="312"/>
  <c r="G37" i="312"/>
  <c r="I60" i="312"/>
  <c r="H60" i="312"/>
  <c r="H45" i="312"/>
  <c r="G45" i="312"/>
  <c r="G61" i="312"/>
  <c r="H28" i="312"/>
  <c r="H49" i="312"/>
  <c r="H54" i="312"/>
  <c r="H47" i="312"/>
  <c r="H58" i="312"/>
  <c r="H46" i="312"/>
  <c r="G30" i="312"/>
  <c r="I52" i="312"/>
  <c r="G65" i="312"/>
  <c r="G46" i="312"/>
  <c r="H39" i="312"/>
  <c r="G60" i="312"/>
  <c r="G15" i="312"/>
  <c r="I20" i="312"/>
  <c r="G29" i="312"/>
  <c r="G22" i="312"/>
  <c r="I66" i="312"/>
  <c r="I28" i="312"/>
  <c r="I32" i="312"/>
  <c r="I57" i="312"/>
  <c r="G32" i="312"/>
  <c r="I22" i="312"/>
  <c r="H20" i="312"/>
  <c r="G58" i="312"/>
  <c r="G18" i="312"/>
  <c r="I23" i="312"/>
  <c r="G34" i="312"/>
  <c r="H52" i="312"/>
  <c r="H21" i="312"/>
  <c r="G21" i="312"/>
  <c r="I39" i="312"/>
  <c r="I37" i="312"/>
  <c r="H33" i="312"/>
  <c r="G33" i="312"/>
  <c r="H65" i="312"/>
  <c r="G69" i="312"/>
  <c r="H69" i="312"/>
  <c r="I69" i="312"/>
  <c r="H17" i="312"/>
  <c r="G27" i="311" l="1"/>
  <c r="G26" i="311"/>
  <c r="L26" i="311" s="1"/>
  <c r="K68" i="310"/>
  <c r="H68" i="310"/>
  <c r="J68" i="310" s="1"/>
  <c r="H67" i="310"/>
  <c r="J67" i="310" s="1"/>
  <c r="H66" i="310"/>
  <c r="H56" i="310"/>
  <c r="K56" i="310" s="1"/>
  <c r="H55" i="310"/>
  <c r="H54" i="310"/>
  <c r="K44" i="310"/>
  <c r="J44" i="310"/>
  <c r="H44" i="310"/>
  <c r="H43" i="310"/>
  <c r="J43" i="310" s="1"/>
  <c r="H42" i="310"/>
  <c r="H41" i="310"/>
  <c r="H32" i="310"/>
  <c r="K32" i="310" s="1"/>
  <c r="H31" i="310"/>
  <c r="L20" i="310"/>
  <c r="K20" i="310"/>
  <c r="H20" i="310"/>
  <c r="M20" i="310" s="1"/>
  <c r="H19" i="310"/>
  <c r="J22" i="311" l="1"/>
  <c r="L27" i="311"/>
  <c r="K27" i="311"/>
  <c r="J27" i="311"/>
  <c r="I27" i="311"/>
  <c r="H27" i="311"/>
  <c r="L20" i="311"/>
  <c r="L32" i="311"/>
  <c r="G25" i="311"/>
  <c r="H26" i="311"/>
  <c r="G24" i="311"/>
  <c r="I26" i="311"/>
  <c r="G23" i="311"/>
  <c r="K23" i="311" s="1"/>
  <c r="J26" i="311"/>
  <c r="G22" i="311"/>
  <c r="H22" i="311" s="1"/>
  <c r="K26" i="311"/>
  <c r="G21" i="311"/>
  <c r="H21" i="311" s="1"/>
  <c r="G20" i="311"/>
  <c r="I20" i="311" s="1"/>
  <c r="G32" i="311"/>
  <c r="H32" i="311" s="1"/>
  <c r="G19" i="311"/>
  <c r="L19" i="311" s="1"/>
  <c r="G31" i="311"/>
  <c r="L31" i="311" s="1"/>
  <c r="G30" i="311"/>
  <c r="J30" i="311" s="1"/>
  <c r="G29" i="311"/>
  <c r="I29" i="311" s="1"/>
  <c r="G28" i="311"/>
  <c r="H28" i="311" s="1"/>
  <c r="K54" i="310"/>
  <c r="J54" i="310"/>
  <c r="L54" i="310"/>
  <c r="I54" i="310"/>
  <c r="K41" i="310"/>
  <c r="J41" i="310"/>
  <c r="I41" i="310"/>
  <c r="H39" i="310"/>
  <c r="I39" i="310" s="1"/>
  <c r="M19" i="310"/>
  <c r="L19" i="310"/>
  <c r="H24" i="310"/>
  <c r="M24" i="310" s="1"/>
  <c r="H37" i="310"/>
  <c r="I37" i="310" s="1"/>
  <c r="M41" i="310"/>
  <c r="H61" i="310"/>
  <c r="K61" i="310" s="1"/>
  <c r="J37" i="310"/>
  <c r="J48" i="310"/>
  <c r="M50" i="310"/>
  <c r="H18" i="310"/>
  <c r="M18" i="310" s="1"/>
  <c r="I32" i="310"/>
  <c r="M37" i="310"/>
  <c r="I56" i="310"/>
  <c r="M61" i="310"/>
  <c r="H27" i="310"/>
  <c r="I27" i="310" s="1"/>
  <c r="J56" i="310"/>
  <c r="H64" i="310"/>
  <c r="M64" i="310" s="1"/>
  <c r="M68" i="310"/>
  <c r="L68" i="310"/>
  <c r="I71" i="310"/>
  <c r="I36" i="310"/>
  <c r="H36" i="310"/>
  <c r="M36" i="310" s="1"/>
  <c r="M42" i="310"/>
  <c r="H49" i="310"/>
  <c r="K49" i="310" s="1"/>
  <c r="K51" i="310"/>
  <c r="H60" i="310"/>
  <c r="M60" i="310" s="1"/>
  <c r="L64" i="310"/>
  <c r="M66" i="310"/>
  <c r="J71" i="310"/>
  <c r="H73" i="310"/>
  <c r="I73" i="310" s="1"/>
  <c r="L41" i="310"/>
  <c r="H48" i="310"/>
  <c r="M48" i="310" s="1"/>
  <c r="I19" i="310"/>
  <c r="H65" i="310"/>
  <c r="L65" i="310" s="1"/>
  <c r="M43" i="310"/>
  <c r="L43" i="310"/>
  <c r="K43" i="310"/>
  <c r="M26" i="310"/>
  <c r="L29" i="310"/>
  <c r="J32" i="310"/>
  <c r="H62" i="310"/>
  <c r="I62" i="310" s="1"/>
  <c r="H26" i="310"/>
  <c r="I26" i="310" s="1"/>
  <c r="H50" i="310"/>
  <c r="L50" i="310" s="1"/>
  <c r="J50" i="310"/>
  <c r="H72" i="310"/>
  <c r="M72" i="310" s="1"/>
  <c r="K50" i="310"/>
  <c r="K59" i="310"/>
  <c r="K37" i="310"/>
  <c r="M67" i="310"/>
  <c r="L67" i="310"/>
  <c r="K67" i="310"/>
  <c r="I43" i="310"/>
  <c r="I67" i="310"/>
  <c r="H38" i="310"/>
  <c r="I38" i="310" s="1"/>
  <c r="M44" i="310"/>
  <c r="L44" i="310"/>
  <c r="H29" i="310"/>
  <c r="M29" i="310" s="1"/>
  <c r="L42" i="310"/>
  <c r="K42" i="310"/>
  <c r="J42" i="310"/>
  <c r="K47" i="310"/>
  <c r="L51" i="310"/>
  <c r="H53" i="310"/>
  <c r="L53" i="310" s="1"/>
  <c r="L66" i="310"/>
  <c r="K66" i="310"/>
  <c r="J66" i="310"/>
  <c r="L31" i="310"/>
  <c r="K31" i="310"/>
  <c r="M31" i="310"/>
  <c r="K36" i="310"/>
  <c r="I42" i="310"/>
  <c r="L55" i="310"/>
  <c r="K55" i="310"/>
  <c r="M55" i="310"/>
  <c r="I66" i="310"/>
  <c r="H28" i="310"/>
  <c r="L28" i="310" s="1"/>
  <c r="K28" i="310"/>
  <c r="M32" i="310"/>
  <c r="L32" i="310"/>
  <c r="H63" i="310"/>
  <c r="I63" i="310" s="1"/>
  <c r="M54" i="310"/>
  <c r="J59" i="310"/>
  <c r="L63" i="310"/>
  <c r="J19" i="310"/>
  <c r="L26" i="310"/>
  <c r="M39" i="310"/>
  <c r="H51" i="310"/>
  <c r="I51" i="310" s="1"/>
  <c r="J51" i="310"/>
  <c r="I20" i="310"/>
  <c r="L25" i="310"/>
  <c r="I31" i="310"/>
  <c r="L49" i="310"/>
  <c r="I55" i="310"/>
  <c r="I70" i="310"/>
  <c r="L73" i="310"/>
  <c r="H52" i="310"/>
  <c r="K52" i="310" s="1"/>
  <c r="M56" i="310"/>
  <c r="L56" i="310"/>
  <c r="K26" i="310"/>
  <c r="H30" i="310"/>
  <c r="K35" i="310"/>
  <c r="J61" i="310"/>
  <c r="J72" i="310"/>
  <c r="K19" i="310"/>
  <c r="L37" i="310"/>
  <c r="H40" i="310"/>
  <c r="L40" i="310" s="1"/>
  <c r="H25" i="310"/>
  <c r="M25" i="310" s="1"/>
  <c r="I25" i="310"/>
  <c r="M40" i="310"/>
  <c r="J20" i="310"/>
  <c r="J31" i="310"/>
  <c r="I44" i="310"/>
  <c r="M49" i="310"/>
  <c r="J55" i="310"/>
  <c r="I68" i="310"/>
  <c r="J70" i="310"/>
  <c r="H23" i="310"/>
  <c r="K23" i="310" s="1"/>
  <c r="H35" i="310"/>
  <c r="I35" i="310" s="1"/>
  <c r="H47" i="310"/>
  <c r="I47" i="310" s="1"/>
  <c r="H59" i="310"/>
  <c r="I59" i="310" s="1"/>
  <c r="H71" i="310"/>
  <c r="K71" i="310" s="1"/>
  <c r="H22" i="310"/>
  <c r="I22" i="310" s="1"/>
  <c r="H34" i="310"/>
  <c r="H46" i="310"/>
  <c r="H58" i="310"/>
  <c r="J58" i="310" s="1"/>
  <c r="H70" i="310"/>
  <c r="H21" i="310"/>
  <c r="H33" i="310"/>
  <c r="I33" i="310" s="1"/>
  <c r="H45" i="310"/>
  <c r="I45" i="310" s="1"/>
  <c r="H57" i="310"/>
  <c r="H69" i="310"/>
  <c r="K20" i="311" l="1"/>
  <c r="K62" i="310"/>
  <c r="J47" i="310"/>
  <c r="I32" i="311"/>
  <c r="L21" i="311"/>
  <c r="L24" i="310"/>
  <c r="L22" i="311"/>
  <c r="J19" i="311"/>
  <c r="K24" i="310"/>
  <c r="K32" i="311"/>
  <c r="H20" i="311"/>
  <c r="J32" i="311"/>
  <c r="I31" i="311"/>
  <c r="J24" i="310"/>
  <c r="J49" i="310"/>
  <c r="K22" i="311"/>
  <c r="K21" i="311"/>
  <c r="L39" i="310"/>
  <c r="K19" i="311"/>
  <c r="K63" i="310"/>
  <c r="M73" i="310"/>
  <c r="K73" i="310"/>
  <c r="J25" i="310"/>
  <c r="J26" i="310"/>
  <c r="I21" i="311"/>
  <c r="J24" i="311"/>
  <c r="I24" i="311"/>
  <c r="H24" i="311"/>
  <c r="H30" i="311"/>
  <c r="K25" i="311"/>
  <c r="J25" i="311"/>
  <c r="I25" i="311"/>
  <c r="H25" i="311"/>
  <c r="L24" i="311"/>
  <c r="H31" i="311"/>
  <c r="J20" i="311"/>
  <c r="K31" i="311"/>
  <c r="I19" i="311"/>
  <c r="L25" i="311"/>
  <c r="L23" i="311"/>
  <c r="J23" i="311"/>
  <c r="K24" i="311"/>
  <c r="J21" i="311"/>
  <c r="I22" i="311"/>
  <c r="H19" i="311"/>
  <c r="I28" i="311"/>
  <c r="L28" i="311"/>
  <c r="K28" i="311"/>
  <c r="J28" i="311"/>
  <c r="K29" i="311"/>
  <c r="J29" i="311"/>
  <c r="L29" i="311"/>
  <c r="L30" i="311"/>
  <c r="K30" i="311"/>
  <c r="J31" i="311"/>
  <c r="I23" i="311"/>
  <c r="H23" i="311"/>
  <c r="I30" i="311"/>
  <c r="H29" i="311"/>
  <c r="J62" i="310"/>
  <c r="L70" i="310"/>
  <c r="K70" i="310"/>
  <c r="M70" i="310"/>
  <c r="K30" i="310"/>
  <c r="J30" i="310"/>
  <c r="L30" i="310"/>
  <c r="I30" i="310"/>
  <c r="M62" i="310"/>
  <c r="K38" i="310"/>
  <c r="M28" i="310"/>
  <c r="I72" i="310"/>
  <c r="J23" i="310"/>
  <c r="M58" i="310"/>
  <c r="L58" i="310"/>
  <c r="K58" i="310"/>
  <c r="L60" i="310"/>
  <c r="L62" i="310"/>
  <c r="M65" i="310"/>
  <c r="I60" i="310"/>
  <c r="L46" i="310"/>
  <c r="K46" i="310"/>
  <c r="M46" i="310"/>
  <c r="L52" i="310"/>
  <c r="K60" i="310"/>
  <c r="M27" i="310"/>
  <c r="M53" i="310"/>
  <c r="M34" i="310"/>
  <c r="L34" i="310"/>
  <c r="K34" i="310"/>
  <c r="J46" i="310"/>
  <c r="J40" i="310"/>
  <c r="I40" i="310"/>
  <c r="J35" i="310"/>
  <c r="K39" i="310"/>
  <c r="K25" i="310"/>
  <c r="J36" i="310"/>
  <c r="K72" i="310"/>
  <c r="I48" i="310"/>
  <c r="J34" i="310"/>
  <c r="J39" i="310"/>
  <c r="L22" i="310"/>
  <c r="K22" i="310"/>
  <c r="M22" i="310"/>
  <c r="K40" i="310"/>
  <c r="M30" i="310"/>
  <c r="I46" i="310"/>
  <c r="I50" i="310"/>
  <c r="M63" i="310"/>
  <c r="J64" i="310"/>
  <c r="I64" i="310"/>
  <c r="L71" i="310"/>
  <c r="M71" i="310"/>
  <c r="M38" i="310"/>
  <c r="L61" i="310"/>
  <c r="J63" i="310"/>
  <c r="J29" i="310"/>
  <c r="I29" i="310"/>
  <c r="K29" i="310"/>
  <c r="K48" i="310"/>
  <c r="I49" i="310"/>
  <c r="K64" i="310"/>
  <c r="L18" i="310"/>
  <c r="K18" i="310"/>
  <c r="J18" i="310"/>
  <c r="I18" i="310"/>
  <c r="I61" i="310"/>
  <c r="M59" i="310"/>
  <c r="L59" i="310"/>
  <c r="L36" i="310"/>
  <c r="L48" i="310"/>
  <c r="M51" i="310"/>
  <c r="L27" i="310"/>
  <c r="L72" i="310"/>
  <c r="M69" i="310"/>
  <c r="K69" i="310"/>
  <c r="L69" i="310"/>
  <c r="J69" i="310"/>
  <c r="L47" i="310"/>
  <c r="M47" i="310"/>
  <c r="J22" i="310"/>
  <c r="I34" i="310"/>
  <c r="J60" i="310"/>
  <c r="K27" i="310"/>
  <c r="I69" i="310"/>
  <c r="J73" i="310"/>
  <c r="I58" i="310"/>
  <c r="M57" i="310"/>
  <c r="J57" i="310"/>
  <c r="L57" i="310"/>
  <c r="K57" i="310"/>
  <c r="M35" i="310"/>
  <c r="L35" i="310"/>
  <c r="I57" i="310"/>
  <c r="J27" i="310"/>
  <c r="M45" i="310"/>
  <c r="K45" i="310"/>
  <c r="L45" i="310"/>
  <c r="J45" i="310"/>
  <c r="L23" i="310"/>
  <c r="M23" i="310"/>
  <c r="I52" i="310"/>
  <c r="J52" i="310"/>
  <c r="L38" i="310"/>
  <c r="J53" i="310"/>
  <c r="I53" i="310"/>
  <c r="K53" i="310"/>
  <c r="K65" i="310"/>
  <c r="J65" i="310"/>
  <c r="I65" i="310"/>
  <c r="J38" i="310"/>
  <c r="M21" i="310"/>
  <c r="K21" i="310"/>
  <c r="L21" i="310"/>
  <c r="J21" i="310"/>
  <c r="M33" i="310"/>
  <c r="L33" i="310"/>
  <c r="J33" i="310"/>
  <c r="K33" i="310"/>
  <c r="I28" i="310"/>
  <c r="J28" i="310"/>
  <c r="I21" i="310"/>
  <c r="M52" i="310"/>
  <c r="I23" i="310"/>
  <c r="I24" i="310"/>
  <c r="S21" i="309" l="1"/>
  <c r="S20" i="309"/>
  <c r="S19" i="309"/>
  <c r="S18" i="309"/>
  <c r="S17" i="309"/>
  <c r="T40" i="308"/>
  <c r="T39" i="308"/>
  <c r="T38" i="308"/>
  <c r="T37" i="308"/>
  <c r="T36" i="308"/>
  <c r="T35" i="308"/>
  <c r="T34" i="308"/>
  <c r="T33" i="308"/>
  <c r="T32" i="308"/>
  <c r="T31" i="308"/>
  <c r="T30" i="308"/>
  <c r="T29" i="308"/>
  <c r="T28" i="308"/>
  <c r="T27" i="308"/>
  <c r="T26" i="308"/>
  <c r="T25" i="308"/>
  <c r="T24" i="308"/>
  <c r="T23" i="308"/>
  <c r="T22" i="308"/>
  <c r="T21" i="308"/>
  <c r="T20" i="308"/>
  <c r="T19" i="308"/>
  <c r="T18" i="308"/>
  <c r="T17" i="308"/>
  <c r="L29" i="307" l="1"/>
  <c r="K29" i="307"/>
  <c r="J29" i="307"/>
  <c r="E29" i="307"/>
  <c r="L28" i="307"/>
  <c r="K28" i="307"/>
  <c r="J28" i="307"/>
  <c r="E28" i="307"/>
  <c r="L27" i="307"/>
  <c r="K27" i="307"/>
  <c r="J27" i="307"/>
  <c r="E27" i="307"/>
  <c r="L26" i="307"/>
  <c r="K26" i="307"/>
  <c r="J26" i="307"/>
  <c r="E26" i="307"/>
  <c r="L25" i="307"/>
  <c r="K25" i="307"/>
  <c r="J25" i="307"/>
  <c r="E25" i="307"/>
  <c r="L24" i="307"/>
  <c r="K24" i="307"/>
  <c r="J24" i="307"/>
  <c r="E24" i="307"/>
  <c r="L23" i="307"/>
  <c r="K23" i="307"/>
  <c r="J23" i="307"/>
  <c r="E23" i="307"/>
  <c r="L22" i="307"/>
  <c r="K22" i="307"/>
  <c r="J22" i="307"/>
  <c r="E22" i="307"/>
  <c r="L21" i="307"/>
  <c r="K21" i="307"/>
  <c r="J21" i="307"/>
  <c r="E21" i="307"/>
  <c r="L20" i="307"/>
  <c r="K20" i="307"/>
  <c r="J20" i="307"/>
  <c r="E20" i="307"/>
  <c r="L19" i="307"/>
  <c r="K19" i="307"/>
  <c r="J19" i="307"/>
  <c r="E19" i="307"/>
  <c r="L18" i="307"/>
  <c r="K18" i="307"/>
  <c r="J18" i="307"/>
  <c r="E18" i="307"/>
  <c r="L17" i="307"/>
  <c r="K17" i="307"/>
  <c r="J17" i="307"/>
  <c r="E17" i="307"/>
  <c r="L16" i="307"/>
  <c r="K16" i="307"/>
  <c r="J16" i="307"/>
  <c r="I16" i="307"/>
  <c r="E16" i="307"/>
  <c r="M16" i="307" s="1"/>
  <c r="L71" i="306"/>
  <c r="F71" i="306"/>
  <c r="L70" i="306"/>
  <c r="M70" i="306"/>
  <c r="F70" i="306"/>
  <c r="M69" i="306"/>
  <c r="L69" i="306"/>
  <c r="F69" i="306"/>
  <c r="M68" i="306"/>
  <c r="L68" i="306"/>
  <c r="F68" i="306"/>
  <c r="M67" i="306"/>
  <c r="L67" i="306"/>
  <c r="F67" i="306"/>
  <c r="L66" i="306"/>
  <c r="M66" i="306"/>
  <c r="F66" i="306"/>
  <c r="M65" i="306"/>
  <c r="L65" i="306"/>
  <c r="F65" i="306"/>
  <c r="L64" i="306"/>
  <c r="M64" i="306"/>
  <c r="F64" i="306"/>
  <c r="M63" i="306"/>
  <c r="L63" i="306"/>
  <c r="F63" i="306"/>
  <c r="M62" i="306"/>
  <c r="L62" i="306"/>
  <c r="F62" i="306"/>
  <c r="M61" i="306"/>
  <c r="L61" i="306"/>
  <c r="F61" i="306"/>
  <c r="L60" i="306"/>
  <c r="M60" i="306"/>
  <c r="F60" i="306"/>
  <c r="M59" i="306"/>
  <c r="L59" i="306"/>
  <c r="F59" i="306"/>
  <c r="L58" i="306"/>
  <c r="M58" i="306"/>
  <c r="F58" i="306"/>
  <c r="M57" i="306"/>
  <c r="L57" i="306"/>
  <c r="F57" i="306"/>
  <c r="M56" i="306"/>
  <c r="L56" i="306"/>
  <c r="F56" i="306"/>
  <c r="M55" i="306"/>
  <c r="L55" i="306"/>
  <c r="F55" i="306"/>
  <c r="L54" i="306"/>
  <c r="M54" i="306"/>
  <c r="F54" i="306"/>
  <c r="M53" i="306"/>
  <c r="L53" i="306"/>
  <c r="F53" i="306"/>
  <c r="L52" i="306"/>
  <c r="M52" i="306"/>
  <c r="F52" i="306"/>
  <c r="M51" i="306"/>
  <c r="L51" i="306"/>
  <c r="F51" i="306"/>
  <c r="M50" i="306"/>
  <c r="L50" i="306"/>
  <c r="F50" i="306"/>
  <c r="M49" i="306"/>
  <c r="L49" i="306"/>
  <c r="F49" i="306"/>
  <c r="L48" i="306"/>
  <c r="M48" i="306"/>
  <c r="F48" i="306"/>
  <c r="M47" i="306"/>
  <c r="L47" i="306"/>
  <c r="F47" i="306"/>
  <c r="L46" i="306"/>
  <c r="M46" i="306"/>
  <c r="F46" i="306"/>
  <c r="M45" i="306"/>
  <c r="L45" i="306"/>
  <c r="F45" i="306"/>
  <c r="M44" i="306"/>
  <c r="L44" i="306"/>
  <c r="F44" i="306"/>
  <c r="M43" i="306"/>
  <c r="L43" i="306"/>
  <c r="F43" i="306"/>
  <c r="L42" i="306"/>
  <c r="M42" i="306"/>
  <c r="F42" i="306"/>
  <c r="M41" i="306"/>
  <c r="L41" i="306"/>
  <c r="F41" i="306"/>
  <c r="L40" i="306"/>
  <c r="M40" i="306"/>
  <c r="F40" i="306"/>
  <c r="M39" i="306"/>
  <c r="L39" i="306"/>
  <c r="F39" i="306"/>
  <c r="M38" i="306"/>
  <c r="L38" i="306"/>
  <c r="K38" i="306"/>
  <c r="F38" i="306"/>
  <c r="M37" i="306"/>
  <c r="L37" i="306"/>
  <c r="K37" i="306"/>
  <c r="F37" i="306"/>
  <c r="M36" i="306"/>
  <c r="L36" i="306"/>
  <c r="K36" i="306"/>
  <c r="F36" i="306"/>
  <c r="M35" i="306"/>
  <c r="L35" i="306"/>
  <c r="F35" i="306"/>
  <c r="L34" i="306"/>
  <c r="J34" i="306"/>
  <c r="M34" i="306"/>
  <c r="F34" i="306"/>
  <c r="J33" i="306"/>
  <c r="M33" i="306"/>
  <c r="L33" i="306"/>
  <c r="F33" i="306"/>
  <c r="M32" i="306"/>
  <c r="J32" i="306"/>
  <c r="L32" i="306"/>
  <c r="F32" i="306"/>
  <c r="M31" i="306"/>
  <c r="L31" i="306"/>
  <c r="J31" i="306"/>
  <c r="F31" i="306"/>
  <c r="M30" i="306"/>
  <c r="L30" i="306"/>
  <c r="J30" i="306"/>
  <c r="F30" i="306"/>
  <c r="L29" i="306"/>
  <c r="J29" i="306"/>
  <c r="F29" i="306"/>
  <c r="M28" i="306"/>
  <c r="L28" i="306"/>
  <c r="F28" i="306"/>
  <c r="M27" i="306"/>
  <c r="L27" i="306"/>
  <c r="K27" i="306"/>
  <c r="F27" i="306"/>
  <c r="M26" i="306"/>
  <c r="L26" i="306"/>
  <c r="K26" i="306"/>
  <c r="F26" i="306"/>
  <c r="M25" i="306"/>
  <c r="L25" i="306"/>
  <c r="K25" i="306"/>
  <c r="F25" i="306"/>
  <c r="M24" i="306"/>
  <c r="L24" i="306"/>
  <c r="K24" i="306"/>
  <c r="F24" i="306"/>
  <c r="M23" i="306"/>
  <c r="L23" i="306"/>
  <c r="J23" i="306"/>
  <c r="F23" i="306"/>
  <c r="L22" i="306"/>
  <c r="M22" i="306"/>
  <c r="F22" i="306"/>
  <c r="M21" i="306"/>
  <c r="L21" i="306"/>
  <c r="F21" i="306"/>
  <c r="M20" i="306"/>
  <c r="J20" i="306"/>
  <c r="L20" i="306"/>
  <c r="F20" i="306"/>
  <c r="N20" i="306" s="1"/>
  <c r="M19" i="306"/>
  <c r="L19" i="306"/>
  <c r="K19" i="306"/>
  <c r="J19" i="306"/>
  <c r="N19" i="306" s="1"/>
  <c r="F19" i="306"/>
  <c r="M18" i="306"/>
  <c r="L18" i="306"/>
  <c r="K18" i="306"/>
  <c r="J18" i="306"/>
  <c r="F18" i="306"/>
  <c r="N17" i="306"/>
  <c r="M17" i="306"/>
  <c r="L17" i="306"/>
  <c r="K17" i="306"/>
  <c r="J17" i="306"/>
  <c r="F17" i="306"/>
  <c r="M16" i="306"/>
  <c r="L16" i="306"/>
  <c r="K16" i="306"/>
  <c r="J16" i="306"/>
  <c r="F16" i="306"/>
  <c r="N16" i="306" l="1"/>
  <c r="N29" i="306"/>
  <c r="N23" i="306"/>
  <c r="N32" i="306"/>
  <c r="N18" i="306"/>
  <c r="I17" i="307"/>
  <c r="M17" i="307" s="1"/>
  <c r="I18" i="307"/>
  <c r="M18" i="307" s="1"/>
  <c r="I19" i="307"/>
  <c r="M19" i="307" s="1"/>
  <c r="I20" i="307"/>
  <c r="M20" i="307" s="1"/>
  <c r="I21" i="307"/>
  <c r="M21" i="307" s="1"/>
  <c r="I22" i="307"/>
  <c r="M22" i="307" s="1"/>
  <c r="I23" i="307"/>
  <c r="M23" i="307" s="1"/>
  <c r="I24" i="307"/>
  <c r="M24" i="307" s="1"/>
  <c r="I25" i="307"/>
  <c r="M25" i="307" s="1"/>
  <c r="I26" i="307"/>
  <c r="M26" i="307" s="1"/>
  <c r="I27" i="307"/>
  <c r="M27" i="307" s="1"/>
  <c r="I28" i="307"/>
  <c r="M28" i="307" s="1"/>
  <c r="I29" i="307"/>
  <c r="M29" i="307" s="1"/>
  <c r="N34" i="306"/>
  <c r="N33" i="306"/>
  <c r="N31" i="306"/>
  <c r="N30" i="306"/>
  <c r="K51" i="306"/>
  <c r="J51" i="306"/>
  <c r="N51" i="306" s="1"/>
  <c r="K57" i="306"/>
  <c r="J57" i="306"/>
  <c r="N57" i="306" s="1"/>
  <c r="J28" i="306"/>
  <c r="N28" i="306" s="1"/>
  <c r="K68" i="306"/>
  <c r="J68" i="306"/>
  <c r="N68" i="306" s="1"/>
  <c r="J27" i="306"/>
  <c r="N27" i="306" s="1"/>
  <c r="M29" i="306"/>
  <c r="J38" i="306"/>
  <c r="N38" i="306" s="1"/>
  <c r="K49" i="306"/>
  <c r="J49" i="306"/>
  <c r="N49" i="306" s="1"/>
  <c r="J37" i="306"/>
  <c r="N37" i="306" s="1"/>
  <c r="J36" i="306"/>
  <c r="N36" i="306" s="1"/>
  <c r="K48" i="306"/>
  <c r="J48" i="306"/>
  <c r="N48" i="306" s="1"/>
  <c r="K66" i="306"/>
  <c r="J66" i="306"/>
  <c r="N66" i="306" s="1"/>
  <c r="K32" i="306"/>
  <c r="K63" i="306"/>
  <c r="J63" i="306"/>
  <c r="N63" i="306" s="1"/>
  <c r="K69" i="306"/>
  <c r="J69" i="306"/>
  <c r="N69" i="306" s="1"/>
  <c r="J26" i="306"/>
  <c r="N26" i="306" s="1"/>
  <c r="K35" i="306"/>
  <c r="K61" i="306"/>
  <c r="J61" i="306"/>
  <c r="N61" i="306" s="1"/>
  <c r="K67" i="306"/>
  <c r="J67" i="306"/>
  <c r="N67" i="306" s="1"/>
  <c r="K22" i="306"/>
  <c r="K21" i="306"/>
  <c r="K42" i="306"/>
  <c r="J42" i="306"/>
  <c r="N42" i="306" s="1"/>
  <c r="K54" i="306"/>
  <c r="J54" i="306"/>
  <c r="N54" i="306" s="1"/>
  <c r="K60" i="306"/>
  <c r="J60" i="306"/>
  <c r="N60" i="306" s="1"/>
  <c r="K20" i="306"/>
  <c r="J35" i="306"/>
  <c r="N35" i="306" s="1"/>
  <c r="J22" i="306"/>
  <c r="N22" i="306" s="1"/>
  <c r="K31" i="306"/>
  <c r="K41" i="306"/>
  <c r="J41" i="306"/>
  <c r="N41" i="306" s="1"/>
  <c r="K47" i="306"/>
  <c r="J47" i="306"/>
  <c r="N47" i="306" s="1"/>
  <c r="K53" i="306"/>
  <c r="J53" i="306"/>
  <c r="N53" i="306" s="1"/>
  <c r="K59" i="306"/>
  <c r="J59" i="306"/>
  <c r="N59" i="306" s="1"/>
  <c r="K65" i="306"/>
  <c r="J65" i="306"/>
  <c r="N65" i="306" s="1"/>
  <c r="K71" i="306"/>
  <c r="J71" i="306"/>
  <c r="N71" i="306" s="1"/>
  <c r="K39" i="306"/>
  <c r="J39" i="306"/>
  <c r="N39" i="306" s="1"/>
  <c r="K56" i="306"/>
  <c r="J56" i="306"/>
  <c r="N56" i="306" s="1"/>
  <c r="K23" i="306"/>
  <c r="J21" i="306"/>
  <c r="N21" i="306" s="1"/>
  <c r="K30" i="306"/>
  <c r="K45" i="306"/>
  <c r="J45" i="306"/>
  <c r="N45" i="306" s="1"/>
  <c r="K50" i="306"/>
  <c r="J50" i="306"/>
  <c r="N50" i="306" s="1"/>
  <c r="K62" i="306"/>
  <c r="J62" i="306"/>
  <c r="N62" i="306" s="1"/>
  <c r="K34" i="306"/>
  <c r="K33" i="306"/>
  <c r="K29" i="306"/>
  <c r="K40" i="306"/>
  <c r="J40" i="306"/>
  <c r="N40" i="306" s="1"/>
  <c r="K46" i="306"/>
  <c r="J46" i="306"/>
  <c r="N46" i="306" s="1"/>
  <c r="K52" i="306"/>
  <c r="J52" i="306"/>
  <c r="N52" i="306" s="1"/>
  <c r="K58" i="306"/>
  <c r="J58" i="306"/>
  <c r="N58" i="306" s="1"/>
  <c r="K64" i="306"/>
  <c r="J64" i="306"/>
  <c r="N64" i="306" s="1"/>
  <c r="K70" i="306"/>
  <c r="J70" i="306"/>
  <c r="N70" i="306" s="1"/>
  <c r="M71" i="306"/>
  <c r="K44" i="306"/>
  <c r="J44" i="306"/>
  <c r="N44" i="306" s="1"/>
  <c r="K43" i="306"/>
  <c r="J43" i="306"/>
  <c r="N43" i="306" s="1"/>
  <c r="K55" i="306"/>
  <c r="J55" i="306"/>
  <c r="N55" i="306" s="1"/>
  <c r="J25" i="306"/>
  <c r="N25" i="306" s="1"/>
  <c r="J24" i="306"/>
  <c r="N24" i="306" s="1"/>
  <c r="K28" i="306"/>
  <c r="M29" i="305" l="1"/>
  <c r="L29" i="305"/>
  <c r="G29" i="305"/>
  <c r="F29" i="305"/>
  <c r="M28" i="305"/>
  <c r="L28" i="305"/>
  <c r="G28" i="305"/>
  <c r="F28" i="305"/>
  <c r="M27" i="305"/>
  <c r="L27" i="305"/>
  <c r="G27" i="305"/>
  <c r="F27" i="305"/>
  <c r="M26" i="305"/>
  <c r="L26" i="305"/>
  <c r="G26" i="305"/>
  <c r="F26" i="305"/>
  <c r="M25" i="305"/>
  <c r="L25" i="305"/>
  <c r="G25" i="305"/>
  <c r="F25" i="305"/>
  <c r="M24" i="305"/>
  <c r="L24" i="305"/>
  <c r="G24" i="305"/>
  <c r="F24" i="305"/>
  <c r="M23" i="305"/>
  <c r="L23" i="305"/>
  <c r="G23" i="305"/>
  <c r="F23" i="305"/>
  <c r="M22" i="305"/>
  <c r="L22" i="305"/>
  <c r="G22" i="305"/>
  <c r="F22" i="305"/>
  <c r="M21" i="305"/>
  <c r="L21" i="305"/>
  <c r="G21" i="305"/>
  <c r="F21" i="305"/>
  <c r="M20" i="305"/>
  <c r="L20" i="305"/>
  <c r="G20" i="305"/>
  <c r="F20" i="305"/>
  <c r="M19" i="305"/>
  <c r="L19" i="305"/>
  <c r="G19" i="305"/>
  <c r="F19" i="305"/>
  <c r="M18" i="305"/>
  <c r="L18" i="305"/>
  <c r="G18" i="305"/>
  <c r="F18" i="305"/>
  <c r="M17" i="305"/>
  <c r="L17" i="305"/>
  <c r="G17" i="305"/>
  <c r="F17" i="305"/>
  <c r="M16" i="305"/>
  <c r="L16" i="305"/>
  <c r="G16" i="305"/>
  <c r="F16" i="305"/>
  <c r="H71" i="304"/>
  <c r="G71" i="304"/>
  <c r="N69" i="304"/>
  <c r="G69" i="304"/>
  <c r="N68" i="304"/>
  <c r="N67" i="304"/>
  <c r="G67" i="304"/>
  <c r="N66" i="304"/>
  <c r="N65" i="304"/>
  <c r="G65" i="304"/>
  <c r="N64" i="304"/>
  <c r="N63" i="304"/>
  <c r="G63" i="304"/>
  <c r="N62" i="304"/>
  <c r="N61" i="304"/>
  <c r="G61" i="304"/>
  <c r="N60" i="304"/>
  <c r="N59" i="304"/>
  <c r="G59" i="304"/>
  <c r="N58" i="304"/>
  <c r="N57" i="304"/>
  <c r="G57" i="304"/>
  <c r="N56" i="304"/>
  <c r="N55" i="304"/>
  <c r="G55" i="304"/>
  <c r="N54" i="304"/>
  <c r="N53" i="304"/>
  <c r="G53" i="304"/>
  <c r="N52" i="304"/>
  <c r="N51" i="304"/>
  <c r="G51" i="304"/>
  <c r="N50" i="304"/>
  <c r="N49" i="304"/>
  <c r="G49" i="304"/>
  <c r="N48" i="304"/>
  <c r="N47" i="304"/>
  <c r="G47" i="304"/>
  <c r="N46" i="304"/>
  <c r="N45" i="304"/>
  <c r="G45" i="304"/>
  <c r="N44" i="304"/>
  <c r="N43" i="304"/>
  <c r="G43" i="304"/>
  <c r="N42" i="304"/>
  <c r="N41" i="304"/>
  <c r="G41" i="304"/>
  <c r="N40" i="304"/>
  <c r="N39" i="304"/>
  <c r="G39" i="304"/>
  <c r="N38" i="304"/>
  <c r="G38" i="304"/>
  <c r="N37" i="304"/>
  <c r="G37" i="304"/>
  <c r="H37" i="304"/>
  <c r="N36" i="304"/>
  <c r="M36" i="304"/>
  <c r="G36" i="304"/>
  <c r="N35" i="304"/>
  <c r="G35" i="304"/>
  <c r="N34" i="304"/>
  <c r="G34" i="304"/>
  <c r="H34" i="304"/>
  <c r="N33" i="304"/>
  <c r="M33" i="304"/>
  <c r="G33" i="304"/>
  <c r="N32" i="304"/>
  <c r="G32" i="304"/>
  <c r="N31" i="304"/>
  <c r="G31" i="304"/>
  <c r="H31" i="304"/>
  <c r="N30" i="304"/>
  <c r="M30" i="304"/>
  <c r="G30" i="304"/>
  <c r="N29" i="304"/>
  <c r="G29" i="304"/>
  <c r="N28" i="304"/>
  <c r="G28" i="304"/>
  <c r="H28" i="304"/>
  <c r="N27" i="304"/>
  <c r="M27" i="304"/>
  <c r="G27" i="304"/>
  <c r="N26" i="304"/>
  <c r="G26" i="304"/>
  <c r="N25" i="304"/>
  <c r="G25" i="304"/>
  <c r="H25" i="304"/>
  <c r="N24" i="304"/>
  <c r="M24" i="304"/>
  <c r="G24" i="304"/>
  <c r="N23" i="304"/>
  <c r="G23" i="304"/>
  <c r="N22" i="304"/>
  <c r="G22" i="304"/>
  <c r="H22" i="304"/>
  <c r="N21" i="304"/>
  <c r="M21" i="304"/>
  <c r="G21" i="304"/>
  <c r="N20" i="304"/>
  <c r="G20" i="304"/>
  <c r="N19" i="304"/>
  <c r="M19" i="304"/>
  <c r="H19" i="304"/>
  <c r="G19" i="304"/>
  <c r="N18" i="304"/>
  <c r="M18" i="304"/>
  <c r="H18" i="304"/>
  <c r="G18" i="304"/>
  <c r="N17" i="304"/>
  <c r="M17" i="304"/>
  <c r="H17" i="304"/>
  <c r="G17" i="304"/>
  <c r="N16" i="304"/>
  <c r="M16" i="304"/>
  <c r="H16" i="304"/>
  <c r="G16" i="304"/>
  <c r="M20" i="304" l="1"/>
  <c r="H30" i="304"/>
  <c r="M38" i="304"/>
  <c r="M42" i="304"/>
  <c r="M46" i="304"/>
  <c r="M50" i="304"/>
  <c r="M54" i="304"/>
  <c r="M58" i="304"/>
  <c r="H61" i="304"/>
  <c r="M66" i="304"/>
  <c r="M70" i="304"/>
  <c r="H23" i="304"/>
  <c r="M31" i="304"/>
  <c r="M37" i="304"/>
  <c r="G40" i="304"/>
  <c r="G44" i="304"/>
  <c r="G48" i="304"/>
  <c r="G52" i="304"/>
  <c r="G56" i="304"/>
  <c r="G60" i="304"/>
  <c r="G64" i="304"/>
  <c r="G68" i="304"/>
  <c r="H24" i="304"/>
  <c r="M26" i="304"/>
  <c r="M32" i="304"/>
  <c r="H36" i="304"/>
  <c r="H41" i="304"/>
  <c r="H45" i="304"/>
  <c r="H49" i="304"/>
  <c r="H53" i="304"/>
  <c r="H57" i="304"/>
  <c r="M62" i="304"/>
  <c r="H65" i="304"/>
  <c r="H69" i="304"/>
  <c r="N70" i="304"/>
  <c r="M25" i="304"/>
  <c r="H29" i="304"/>
  <c r="H35" i="304"/>
  <c r="H40" i="304"/>
  <c r="M41" i="304"/>
  <c r="H44" i="304"/>
  <c r="M45" i="304"/>
  <c r="H48" i="304"/>
  <c r="M49" i="304"/>
  <c r="H52" i="304"/>
  <c r="M53" i="304"/>
  <c r="H56" i="304"/>
  <c r="M57" i="304"/>
  <c r="H60" i="304"/>
  <c r="M61" i="304"/>
  <c r="H64" i="304"/>
  <c r="M65" i="304"/>
  <c r="H68" i="304"/>
  <c r="M69" i="304"/>
  <c r="M23" i="304"/>
  <c r="H27" i="304"/>
  <c r="H33" i="304"/>
  <c r="M35" i="304"/>
  <c r="M40" i="304"/>
  <c r="M44" i="304"/>
  <c r="M48" i="304"/>
  <c r="M52" i="304"/>
  <c r="M56" i="304"/>
  <c r="H59" i="304"/>
  <c r="M60" i="304"/>
  <c r="H63" i="304"/>
  <c r="H20" i="304"/>
  <c r="M22" i="304"/>
  <c r="H26" i="304"/>
  <c r="M28" i="304"/>
  <c r="H32" i="304"/>
  <c r="M34" i="304"/>
  <c r="H38" i="304"/>
  <c r="G42" i="304"/>
  <c r="G46" i="304"/>
  <c r="G50" i="304"/>
  <c r="G54" i="304"/>
  <c r="G58" i="304"/>
  <c r="G62" i="304"/>
  <c r="G66" i="304"/>
  <c r="G70" i="304"/>
  <c r="M71" i="304"/>
  <c r="H21" i="304"/>
  <c r="M29" i="304"/>
  <c r="H39" i="304"/>
  <c r="H43" i="304"/>
  <c r="H47" i="304"/>
  <c r="H51" i="304"/>
  <c r="H55" i="304"/>
  <c r="M64" i="304"/>
  <c r="H67" i="304"/>
  <c r="M68" i="304"/>
  <c r="M39" i="304"/>
  <c r="H42" i="304"/>
  <c r="M43" i="304"/>
  <c r="H46" i="304"/>
  <c r="M47" i="304"/>
  <c r="H50" i="304"/>
  <c r="M51" i="304"/>
  <c r="H54" i="304"/>
  <c r="M55" i="304"/>
  <c r="H58" i="304"/>
  <c r="M59" i="304"/>
  <c r="H62" i="304"/>
  <c r="M63" i="304"/>
  <c r="H66" i="304"/>
  <c r="M67" i="304"/>
  <c r="H70" i="304"/>
  <c r="N71" i="304"/>
  <c r="E28" i="303" l="1"/>
  <c r="E27" i="303"/>
  <c r="E26" i="303"/>
  <c r="E25" i="303"/>
  <c r="E24" i="303"/>
  <c r="E23" i="303"/>
  <c r="E22" i="303"/>
  <c r="E21" i="303"/>
  <c r="E20" i="303"/>
  <c r="E19" i="303"/>
  <c r="E18" i="303"/>
  <c r="E17" i="303"/>
  <c r="E16" i="303"/>
  <c r="E15" i="303"/>
  <c r="F70" i="302"/>
  <c r="F69" i="302"/>
  <c r="F68" i="302"/>
  <c r="F67" i="302"/>
  <c r="F66" i="302"/>
  <c r="F65" i="302"/>
  <c r="F64" i="302"/>
  <c r="F63" i="302"/>
  <c r="F62" i="302"/>
  <c r="F61" i="302"/>
  <c r="F60" i="302"/>
  <c r="F59" i="302"/>
  <c r="F58" i="302"/>
  <c r="F57" i="302"/>
  <c r="F56" i="302"/>
  <c r="F55" i="302"/>
  <c r="F54" i="302"/>
  <c r="F53" i="302"/>
  <c r="F52" i="302"/>
  <c r="F51" i="302"/>
  <c r="F50" i="302"/>
  <c r="F49" i="302"/>
  <c r="F48" i="302"/>
  <c r="F47" i="302"/>
  <c r="F46" i="302"/>
  <c r="F45" i="302"/>
  <c r="F44" i="302"/>
  <c r="F43" i="302"/>
  <c r="F42" i="302"/>
  <c r="F41" i="302"/>
  <c r="F40" i="302"/>
  <c r="F39" i="302"/>
  <c r="F38" i="302"/>
  <c r="F37" i="302"/>
  <c r="F36" i="302"/>
  <c r="F35" i="302"/>
  <c r="F34" i="302"/>
  <c r="F33" i="302"/>
  <c r="F32" i="302"/>
  <c r="F31" i="302"/>
  <c r="F30" i="302"/>
  <c r="F29" i="302"/>
  <c r="F28" i="302"/>
  <c r="F27" i="302"/>
  <c r="F26" i="302"/>
  <c r="F25" i="302"/>
  <c r="F24" i="302"/>
  <c r="F23" i="302"/>
  <c r="F22" i="302"/>
  <c r="F21" i="302"/>
  <c r="F20" i="302"/>
  <c r="F19" i="302"/>
  <c r="F18" i="302"/>
  <c r="F17" i="302"/>
  <c r="F16" i="302"/>
  <c r="F15" i="302"/>
  <c r="I29" i="301" l="1"/>
  <c r="E29" i="301"/>
  <c r="I28" i="301"/>
  <c r="E28" i="301"/>
  <c r="I27" i="301"/>
  <c r="E27" i="301"/>
  <c r="I26" i="301"/>
  <c r="E26" i="301"/>
  <c r="I25" i="301"/>
  <c r="E25" i="301"/>
  <c r="I24" i="301"/>
  <c r="E24" i="301"/>
  <c r="I23" i="301"/>
  <c r="E23" i="301"/>
  <c r="I22" i="301"/>
  <c r="E22" i="301"/>
  <c r="I21" i="301"/>
  <c r="E21" i="301"/>
  <c r="I20" i="301"/>
  <c r="E20" i="301"/>
  <c r="I19" i="301"/>
  <c r="E19" i="301"/>
  <c r="I18" i="301"/>
  <c r="I17" i="301"/>
  <c r="I16" i="301"/>
  <c r="I28" i="300" l="1"/>
  <c r="E28" i="300"/>
  <c r="I27" i="300"/>
  <c r="E27" i="300"/>
  <c r="I26" i="300"/>
  <c r="E26" i="300"/>
  <c r="I25" i="300"/>
  <c r="E25" i="300"/>
  <c r="I24" i="300"/>
  <c r="E24" i="300"/>
  <c r="I23" i="300"/>
  <c r="E23" i="300"/>
  <c r="M22" i="300"/>
  <c r="I22" i="300"/>
  <c r="E22" i="300"/>
  <c r="M21" i="300"/>
  <c r="I21" i="300"/>
  <c r="E21" i="300"/>
  <c r="M20" i="300"/>
  <c r="I20" i="300"/>
  <c r="E20" i="300"/>
  <c r="I19" i="300"/>
  <c r="E19" i="300"/>
  <c r="I18" i="300"/>
  <c r="E18" i="300"/>
  <c r="I17" i="300"/>
  <c r="E17" i="300"/>
  <c r="I16" i="300"/>
  <c r="E16" i="300"/>
  <c r="I15" i="300"/>
  <c r="E15" i="300"/>
  <c r="E26" i="299" l="1"/>
  <c r="E25" i="299"/>
  <c r="E24" i="299"/>
  <c r="E21" i="299"/>
  <c r="E20" i="299"/>
  <c r="H20" i="299" s="1"/>
  <c r="E15" i="299"/>
  <c r="F68" i="298"/>
  <c r="F67" i="298"/>
  <c r="I67" i="298" s="1"/>
  <c r="F66" i="298"/>
  <c r="F64" i="298"/>
  <c r="G64" i="298" s="1"/>
  <c r="F62" i="298"/>
  <c r="H62" i="298" s="1"/>
  <c r="F60" i="298"/>
  <c r="F55" i="298"/>
  <c r="I55" i="298" s="1"/>
  <c r="F52" i="298"/>
  <c r="I52" i="298" s="1"/>
  <c r="G52" i="298"/>
  <c r="F50" i="298"/>
  <c r="G50" i="298" s="1"/>
  <c r="I50" i="298"/>
  <c r="F48" i="298"/>
  <c r="F43" i="298"/>
  <c r="I43" i="298" s="1"/>
  <c r="F40" i="298"/>
  <c r="F38" i="298"/>
  <c r="G38" i="298" s="1"/>
  <c r="I38" i="298"/>
  <c r="F37" i="298"/>
  <c r="F36" i="298"/>
  <c r="F32" i="298"/>
  <c r="F31" i="298"/>
  <c r="I31" i="298" s="1"/>
  <c r="F26" i="298"/>
  <c r="G26" i="298" s="1"/>
  <c r="F25" i="298"/>
  <c r="F24" i="298"/>
  <c r="F23" i="298"/>
  <c r="H23" i="298" s="1"/>
  <c r="F20" i="298"/>
  <c r="F19" i="298"/>
  <c r="G19" i="298" s="1"/>
  <c r="F16" i="298"/>
  <c r="H16" i="298" s="1"/>
  <c r="H67" i="298" l="1"/>
  <c r="I23" i="298"/>
  <c r="H55" i="298"/>
  <c r="I16" i="298"/>
  <c r="G67" i="298"/>
  <c r="G55" i="298"/>
  <c r="G43" i="298"/>
  <c r="G31" i="298"/>
  <c r="I26" i="298"/>
  <c r="H43" i="298"/>
  <c r="I62" i="298"/>
  <c r="G21" i="299"/>
  <c r="G22" i="299"/>
  <c r="G26" i="299"/>
  <c r="H26" i="299"/>
  <c r="F25" i="299"/>
  <c r="H25" i="299"/>
  <c r="G25" i="299"/>
  <c r="H17" i="299"/>
  <c r="F15" i="299"/>
  <c r="G15" i="299"/>
  <c r="F16" i="299"/>
  <c r="G16" i="299"/>
  <c r="G24" i="299"/>
  <c r="H21" i="299"/>
  <c r="H24" i="299"/>
  <c r="H28" i="299"/>
  <c r="F20" i="299"/>
  <c r="G20" i="299"/>
  <c r="E22" i="299"/>
  <c r="F22" i="299" s="1"/>
  <c r="E17" i="299"/>
  <c r="F17" i="299" s="1"/>
  <c r="H15" i="299"/>
  <c r="E19" i="299"/>
  <c r="G19" i="299" s="1"/>
  <c r="F24" i="299"/>
  <c r="F26" i="299"/>
  <c r="E16" i="299"/>
  <c r="H16" i="299" s="1"/>
  <c r="F21" i="299"/>
  <c r="E28" i="299"/>
  <c r="F28" i="299" s="1"/>
  <c r="E23" i="299"/>
  <c r="H23" i="299" s="1"/>
  <c r="E18" i="299"/>
  <c r="E27" i="299"/>
  <c r="H27" i="299" s="1"/>
  <c r="G35" i="298"/>
  <c r="G60" i="298"/>
  <c r="H60" i="298"/>
  <c r="I60" i="298"/>
  <c r="G24" i="298"/>
  <c r="I24" i="298"/>
  <c r="H24" i="298"/>
  <c r="G36" i="298"/>
  <c r="I36" i="298"/>
  <c r="H36" i="298"/>
  <c r="H32" i="298"/>
  <c r="I25" i="298"/>
  <c r="H40" i="298"/>
  <c r="G22" i="298"/>
  <c r="I40" i="298"/>
  <c r="H68" i="298"/>
  <c r="H22" i="298"/>
  <c r="H37" i="298"/>
  <c r="G48" i="298"/>
  <c r="H48" i="298"/>
  <c r="I48" i="298"/>
  <c r="I68" i="298"/>
  <c r="H30" i="298"/>
  <c r="I33" i="298"/>
  <c r="I37" i="298"/>
  <c r="H66" i="298"/>
  <c r="I30" i="298"/>
  <c r="I66" i="298"/>
  <c r="H20" i="298"/>
  <c r="I20" i="298"/>
  <c r="I28" i="298"/>
  <c r="I64" i="298"/>
  <c r="H25" i="298"/>
  <c r="G65" i="298"/>
  <c r="I32" i="298"/>
  <c r="I57" i="298"/>
  <c r="I15" i="298"/>
  <c r="H19" i="298"/>
  <c r="F21" i="298"/>
  <c r="G21" i="298" s="1"/>
  <c r="H31" i="298"/>
  <c r="F33" i="298"/>
  <c r="G33" i="298" s="1"/>
  <c r="F45" i="298"/>
  <c r="G45" i="298" s="1"/>
  <c r="H26" i="298"/>
  <c r="F28" i="298"/>
  <c r="H28" i="298" s="1"/>
  <c r="H38" i="298"/>
  <c r="G40" i="298"/>
  <c r="F18" i="298"/>
  <c r="I18" i="298" s="1"/>
  <c r="F30" i="298"/>
  <c r="G30" i="298" s="1"/>
  <c r="F42" i="298"/>
  <c r="G42" i="298" s="1"/>
  <c r="H52" i="298"/>
  <c r="F54" i="298"/>
  <c r="I54" i="298" s="1"/>
  <c r="F49" i="298"/>
  <c r="G49" i="298" s="1"/>
  <c r="G25" i="298"/>
  <c r="G37" i="298"/>
  <c r="F56" i="298"/>
  <c r="I56" i="298" s="1"/>
  <c r="F15" i="298"/>
  <c r="H15" i="298" s="1"/>
  <c r="G20" i="298"/>
  <c r="F27" i="298"/>
  <c r="G27" i="298" s="1"/>
  <c r="F51" i="298"/>
  <c r="H51" i="298" s="1"/>
  <c r="F63" i="298"/>
  <c r="H63" i="298" s="1"/>
  <c r="G68" i="298"/>
  <c r="G62" i="298"/>
  <c r="I19" i="298"/>
  <c r="H50" i="298"/>
  <c r="G16" i="298"/>
  <c r="F47" i="298"/>
  <c r="I47" i="298" s="1"/>
  <c r="F59" i="298"/>
  <c r="H59" i="298" s="1"/>
  <c r="G23" i="298"/>
  <c r="F61" i="298"/>
  <c r="I61" i="298" s="1"/>
  <c r="G66" i="298"/>
  <c r="F44" i="298"/>
  <c r="H44" i="298" s="1"/>
  <c r="G32" i="298"/>
  <c r="F39" i="298"/>
  <c r="I39" i="298" s="1"/>
  <c r="F22" i="298"/>
  <c r="I22" i="298" s="1"/>
  <c r="F34" i="298"/>
  <c r="I34" i="298" s="1"/>
  <c r="F46" i="298"/>
  <c r="I46" i="298" s="1"/>
  <c r="F58" i="298"/>
  <c r="I58" i="298" s="1"/>
  <c r="F70" i="298"/>
  <c r="I70" i="298" s="1"/>
  <c r="F69" i="298"/>
  <c r="H64" i="298"/>
  <c r="F17" i="298"/>
  <c r="F29" i="298"/>
  <c r="G29" i="298" s="1"/>
  <c r="F41" i="298"/>
  <c r="F53" i="298"/>
  <c r="G53" i="298" s="1"/>
  <c r="F65" i="298"/>
  <c r="F57" i="298"/>
  <c r="G57" i="298" s="1"/>
  <c r="F35" i="298"/>
  <c r="I35" i="298" s="1"/>
  <c r="G54" i="298" l="1"/>
  <c r="I49" i="298"/>
  <c r="H47" i="298"/>
  <c r="H39" i="298"/>
  <c r="I42" i="298"/>
  <c r="H49" i="298"/>
  <c r="G39" i="298"/>
  <c r="F23" i="299"/>
  <c r="H56" i="298"/>
  <c r="I63" i="298"/>
  <c r="I59" i="298"/>
  <c r="I21" i="298"/>
  <c r="H57" i="298"/>
  <c r="G46" i="298"/>
  <c r="H35" i="298"/>
  <c r="H42" i="298"/>
  <c r="H33" i="298"/>
  <c r="G28" i="299"/>
  <c r="H22" i="299"/>
  <c r="H45" i="298"/>
  <c r="H54" i="298"/>
  <c r="G63" i="298"/>
  <c r="G27" i="299"/>
  <c r="F27" i="299"/>
  <c r="H18" i="299"/>
  <c r="G18" i="299"/>
  <c r="F19" i="299"/>
  <c r="G23" i="299"/>
  <c r="F18" i="299"/>
  <c r="G17" i="299"/>
  <c r="H19" i="299"/>
  <c r="H17" i="298"/>
  <c r="I17" i="298"/>
  <c r="H18" i="298"/>
  <c r="G51" i="298"/>
  <c r="G17" i="298"/>
  <c r="I27" i="298"/>
  <c r="H69" i="298"/>
  <c r="G69" i="298"/>
  <c r="G56" i="298"/>
  <c r="H27" i="298"/>
  <c r="I45" i="298"/>
  <c r="G15" i="298"/>
  <c r="I69" i="298"/>
  <c r="G18" i="298"/>
  <c r="H61" i="298"/>
  <c r="G28" i="298"/>
  <c r="G59" i="298"/>
  <c r="H58" i="298"/>
  <c r="H46" i="298"/>
  <c r="H70" i="298"/>
  <c r="G47" i="298"/>
  <c r="I44" i="298"/>
  <c r="I51" i="298"/>
  <c r="G58" i="298"/>
  <c r="G34" i="298"/>
  <c r="H65" i="298"/>
  <c r="I65" i="298"/>
  <c r="G70" i="298"/>
  <c r="H53" i="298"/>
  <c r="I53" i="298"/>
  <c r="H34" i="298"/>
  <c r="H21" i="298"/>
  <c r="H41" i="298"/>
  <c r="I41" i="298"/>
  <c r="G44" i="298"/>
  <c r="G61" i="298"/>
  <c r="H29" i="298"/>
  <c r="I29" i="298"/>
  <c r="G41" i="298"/>
  <c r="J31" i="297" l="1"/>
  <c r="I31" i="297"/>
  <c r="H31" i="297"/>
  <c r="G31" i="297"/>
  <c r="J30" i="297"/>
  <c r="I30" i="297"/>
  <c r="H30" i="297"/>
  <c r="G30" i="297"/>
  <c r="H29" i="297"/>
  <c r="G29" i="297"/>
  <c r="J29" i="297"/>
  <c r="I29" i="297"/>
  <c r="J28" i="297"/>
  <c r="I28" i="297"/>
  <c r="H28" i="297"/>
  <c r="G28" i="297"/>
  <c r="J27" i="297"/>
  <c r="I27" i="297"/>
  <c r="H27" i="297"/>
  <c r="G27" i="297"/>
  <c r="J26" i="297"/>
  <c r="I26" i="297"/>
  <c r="H26" i="297"/>
  <c r="G26" i="297"/>
  <c r="H25" i="297"/>
  <c r="G25" i="297"/>
  <c r="J25" i="297"/>
  <c r="I25" i="297"/>
  <c r="J24" i="297"/>
  <c r="I24" i="297"/>
  <c r="H24" i="297"/>
  <c r="G24" i="297"/>
  <c r="J23" i="297"/>
  <c r="I23" i="297"/>
  <c r="H23" i="297"/>
  <c r="G23" i="297"/>
  <c r="J22" i="297"/>
  <c r="I22" i="297"/>
  <c r="H22" i="297"/>
  <c r="G22" i="297"/>
  <c r="H21" i="297"/>
  <c r="G21" i="297"/>
  <c r="J21" i="297"/>
  <c r="I21" i="297"/>
  <c r="J20" i="297"/>
  <c r="I20" i="297"/>
  <c r="H20" i="297"/>
  <c r="G20" i="297"/>
  <c r="J19" i="297"/>
  <c r="I19" i="297"/>
  <c r="H19" i="297"/>
  <c r="G19" i="297"/>
  <c r="J18" i="297"/>
  <c r="I18" i="297"/>
  <c r="H18" i="297"/>
  <c r="G18" i="297"/>
  <c r="K73" i="296"/>
  <c r="J73" i="296"/>
  <c r="H73" i="296"/>
  <c r="I73" i="296"/>
  <c r="K72" i="296"/>
  <c r="J72" i="296"/>
  <c r="I72" i="296"/>
  <c r="H72" i="296"/>
  <c r="H71" i="296"/>
  <c r="K71" i="296"/>
  <c r="J71" i="296"/>
  <c r="I71" i="296"/>
  <c r="K70" i="296"/>
  <c r="J70" i="296"/>
  <c r="I70" i="296"/>
  <c r="H70" i="296"/>
  <c r="I69" i="296"/>
  <c r="J69" i="296"/>
  <c r="H69" i="296"/>
  <c r="K69" i="296"/>
  <c r="K68" i="296"/>
  <c r="J68" i="296"/>
  <c r="I68" i="296"/>
  <c r="H68" i="296"/>
  <c r="H67" i="296"/>
  <c r="K67" i="296"/>
  <c r="J67" i="296"/>
  <c r="I67" i="296"/>
  <c r="K66" i="296"/>
  <c r="J66" i="296"/>
  <c r="I66" i="296"/>
  <c r="H66" i="296"/>
  <c r="I65" i="296"/>
  <c r="J65" i="296"/>
  <c r="H65" i="296"/>
  <c r="K65" i="296"/>
  <c r="K64" i="296"/>
  <c r="J64" i="296"/>
  <c r="I64" i="296"/>
  <c r="H64" i="296"/>
  <c r="H63" i="296"/>
  <c r="K63" i="296"/>
  <c r="J63" i="296"/>
  <c r="I63" i="296"/>
  <c r="K62" i="296"/>
  <c r="J62" i="296"/>
  <c r="I62" i="296"/>
  <c r="H62" i="296"/>
  <c r="I61" i="296"/>
  <c r="J61" i="296"/>
  <c r="H61" i="296"/>
  <c r="K61" i="296"/>
  <c r="K60" i="296"/>
  <c r="J60" i="296"/>
  <c r="I60" i="296"/>
  <c r="H60" i="296"/>
  <c r="H59" i="296"/>
  <c r="K59" i="296"/>
  <c r="J59" i="296"/>
  <c r="I59" i="296"/>
  <c r="K58" i="296"/>
  <c r="J58" i="296"/>
  <c r="I58" i="296"/>
  <c r="H58" i="296"/>
  <c r="I57" i="296"/>
  <c r="J57" i="296"/>
  <c r="H57" i="296"/>
  <c r="K57" i="296"/>
  <c r="K56" i="296"/>
  <c r="J56" i="296"/>
  <c r="I56" i="296"/>
  <c r="H56" i="296"/>
  <c r="K55" i="296"/>
  <c r="J55" i="296"/>
  <c r="I55" i="296"/>
  <c r="K54" i="296"/>
  <c r="J54" i="296"/>
  <c r="I54" i="296"/>
  <c r="H54" i="296"/>
  <c r="I53" i="296"/>
  <c r="J53" i="296"/>
  <c r="H53" i="296"/>
  <c r="K53" i="296"/>
  <c r="K52" i="296"/>
  <c r="J52" i="296"/>
  <c r="I52" i="296"/>
  <c r="H52" i="296"/>
  <c r="K51" i="296"/>
  <c r="J51" i="296"/>
  <c r="H51" i="296"/>
  <c r="K50" i="296"/>
  <c r="J50" i="296"/>
  <c r="I50" i="296"/>
  <c r="H50" i="296"/>
  <c r="I49" i="296"/>
  <c r="J49" i="296"/>
  <c r="H49" i="296"/>
  <c r="K49" i="296"/>
  <c r="K48" i="296"/>
  <c r="J48" i="296"/>
  <c r="I48" i="296"/>
  <c r="H48" i="296"/>
  <c r="K47" i="296"/>
  <c r="J47" i="296"/>
  <c r="I47" i="296"/>
  <c r="K46" i="296"/>
  <c r="J46" i="296"/>
  <c r="I46" i="296"/>
  <c r="H46" i="296"/>
  <c r="I45" i="296"/>
  <c r="J45" i="296"/>
  <c r="H45" i="296"/>
  <c r="K45" i="296"/>
  <c r="K44" i="296"/>
  <c r="J44" i="296"/>
  <c r="I44" i="296"/>
  <c r="H44" i="296"/>
  <c r="K43" i="296"/>
  <c r="J43" i="296"/>
  <c r="I43" i="296"/>
  <c r="K42" i="296"/>
  <c r="J42" i="296"/>
  <c r="I42" i="296"/>
  <c r="H42" i="296"/>
  <c r="I41" i="296"/>
  <c r="H41" i="296"/>
  <c r="K41" i="296"/>
  <c r="K40" i="296"/>
  <c r="J40" i="296"/>
  <c r="I40" i="296"/>
  <c r="H40" i="296"/>
  <c r="K39" i="296"/>
  <c r="J39" i="296"/>
  <c r="H39" i="296"/>
  <c r="K38" i="296"/>
  <c r="J38" i="296"/>
  <c r="I38" i="296"/>
  <c r="H38" i="296"/>
  <c r="I37" i="296"/>
  <c r="H37" i="296"/>
  <c r="K37" i="296"/>
  <c r="K36" i="296"/>
  <c r="I36" i="296"/>
  <c r="J36" i="296"/>
  <c r="H36" i="296"/>
  <c r="K35" i="296"/>
  <c r="J35" i="296"/>
  <c r="I35" i="296"/>
  <c r="K34" i="296"/>
  <c r="J34" i="296"/>
  <c r="I34" i="296"/>
  <c r="H34" i="296"/>
  <c r="I33" i="296"/>
  <c r="H33" i="296"/>
  <c r="K33" i="296"/>
  <c r="K32" i="296"/>
  <c r="I32" i="296"/>
  <c r="J32" i="296"/>
  <c r="H32" i="296"/>
  <c r="K31" i="296"/>
  <c r="J31" i="296"/>
  <c r="I31" i="296"/>
  <c r="K30" i="296"/>
  <c r="J30" i="296"/>
  <c r="I30" i="296"/>
  <c r="H30" i="296"/>
  <c r="I29" i="296"/>
  <c r="H29" i="296"/>
  <c r="K29" i="296"/>
  <c r="K28" i="296"/>
  <c r="I28" i="296"/>
  <c r="J28" i="296"/>
  <c r="H28" i="296"/>
  <c r="K27" i="296"/>
  <c r="J27" i="296"/>
  <c r="I27" i="296"/>
  <c r="K26" i="296"/>
  <c r="J26" i="296"/>
  <c r="I26" i="296"/>
  <c r="H26" i="296"/>
  <c r="I25" i="296"/>
  <c r="H25" i="296"/>
  <c r="K25" i="296"/>
  <c r="K24" i="296"/>
  <c r="I24" i="296"/>
  <c r="J24" i="296"/>
  <c r="H24" i="296"/>
  <c r="K23" i="296"/>
  <c r="J23" i="296"/>
  <c r="I23" i="296"/>
  <c r="K22" i="296"/>
  <c r="J22" i="296"/>
  <c r="I22" i="296"/>
  <c r="H22" i="296"/>
  <c r="K21" i="296"/>
  <c r="J21" i="296"/>
  <c r="I21" i="296"/>
  <c r="H21" i="296"/>
  <c r="K20" i="296"/>
  <c r="J20" i="296"/>
  <c r="I20" i="296"/>
  <c r="H20" i="296"/>
  <c r="K19" i="296"/>
  <c r="J19" i="296"/>
  <c r="I19" i="296"/>
  <c r="H19" i="296"/>
  <c r="K18" i="296"/>
  <c r="J18" i="296"/>
  <c r="I18" i="296"/>
  <c r="H18" i="296"/>
  <c r="H27" i="296" l="1"/>
  <c r="H43" i="296"/>
  <c r="I39" i="296"/>
  <c r="I51" i="296"/>
  <c r="H23" i="296"/>
  <c r="H31" i="296"/>
  <c r="H35" i="296"/>
  <c r="H47" i="296"/>
  <c r="H55" i="296"/>
  <c r="J25" i="296"/>
  <c r="J29" i="296"/>
  <c r="J33" i="296"/>
  <c r="J37" i="296"/>
  <c r="J41" i="296"/>
  <c r="I27" i="295" l="1"/>
  <c r="E27" i="295"/>
  <c r="I26" i="295"/>
  <c r="E26" i="295"/>
  <c r="I25" i="295"/>
  <c r="E25" i="295"/>
  <c r="I24" i="295"/>
  <c r="E24" i="295"/>
  <c r="I23" i="295"/>
  <c r="E23" i="295"/>
  <c r="I22" i="295"/>
  <c r="E22" i="295"/>
  <c r="I21" i="295"/>
  <c r="E21" i="295"/>
  <c r="I20" i="295"/>
  <c r="E20" i="295"/>
  <c r="I19" i="295"/>
  <c r="E19" i="295"/>
  <c r="I18" i="295"/>
  <c r="E18" i="295"/>
  <c r="I17" i="295"/>
  <c r="E17" i="295"/>
  <c r="I16" i="295"/>
  <c r="E16" i="295"/>
  <c r="I15" i="295"/>
  <c r="E15" i="295"/>
  <c r="I14" i="295"/>
  <c r="E14" i="295"/>
  <c r="M219" i="294" l="1"/>
  <c r="I219" i="294"/>
  <c r="E219" i="294"/>
  <c r="M218" i="294"/>
  <c r="I218" i="294"/>
  <c r="E218" i="294"/>
  <c r="M217" i="294"/>
  <c r="I217" i="294"/>
  <c r="E217" i="294"/>
  <c r="M216" i="294"/>
  <c r="I216" i="294"/>
  <c r="E216" i="294"/>
  <c r="M215" i="294"/>
  <c r="I215" i="294"/>
  <c r="E215" i="294"/>
  <c r="M214" i="294"/>
  <c r="I214" i="294"/>
  <c r="E214" i="294"/>
  <c r="M213" i="294"/>
  <c r="I213" i="294"/>
  <c r="E213" i="294"/>
  <c r="M212" i="294"/>
  <c r="I212" i="294"/>
  <c r="E212" i="294"/>
  <c r="M211" i="294"/>
  <c r="I211" i="294"/>
  <c r="E211" i="294"/>
  <c r="M210" i="294"/>
  <c r="I210" i="294"/>
  <c r="E210" i="294"/>
  <c r="M209" i="294"/>
  <c r="I209" i="294"/>
  <c r="E209" i="294"/>
  <c r="M208" i="294"/>
  <c r="I208" i="294"/>
  <c r="E208" i="294"/>
  <c r="M207" i="294"/>
  <c r="I207" i="294"/>
  <c r="E207" i="294"/>
  <c r="M206" i="294"/>
  <c r="I206" i="294"/>
  <c r="E206" i="294"/>
  <c r="M205" i="294"/>
  <c r="I205" i="294"/>
  <c r="E205" i="294"/>
  <c r="M204" i="294"/>
  <c r="I204" i="294"/>
  <c r="E204" i="294"/>
  <c r="M203" i="294"/>
  <c r="I203" i="294"/>
  <c r="E203" i="294"/>
  <c r="M202" i="294"/>
  <c r="I202" i="294"/>
  <c r="E202" i="294"/>
  <c r="M201" i="294"/>
  <c r="I201" i="294"/>
  <c r="E201" i="294"/>
  <c r="M200" i="294"/>
  <c r="I200" i="294"/>
  <c r="E200" i="294"/>
  <c r="M199" i="294"/>
  <c r="I199" i="294"/>
  <c r="E199" i="294"/>
  <c r="M198" i="294"/>
  <c r="I198" i="294"/>
  <c r="E198" i="294"/>
  <c r="M197" i="294"/>
  <c r="I197" i="294"/>
  <c r="E197" i="294"/>
  <c r="M196" i="294"/>
  <c r="I196" i="294"/>
  <c r="E196" i="294"/>
  <c r="M195" i="294"/>
  <c r="I195" i="294"/>
  <c r="E195" i="294"/>
  <c r="M194" i="294"/>
  <c r="I194" i="294"/>
  <c r="E194" i="294"/>
  <c r="M193" i="294"/>
  <c r="I193" i="294"/>
  <c r="E193" i="294"/>
  <c r="M192" i="294"/>
  <c r="I192" i="294"/>
  <c r="E192" i="294"/>
  <c r="M191" i="294"/>
  <c r="I191" i="294"/>
  <c r="E191" i="294"/>
  <c r="M190" i="294"/>
  <c r="I190" i="294"/>
  <c r="E190" i="294"/>
  <c r="M189" i="294"/>
  <c r="I189" i="294"/>
  <c r="E189" i="294"/>
  <c r="M188" i="294"/>
  <c r="I188" i="294"/>
  <c r="E188" i="294"/>
  <c r="M187" i="294"/>
  <c r="I187" i="294"/>
  <c r="E187" i="294"/>
  <c r="M186" i="294"/>
  <c r="I186" i="294"/>
  <c r="E186" i="294"/>
  <c r="M185" i="294"/>
  <c r="I185" i="294"/>
  <c r="E185" i="294"/>
  <c r="M184" i="294"/>
  <c r="I184" i="294"/>
  <c r="E184" i="294"/>
  <c r="M183" i="294"/>
  <c r="I183" i="294"/>
  <c r="E183" i="294"/>
  <c r="M182" i="294"/>
  <c r="I182" i="294"/>
  <c r="E182" i="294"/>
  <c r="M181" i="294"/>
  <c r="I181" i="294"/>
  <c r="E181" i="294"/>
  <c r="M180" i="294"/>
  <c r="I180" i="294"/>
  <c r="E180" i="294"/>
  <c r="M179" i="294"/>
  <c r="I179" i="294"/>
  <c r="E179" i="294"/>
  <c r="M178" i="294"/>
  <c r="I178" i="294"/>
  <c r="E178" i="294"/>
  <c r="M177" i="294"/>
  <c r="I177" i="294"/>
  <c r="E177" i="294"/>
  <c r="M176" i="294"/>
  <c r="I176" i="294"/>
  <c r="E176" i="294"/>
  <c r="M175" i="294"/>
  <c r="I175" i="294"/>
  <c r="E175" i="294"/>
  <c r="M174" i="294"/>
  <c r="I174" i="294"/>
  <c r="E174" i="294"/>
  <c r="M173" i="294"/>
  <c r="I173" i="294"/>
  <c r="E173" i="294"/>
  <c r="M172" i="294"/>
  <c r="I172" i="294"/>
  <c r="E172" i="294"/>
  <c r="M171" i="294"/>
  <c r="I171" i="294"/>
  <c r="E171" i="294"/>
  <c r="M170" i="294"/>
  <c r="I170" i="294"/>
  <c r="E170" i="294"/>
  <c r="M169" i="294"/>
  <c r="I169" i="294"/>
  <c r="E169" i="294"/>
  <c r="M168" i="294"/>
  <c r="I168" i="294"/>
  <c r="E168" i="294"/>
  <c r="M167" i="294"/>
  <c r="I167" i="294"/>
  <c r="E167" i="294"/>
  <c r="M166" i="294"/>
  <c r="I166" i="294"/>
  <c r="E166" i="294"/>
  <c r="M165" i="294"/>
  <c r="I165" i="294"/>
  <c r="E165" i="294"/>
  <c r="M164" i="294"/>
  <c r="I164" i="294"/>
  <c r="E164" i="294"/>
  <c r="M163" i="294"/>
  <c r="I163" i="294"/>
  <c r="E163" i="294"/>
  <c r="M162" i="294"/>
  <c r="I162" i="294"/>
  <c r="E162" i="294"/>
  <c r="M161" i="294"/>
  <c r="I161" i="294"/>
  <c r="E161" i="294"/>
  <c r="M160" i="294"/>
  <c r="I160" i="294"/>
  <c r="E160" i="294"/>
  <c r="M159" i="294"/>
  <c r="I159" i="294"/>
  <c r="E159" i="294"/>
  <c r="M158" i="294"/>
  <c r="I158" i="294"/>
  <c r="E158" i="294"/>
  <c r="M157" i="294"/>
  <c r="I157" i="294"/>
  <c r="E157" i="294"/>
  <c r="M156" i="294"/>
  <c r="I156" i="294"/>
  <c r="E156" i="294"/>
  <c r="M155" i="294"/>
  <c r="I155" i="294"/>
  <c r="E155" i="294"/>
  <c r="M154" i="294"/>
  <c r="I154" i="294"/>
  <c r="E154" i="294"/>
  <c r="M153" i="294"/>
  <c r="I153" i="294"/>
  <c r="E153" i="294"/>
  <c r="M152" i="294"/>
  <c r="I152" i="294"/>
  <c r="E152" i="294"/>
  <c r="M151" i="294"/>
  <c r="I151" i="294"/>
  <c r="E151" i="294"/>
  <c r="M150" i="294"/>
  <c r="I150" i="294"/>
  <c r="E150" i="294"/>
  <c r="M149" i="294"/>
  <c r="I149" i="294"/>
  <c r="E149" i="294"/>
  <c r="M148" i="294"/>
  <c r="I148" i="294"/>
  <c r="E148" i="294"/>
  <c r="M147" i="294"/>
  <c r="I147" i="294"/>
  <c r="E147" i="294"/>
  <c r="M146" i="294"/>
  <c r="I146" i="294"/>
  <c r="E146" i="294"/>
  <c r="M145" i="294"/>
  <c r="I145" i="294"/>
  <c r="E145" i="294"/>
  <c r="M144" i="294"/>
  <c r="I144" i="294"/>
  <c r="E144" i="294"/>
  <c r="M143" i="294"/>
  <c r="I143" i="294"/>
  <c r="E143" i="294"/>
  <c r="M142" i="294"/>
  <c r="I142" i="294"/>
  <c r="E142" i="294"/>
  <c r="M141" i="294"/>
  <c r="I141" i="294"/>
  <c r="E141" i="294"/>
  <c r="M140" i="294"/>
  <c r="I140" i="294"/>
  <c r="E140" i="294"/>
  <c r="M139" i="294"/>
  <c r="I139" i="294"/>
  <c r="E139" i="294"/>
  <c r="M138" i="294"/>
  <c r="I138" i="294"/>
  <c r="E138" i="294"/>
  <c r="M137" i="294"/>
  <c r="I137" i="294"/>
  <c r="E137" i="294"/>
  <c r="M136" i="294"/>
  <c r="I136" i="294"/>
  <c r="E136" i="294"/>
  <c r="M135" i="294"/>
  <c r="I135" i="294"/>
  <c r="E135" i="294"/>
  <c r="M134" i="294"/>
  <c r="I134" i="294"/>
  <c r="E134" i="294"/>
  <c r="M133" i="294"/>
  <c r="I133" i="294"/>
  <c r="E133" i="294"/>
  <c r="M132" i="294"/>
  <c r="I132" i="294"/>
  <c r="E132" i="294"/>
  <c r="M131" i="294"/>
  <c r="I131" i="294"/>
  <c r="E131" i="294"/>
  <c r="M130" i="294"/>
  <c r="I130" i="294"/>
  <c r="E130" i="294"/>
  <c r="M129" i="294"/>
  <c r="I129" i="294"/>
  <c r="E129" i="294"/>
  <c r="M128" i="294"/>
  <c r="I128" i="294"/>
  <c r="E128" i="294"/>
  <c r="M127" i="294"/>
  <c r="I127" i="294"/>
  <c r="E127" i="294"/>
  <c r="M126" i="294"/>
  <c r="I126" i="294"/>
  <c r="E126" i="294"/>
  <c r="M125" i="294"/>
  <c r="I125" i="294"/>
  <c r="E125" i="294"/>
  <c r="M124" i="294"/>
  <c r="I124" i="294"/>
  <c r="E124" i="294"/>
  <c r="M123" i="294"/>
  <c r="I123" i="294"/>
  <c r="E123" i="294"/>
  <c r="M122" i="294"/>
  <c r="I122" i="294"/>
  <c r="E122" i="294"/>
  <c r="M121" i="294"/>
  <c r="I121" i="294"/>
  <c r="E121" i="294"/>
  <c r="M120" i="294"/>
  <c r="I120" i="294"/>
  <c r="E120" i="294"/>
  <c r="M119" i="294"/>
  <c r="I119" i="294"/>
  <c r="E119" i="294"/>
  <c r="M118" i="294"/>
  <c r="I118" i="294"/>
  <c r="E118" i="294"/>
  <c r="M117" i="294"/>
  <c r="I117" i="294"/>
  <c r="E117" i="294"/>
  <c r="M116" i="294"/>
  <c r="I116" i="294"/>
  <c r="E116" i="294"/>
  <c r="M115" i="294"/>
  <c r="I115" i="294"/>
  <c r="E115" i="294"/>
  <c r="M114" i="294"/>
  <c r="I114" i="294"/>
  <c r="E114" i="294"/>
  <c r="M113" i="294"/>
  <c r="I113" i="294"/>
  <c r="E113" i="294"/>
  <c r="M112" i="294"/>
  <c r="I112" i="294"/>
  <c r="E112" i="294"/>
  <c r="M111" i="294"/>
  <c r="I111" i="294"/>
  <c r="E111" i="294"/>
  <c r="M110" i="294"/>
  <c r="I110" i="294"/>
  <c r="E110" i="294"/>
  <c r="M109" i="294"/>
  <c r="I109" i="294"/>
  <c r="E109" i="294"/>
  <c r="M108" i="294"/>
  <c r="I108" i="294"/>
  <c r="E108" i="294"/>
  <c r="M107" i="294"/>
  <c r="I107" i="294"/>
  <c r="E107" i="294"/>
  <c r="M106" i="294"/>
  <c r="I106" i="294"/>
  <c r="E106" i="294"/>
  <c r="M105" i="294"/>
  <c r="I105" i="294"/>
  <c r="E105" i="294"/>
  <c r="M104" i="294"/>
  <c r="I104" i="294"/>
  <c r="E104" i="294"/>
  <c r="M103" i="294"/>
  <c r="I103" i="294"/>
  <c r="E103" i="294"/>
  <c r="M102" i="294"/>
  <c r="I102" i="294"/>
  <c r="E102" i="294"/>
  <c r="M101" i="294"/>
  <c r="I101" i="294"/>
  <c r="E101" i="294"/>
  <c r="M100" i="294"/>
  <c r="I100" i="294"/>
  <c r="E100" i="294"/>
  <c r="M99" i="294"/>
  <c r="I99" i="294"/>
  <c r="E99" i="294"/>
  <c r="M98" i="294"/>
  <c r="I98" i="294"/>
  <c r="E98" i="294"/>
  <c r="M97" i="294"/>
  <c r="I97" i="294"/>
  <c r="E97" i="294"/>
  <c r="M96" i="294"/>
  <c r="I96" i="294"/>
  <c r="E96" i="294"/>
  <c r="M95" i="294"/>
  <c r="I95" i="294"/>
  <c r="E95" i="294"/>
  <c r="M94" i="294"/>
  <c r="I94" i="294"/>
  <c r="E94" i="294"/>
  <c r="M93" i="294"/>
  <c r="I93" i="294"/>
  <c r="E93" i="294"/>
  <c r="M92" i="294"/>
  <c r="I92" i="294"/>
  <c r="E92" i="294"/>
  <c r="M91" i="294"/>
  <c r="I91" i="294"/>
  <c r="E91" i="294"/>
  <c r="M90" i="294"/>
  <c r="I90" i="294"/>
  <c r="E90" i="294"/>
  <c r="M89" i="294"/>
  <c r="I89" i="294"/>
  <c r="E89" i="294"/>
  <c r="M88" i="294"/>
  <c r="I88" i="294"/>
  <c r="E88" i="294"/>
  <c r="M87" i="294"/>
  <c r="I87" i="294"/>
  <c r="E87" i="294"/>
  <c r="M86" i="294"/>
  <c r="I86" i="294"/>
  <c r="E86" i="294"/>
  <c r="M85" i="294"/>
  <c r="I85" i="294"/>
  <c r="E85" i="294"/>
  <c r="M84" i="294"/>
  <c r="I84" i="294"/>
  <c r="E84" i="294"/>
  <c r="M83" i="294"/>
  <c r="I83" i="294"/>
  <c r="E83" i="294"/>
  <c r="M82" i="294"/>
  <c r="I82" i="294"/>
  <c r="E82" i="294"/>
  <c r="M81" i="294"/>
  <c r="I81" i="294"/>
  <c r="E81" i="294"/>
  <c r="M80" i="294"/>
  <c r="I80" i="294"/>
  <c r="E80" i="294"/>
  <c r="M79" i="294"/>
  <c r="I79" i="294"/>
  <c r="E79" i="294"/>
  <c r="M78" i="294"/>
  <c r="I78" i="294"/>
  <c r="E78" i="294"/>
  <c r="M77" i="294"/>
  <c r="I77" i="294"/>
  <c r="E77" i="294"/>
  <c r="M76" i="294"/>
  <c r="I76" i="294"/>
  <c r="E76" i="294"/>
  <c r="M75" i="294"/>
  <c r="I75" i="294"/>
  <c r="E75" i="294"/>
  <c r="M74" i="294"/>
  <c r="I74" i="294"/>
  <c r="E74" i="294"/>
  <c r="M73" i="294"/>
  <c r="I73" i="294"/>
  <c r="E73" i="294"/>
  <c r="M72" i="294"/>
  <c r="I72" i="294"/>
  <c r="E72" i="294"/>
  <c r="M71" i="294"/>
  <c r="I71" i="294"/>
  <c r="E71" i="294"/>
  <c r="M70" i="294"/>
  <c r="I70" i="294"/>
  <c r="E70" i="294"/>
  <c r="M69" i="294"/>
  <c r="I69" i="294"/>
  <c r="E69" i="294"/>
  <c r="M68" i="294"/>
  <c r="I68" i="294"/>
  <c r="E68" i="294"/>
  <c r="M67" i="294"/>
  <c r="I67" i="294"/>
  <c r="E67" i="294"/>
  <c r="M66" i="294"/>
  <c r="I66" i="294"/>
  <c r="E66" i="294"/>
  <c r="M65" i="294"/>
  <c r="I65" i="294"/>
  <c r="E65" i="294"/>
  <c r="M64" i="294"/>
  <c r="I64" i="294"/>
  <c r="E64" i="294"/>
  <c r="M63" i="294"/>
  <c r="I63" i="294"/>
  <c r="E63" i="294"/>
  <c r="M62" i="294"/>
  <c r="I62" i="294"/>
  <c r="E62" i="294"/>
  <c r="M61" i="294"/>
  <c r="I61" i="294"/>
  <c r="E61" i="294"/>
  <c r="M60" i="294"/>
  <c r="I60" i="294"/>
  <c r="E60" i="294"/>
  <c r="M59" i="294"/>
  <c r="I59" i="294"/>
  <c r="E59" i="294"/>
  <c r="M58" i="294"/>
  <c r="I58" i="294"/>
  <c r="E58" i="294"/>
  <c r="M57" i="294"/>
  <c r="I57" i="294"/>
  <c r="E57" i="294"/>
  <c r="M56" i="294"/>
  <c r="I56" i="294"/>
  <c r="E56" i="294"/>
  <c r="M55" i="294"/>
  <c r="I55" i="294"/>
  <c r="E55" i="294"/>
  <c r="M54" i="294"/>
  <c r="I54" i="294"/>
  <c r="E54" i="294"/>
  <c r="M53" i="294"/>
  <c r="I53" i="294"/>
  <c r="E53" i="294"/>
  <c r="M52" i="294"/>
  <c r="I52" i="294"/>
  <c r="E52" i="294"/>
  <c r="M51" i="294"/>
  <c r="I51" i="294"/>
  <c r="E51" i="294"/>
  <c r="M50" i="294"/>
  <c r="I50" i="294"/>
  <c r="E50" i="294"/>
  <c r="M49" i="294"/>
  <c r="I49" i="294"/>
  <c r="E49" i="294"/>
  <c r="M48" i="294"/>
  <c r="I48" i="294"/>
  <c r="E48" i="294"/>
  <c r="M47" i="294"/>
  <c r="I47" i="294"/>
  <c r="E47" i="294"/>
  <c r="M46" i="294"/>
  <c r="I46" i="294"/>
  <c r="E46" i="294"/>
  <c r="M45" i="294"/>
  <c r="I45" i="294"/>
  <c r="E45" i="294"/>
  <c r="M44" i="294"/>
  <c r="I44" i="294"/>
  <c r="E44" i="294"/>
  <c r="M43" i="294"/>
  <c r="I43" i="294"/>
  <c r="E43" i="294"/>
  <c r="M42" i="294"/>
  <c r="I42" i="294"/>
  <c r="E42" i="294"/>
  <c r="M41" i="294"/>
  <c r="I41" i="294"/>
  <c r="E41" i="294"/>
  <c r="M40" i="294"/>
  <c r="I40" i="294"/>
  <c r="E40" i="294"/>
  <c r="M39" i="294"/>
  <c r="I39" i="294"/>
  <c r="E39" i="294"/>
  <c r="M38" i="294"/>
  <c r="I38" i="294"/>
  <c r="E38" i="294"/>
  <c r="M37" i="294"/>
  <c r="I37" i="294"/>
  <c r="E37" i="294"/>
  <c r="M36" i="294"/>
  <c r="I36" i="294"/>
  <c r="E36" i="294"/>
  <c r="M35" i="294"/>
  <c r="I35" i="294"/>
  <c r="E35" i="294"/>
  <c r="M34" i="294"/>
  <c r="I34" i="294"/>
  <c r="E34" i="294"/>
  <c r="M33" i="294"/>
  <c r="I33" i="294"/>
  <c r="E33" i="294"/>
  <c r="M32" i="294"/>
  <c r="I32" i="294"/>
  <c r="E32" i="294"/>
  <c r="M31" i="294"/>
  <c r="I31" i="294"/>
  <c r="E31" i="294"/>
  <c r="M30" i="294"/>
  <c r="I30" i="294"/>
  <c r="E30" i="294"/>
  <c r="M29" i="294"/>
  <c r="I29" i="294"/>
  <c r="E29" i="294"/>
  <c r="M28" i="294"/>
  <c r="I28" i="294"/>
  <c r="E28" i="294"/>
  <c r="M27" i="294"/>
  <c r="I27" i="294"/>
  <c r="E27" i="294"/>
  <c r="M26" i="294"/>
  <c r="I26" i="294"/>
  <c r="E26" i="294"/>
  <c r="M25" i="294"/>
  <c r="I25" i="294"/>
  <c r="E25" i="294"/>
  <c r="M24" i="294"/>
  <c r="I24" i="294"/>
  <c r="E24" i="294"/>
  <c r="M23" i="294"/>
  <c r="I23" i="294"/>
  <c r="E23" i="294"/>
  <c r="M58" i="293"/>
  <c r="I58" i="293"/>
  <c r="E58" i="293"/>
  <c r="M57" i="293"/>
  <c r="I57" i="293"/>
  <c r="E57" i="293"/>
  <c r="M56" i="293"/>
  <c r="I56" i="293"/>
  <c r="E56" i="293"/>
  <c r="M55" i="293"/>
  <c r="I55" i="293"/>
  <c r="E55" i="293"/>
  <c r="M54" i="293"/>
  <c r="I54" i="293"/>
  <c r="E54" i="293"/>
  <c r="M53" i="293"/>
  <c r="I53" i="293"/>
  <c r="E53" i="293"/>
  <c r="M52" i="293"/>
  <c r="I52" i="293"/>
  <c r="E52" i="293"/>
  <c r="M51" i="293"/>
  <c r="I51" i="293"/>
  <c r="E51" i="293"/>
  <c r="M50" i="293"/>
  <c r="I50" i="293"/>
  <c r="E50" i="293"/>
  <c r="M49" i="293"/>
  <c r="I49" i="293"/>
  <c r="E49" i="293"/>
  <c r="M48" i="293"/>
  <c r="I48" i="293"/>
  <c r="E48" i="293"/>
  <c r="M47" i="293"/>
  <c r="I47" i="293"/>
  <c r="E47" i="293"/>
  <c r="M46" i="293"/>
  <c r="I46" i="293"/>
  <c r="E46" i="293"/>
  <c r="M45" i="293"/>
  <c r="I45" i="293"/>
  <c r="E45" i="293"/>
  <c r="M44" i="293"/>
  <c r="I44" i="293"/>
  <c r="E44" i="293"/>
  <c r="M43" i="293"/>
  <c r="I43" i="293"/>
  <c r="E43" i="293"/>
  <c r="M42" i="293"/>
  <c r="I42" i="293"/>
  <c r="E42" i="293"/>
  <c r="M41" i="293"/>
  <c r="I41" i="293"/>
  <c r="E41" i="293"/>
  <c r="M40" i="293"/>
  <c r="I40" i="293"/>
  <c r="E40" i="293"/>
  <c r="M39" i="293"/>
  <c r="I39" i="293"/>
  <c r="E39" i="293"/>
  <c r="M38" i="293"/>
  <c r="I38" i="293"/>
  <c r="E38" i="293"/>
  <c r="M37" i="293"/>
  <c r="I37" i="293"/>
  <c r="E37" i="293"/>
  <c r="M36" i="293"/>
  <c r="I36" i="293"/>
  <c r="E36" i="293"/>
  <c r="M35" i="293"/>
  <c r="I35" i="293"/>
  <c r="E35" i="293"/>
  <c r="M34" i="293"/>
  <c r="I34" i="293"/>
  <c r="E34" i="293"/>
  <c r="M33" i="293"/>
  <c r="I33" i="293"/>
  <c r="E33" i="293"/>
  <c r="M32" i="293"/>
  <c r="I32" i="293"/>
  <c r="E32" i="293"/>
  <c r="M31" i="293"/>
  <c r="I31" i="293"/>
  <c r="E31" i="293"/>
  <c r="M30" i="293"/>
  <c r="I30" i="293"/>
  <c r="E30" i="293"/>
  <c r="M29" i="293"/>
  <c r="I29" i="293"/>
  <c r="E29" i="293"/>
  <c r="M28" i="293"/>
  <c r="I28" i="293"/>
  <c r="E28" i="293"/>
  <c r="M27" i="293"/>
  <c r="I27" i="293"/>
  <c r="E27" i="293"/>
  <c r="M26" i="293"/>
  <c r="I26" i="293"/>
  <c r="E26" i="293"/>
  <c r="M25" i="293"/>
  <c r="I25" i="293"/>
  <c r="E25" i="293"/>
  <c r="M24" i="293"/>
  <c r="I24" i="293"/>
  <c r="E24" i="293"/>
  <c r="M23" i="293"/>
  <c r="I23" i="293"/>
  <c r="E23" i="293"/>
  <c r="M58" i="292"/>
  <c r="I58" i="292"/>
  <c r="E58" i="292"/>
  <c r="M57" i="292"/>
  <c r="I57" i="292"/>
  <c r="E57" i="292"/>
  <c r="M56" i="292"/>
  <c r="I56" i="292"/>
  <c r="E56" i="292"/>
  <c r="M55" i="292"/>
  <c r="I55" i="292"/>
  <c r="E55" i="292"/>
  <c r="M54" i="292"/>
  <c r="I54" i="292"/>
  <c r="E54" i="292"/>
  <c r="M53" i="292"/>
  <c r="I53" i="292"/>
  <c r="E53" i="292"/>
  <c r="M52" i="292"/>
  <c r="I52" i="292"/>
  <c r="E52" i="292"/>
  <c r="M51" i="292"/>
  <c r="I51" i="292"/>
  <c r="E51" i="292"/>
  <c r="M50" i="292"/>
  <c r="I50" i="292"/>
  <c r="E50" i="292"/>
  <c r="M49" i="292"/>
  <c r="I49" i="292"/>
  <c r="E49" i="292"/>
  <c r="M48" i="292"/>
  <c r="I48" i="292"/>
  <c r="E48" i="292"/>
  <c r="M47" i="292"/>
  <c r="I47" i="292"/>
  <c r="E47" i="292"/>
  <c r="M46" i="292"/>
  <c r="I46" i="292"/>
  <c r="E46" i="292"/>
  <c r="M45" i="292"/>
  <c r="I45" i="292"/>
  <c r="E45" i="292"/>
  <c r="M44" i="292"/>
  <c r="I44" i="292"/>
  <c r="E44" i="292"/>
  <c r="M43" i="292"/>
  <c r="I43" i="292"/>
  <c r="E43" i="292"/>
  <c r="M42" i="292"/>
  <c r="I42" i="292"/>
  <c r="E42" i="292"/>
  <c r="M41" i="292"/>
  <c r="I41" i="292"/>
  <c r="E41" i="292"/>
  <c r="M40" i="292"/>
  <c r="I40" i="292"/>
  <c r="E40" i="292"/>
  <c r="M39" i="292"/>
  <c r="I39" i="292"/>
  <c r="E39" i="292"/>
  <c r="M38" i="292"/>
  <c r="I38" i="292"/>
  <c r="E38" i="292"/>
  <c r="M37" i="292"/>
  <c r="I37" i="292"/>
  <c r="E37" i="292"/>
  <c r="M36" i="292"/>
  <c r="I36" i="292"/>
  <c r="E36" i="292"/>
  <c r="M35" i="292"/>
  <c r="I35" i="292"/>
  <c r="E35" i="292"/>
  <c r="M34" i="292"/>
  <c r="I34" i="292"/>
  <c r="E34" i="292"/>
  <c r="M33" i="292"/>
  <c r="I33" i="292"/>
  <c r="E33" i="292"/>
  <c r="M32" i="292"/>
  <c r="I32" i="292"/>
  <c r="E32" i="292"/>
  <c r="M31" i="292"/>
  <c r="I31" i="292"/>
  <c r="E31" i="292"/>
  <c r="M30" i="292"/>
  <c r="I30" i="292"/>
  <c r="E30" i="292"/>
  <c r="M29" i="292"/>
  <c r="I29" i="292"/>
  <c r="E29" i="292"/>
  <c r="M28" i="292"/>
  <c r="I28" i="292"/>
  <c r="E28" i="292"/>
  <c r="M27" i="292"/>
  <c r="I27" i="292"/>
  <c r="E27" i="292"/>
  <c r="M26" i="292"/>
  <c r="I26" i="292"/>
  <c r="E26" i="292"/>
  <c r="M25" i="292"/>
  <c r="I25" i="292"/>
  <c r="E25" i="292"/>
  <c r="M24" i="292"/>
  <c r="I24" i="292"/>
  <c r="E24" i="292"/>
  <c r="M23" i="292"/>
  <c r="I23" i="292"/>
  <c r="E23" i="292"/>
  <c r="M79" i="291"/>
  <c r="I79" i="291"/>
  <c r="E79" i="291"/>
  <c r="M78" i="291"/>
  <c r="I78" i="291"/>
  <c r="E78" i="291"/>
  <c r="M77" i="291"/>
  <c r="I77" i="291"/>
  <c r="E77" i="291"/>
  <c r="M76" i="291"/>
  <c r="I76" i="291"/>
  <c r="E76" i="291"/>
  <c r="M75" i="291"/>
  <c r="I75" i="291"/>
  <c r="E75" i="291"/>
  <c r="M74" i="291"/>
  <c r="I74" i="291"/>
  <c r="E74" i="291"/>
  <c r="M73" i="291"/>
  <c r="I73" i="291"/>
  <c r="E73" i="291"/>
  <c r="M72" i="291"/>
  <c r="I72" i="291"/>
  <c r="E72" i="291"/>
  <c r="M71" i="291"/>
  <c r="I71" i="291"/>
  <c r="E71" i="291"/>
  <c r="M70" i="291"/>
  <c r="I70" i="291"/>
  <c r="E70" i="291"/>
  <c r="M69" i="291"/>
  <c r="I69" i="291"/>
  <c r="E69" i="291"/>
  <c r="M68" i="291"/>
  <c r="I68" i="291"/>
  <c r="E68" i="291"/>
  <c r="M67" i="291"/>
  <c r="I67" i="291"/>
  <c r="E67" i="291"/>
  <c r="M66" i="291"/>
  <c r="I66" i="291"/>
  <c r="E66" i="291"/>
  <c r="M65" i="291"/>
  <c r="I65" i="291"/>
  <c r="E65" i="291"/>
  <c r="M64" i="291"/>
  <c r="I64" i="291"/>
  <c r="E64" i="291"/>
  <c r="M63" i="291"/>
  <c r="I63" i="291"/>
  <c r="E63" i="291"/>
  <c r="M62" i="291"/>
  <c r="I62" i="291"/>
  <c r="E62" i="291"/>
  <c r="M61" i="291"/>
  <c r="I61" i="291"/>
  <c r="E61" i="291"/>
  <c r="M60" i="291"/>
  <c r="I60" i="291"/>
  <c r="E60" i="291"/>
  <c r="M59" i="291"/>
  <c r="I59" i="291"/>
  <c r="E59" i="291"/>
  <c r="M58" i="291"/>
  <c r="I58" i="291"/>
  <c r="E58" i="291"/>
  <c r="M57" i="291"/>
  <c r="I57" i="291"/>
  <c r="E57" i="291"/>
  <c r="M56" i="291"/>
  <c r="I56" i="291"/>
  <c r="E56" i="291"/>
  <c r="M55" i="291"/>
  <c r="I55" i="291"/>
  <c r="E55" i="291"/>
  <c r="M54" i="291"/>
  <c r="I54" i="291"/>
  <c r="E54" i="291"/>
  <c r="M53" i="291"/>
  <c r="I53" i="291"/>
  <c r="E53" i="291"/>
  <c r="M52" i="291"/>
  <c r="I52" i="291"/>
  <c r="E52" i="291"/>
  <c r="M51" i="291"/>
  <c r="I51" i="291"/>
  <c r="E51" i="291"/>
  <c r="M50" i="291"/>
  <c r="I50" i="291"/>
  <c r="E50" i="291"/>
  <c r="M49" i="291"/>
  <c r="I49" i="291"/>
  <c r="E49" i="291"/>
  <c r="M48" i="291"/>
  <c r="I48" i="291"/>
  <c r="E48" i="291"/>
  <c r="M47" i="291"/>
  <c r="I47" i="291"/>
  <c r="E47" i="291"/>
  <c r="M46" i="291"/>
  <c r="I46" i="291"/>
  <c r="E46" i="291"/>
  <c r="M45" i="291"/>
  <c r="I45" i="291"/>
  <c r="E45" i="291"/>
  <c r="M44" i="291"/>
  <c r="I44" i="291"/>
  <c r="E44" i="291"/>
  <c r="M43" i="291"/>
  <c r="I43" i="291"/>
  <c r="E43" i="291"/>
  <c r="M42" i="291"/>
  <c r="I42" i="291"/>
  <c r="E42" i="291"/>
  <c r="M41" i="291"/>
  <c r="I41" i="291"/>
  <c r="E41" i="291"/>
  <c r="M40" i="291"/>
  <c r="I40" i="291"/>
  <c r="E40" i="291"/>
  <c r="M39" i="291"/>
  <c r="I39" i="291"/>
  <c r="E39" i="291"/>
  <c r="M38" i="291"/>
  <c r="I38" i="291"/>
  <c r="E38" i="291"/>
  <c r="M37" i="291"/>
  <c r="I37" i="291"/>
  <c r="E37" i="291"/>
  <c r="M36" i="291"/>
  <c r="I36" i="291"/>
  <c r="E36" i="291"/>
  <c r="M35" i="291"/>
  <c r="I35" i="291"/>
  <c r="E35" i="291"/>
  <c r="M34" i="291"/>
  <c r="I34" i="291"/>
  <c r="E34" i="291"/>
  <c r="M33" i="291"/>
  <c r="I33" i="291"/>
  <c r="E33" i="291"/>
  <c r="M32" i="291"/>
  <c r="I32" i="291"/>
  <c r="E32" i="291"/>
  <c r="M31" i="291"/>
  <c r="I31" i="291"/>
  <c r="E31" i="291"/>
  <c r="M30" i="291"/>
  <c r="I30" i="291"/>
  <c r="E30" i="291"/>
  <c r="M29" i="291"/>
  <c r="I29" i="291"/>
  <c r="E29" i="291"/>
  <c r="M28" i="291"/>
  <c r="I28" i="291"/>
  <c r="E28" i="291"/>
  <c r="M27" i="291"/>
  <c r="I27" i="291"/>
  <c r="E27" i="291"/>
  <c r="M26" i="291"/>
  <c r="I26" i="291"/>
  <c r="E26" i="291"/>
  <c r="M25" i="291"/>
  <c r="I25" i="291"/>
  <c r="E25" i="291"/>
  <c r="M24" i="291"/>
  <c r="I24" i="291"/>
  <c r="E24" i="291"/>
  <c r="M23" i="291"/>
  <c r="I23" i="291"/>
  <c r="E23" i="291"/>
  <c r="M32" i="290"/>
  <c r="I32" i="290"/>
  <c r="E32" i="290"/>
  <c r="M31" i="290"/>
  <c r="I31" i="290"/>
  <c r="E31" i="290"/>
  <c r="M30" i="290"/>
  <c r="I30" i="290"/>
  <c r="E30" i="290"/>
  <c r="M29" i="290"/>
  <c r="I29" i="290"/>
  <c r="E29" i="290"/>
  <c r="M28" i="290"/>
  <c r="I28" i="290"/>
  <c r="E28" i="290"/>
  <c r="M27" i="290"/>
  <c r="I27" i="290"/>
  <c r="E27" i="290"/>
  <c r="M26" i="290"/>
  <c r="I26" i="290"/>
  <c r="E26" i="290"/>
  <c r="M25" i="290"/>
  <c r="I25" i="290"/>
  <c r="E25" i="290"/>
  <c r="M24" i="290"/>
  <c r="I24" i="290"/>
  <c r="E24" i="290"/>
  <c r="M23" i="290"/>
  <c r="I23" i="290"/>
  <c r="E23" i="290"/>
  <c r="M49" i="289"/>
  <c r="I49" i="289"/>
  <c r="E49" i="289"/>
  <c r="M48" i="289"/>
  <c r="I48" i="289"/>
  <c r="E48" i="289"/>
  <c r="M47" i="289"/>
  <c r="I47" i="289"/>
  <c r="E47" i="289"/>
  <c r="M46" i="289"/>
  <c r="I46" i="289"/>
  <c r="E46" i="289"/>
  <c r="M45" i="289"/>
  <c r="I45" i="289"/>
  <c r="E45" i="289"/>
  <c r="M44" i="289"/>
  <c r="I44" i="289"/>
  <c r="E44" i="289"/>
  <c r="M43" i="289"/>
  <c r="I43" i="289"/>
  <c r="E43" i="289"/>
  <c r="M42" i="289"/>
  <c r="I42" i="289"/>
  <c r="E42" i="289"/>
  <c r="M41" i="289"/>
  <c r="I41" i="289"/>
  <c r="E41" i="289"/>
  <c r="M40" i="289"/>
  <c r="I40" i="289"/>
  <c r="E40" i="289"/>
  <c r="M39" i="289"/>
  <c r="I39" i="289"/>
  <c r="E39" i="289"/>
  <c r="M38" i="289"/>
  <c r="I38" i="289"/>
  <c r="E38" i="289"/>
  <c r="M37" i="289"/>
  <c r="I37" i="289"/>
  <c r="E37" i="289"/>
  <c r="M36" i="289"/>
  <c r="I36" i="289"/>
  <c r="E36" i="289"/>
  <c r="M35" i="289"/>
  <c r="I35" i="289"/>
  <c r="E35" i="289"/>
  <c r="M34" i="289"/>
  <c r="I34" i="289"/>
  <c r="E34" i="289"/>
  <c r="M33" i="289"/>
  <c r="I33" i="289"/>
  <c r="E33" i="289"/>
  <c r="M32" i="289"/>
  <c r="I32" i="289"/>
  <c r="E32" i="289"/>
  <c r="M31" i="289"/>
  <c r="I31" i="289"/>
  <c r="E31" i="289"/>
  <c r="M30" i="289"/>
  <c r="I30" i="289"/>
  <c r="E30" i="289"/>
  <c r="M29" i="289"/>
  <c r="I29" i="289"/>
  <c r="E29" i="289"/>
  <c r="M28" i="289"/>
  <c r="I28" i="289"/>
  <c r="E28" i="289"/>
  <c r="M27" i="289"/>
  <c r="I27" i="289"/>
  <c r="E27" i="289"/>
  <c r="M26" i="289"/>
  <c r="I26" i="289"/>
  <c r="E26" i="289"/>
  <c r="M25" i="289"/>
  <c r="I25" i="289"/>
  <c r="E25" i="289"/>
  <c r="M24" i="289"/>
  <c r="I24" i="289"/>
  <c r="E24" i="289"/>
  <c r="M23" i="289"/>
  <c r="I23" i="289"/>
  <c r="E23" i="289"/>
</calcChain>
</file>

<file path=xl/sharedStrings.xml><?xml version="1.0" encoding="utf-8"?>
<sst xmlns="http://schemas.openxmlformats.org/spreadsheetml/2006/main" count="3282" uniqueCount="1169">
  <si>
    <t>Send copy of sheet to Nic Radford.  Ask her to complete last quarter and check provisional figures.</t>
  </si>
  <si>
    <t>Planning Inspectorate Annual and Quarterly Statistics</t>
  </si>
  <si>
    <t>Table</t>
  </si>
  <si>
    <t>Title</t>
  </si>
  <si>
    <t>Table 1.1a</t>
  </si>
  <si>
    <t>Nationally Significant Infrastructure Projects - by type of application - annual</t>
  </si>
  <si>
    <t>Table 1.1b</t>
  </si>
  <si>
    <t>Nationally Significant Infrastructure Projects - by type of application - quarterly</t>
  </si>
  <si>
    <t>Table 1.2a</t>
  </si>
  <si>
    <t>Development Plans - by type of plan - annual</t>
  </si>
  <si>
    <t>Table 1.2b</t>
  </si>
  <si>
    <t>Development Plans - by type of plan - quarterly</t>
  </si>
  <si>
    <t>Table 1.3a</t>
  </si>
  <si>
    <t>Community Infrastructure Levy - annual</t>
  </si>
  <si>
    <t>Table 1.3b</t>
  </si>
  <si>
    <t>Community Infrastructure Levy - quarterly</t>
  </si>
  <si>
    <t>Table 1.4a</t>
  </si>
  <si>
    <t>Called In Planning Applications &amp; recovered s78 appeals - annual</t>
  </si>
  <si>
    <t>Table 1.4b</t>
  </si>
  <si>
    <t>Called In Planning Applications &amp; recovered s78 appeals - quarterly</t>
  </si>
  <si>
    <t>Table 2.1a</t>
  </si>
  <si>
    <t>s78 planning appeals - received by procedure type - annual</t>
  </si>
  <si>
    <t>Table 2.1b</t>
  </si>
  <si>
    <t>s78 planning appeals - received by procedure type - quarterly</t>
  </si>
  <si>
    <t>Table 2.2a</t>
  </si>
  <si>
    <t>s78 planning appeals - received by development type group - annual</t>
  </si>
  <si>
    <t>Table 2.2b</t>
  </si>
  <si>
    <t>s78 planning appeals - received by development type group - quarterly</t>
  </si>
  <si>
    <t>Table 2.3a</t>
  </si>
  <si>
    <t>s78 planning appeals - received by development type - annual</t>
  </si>
  <si>
    <t>Table 2.3b</t>
  </si>
  <si>
    <t>s78 planning appeals - received by development type - quarterly</t>
  </si>
  <si>
    <t>Table 2.4a</t>
  </si>
  <si>
    <t>s78 planning appeals - decided &amp; allowed by procedure type - annual</t>
  </si>
  <si>
    <t>Table 2.4b</t>
  </si>
  <si>
    <t>s78 planning appeals - decided &amp; allowed by procedure type - quarterly</t>
  </si>
  <si>
    <t>Table 2.5a</t>
  </si>
  <si>
    <t>s78 planning appeals - dwellings decided &amp; allowed - annual</t>
  </si>
  <si>
    <t>Table 2.5b</t>
  </si>
  <si>
    <t>s78 planning appeals - dwellings decided &amp; allowed - quarterly</t>
  </si>
  <si>
    <t>Table 2.6a</t>
  </si>
  <si>
    <t>Householder appeals - received, decided &amp; allowed - annual</t>
  </si>
  <si>
    <t>Table 2.6b</t>
  </si>
  <si>
    <t>Householder appeals - received, decided &amp; allowed - quarterly</t>
  </si>
  <si>
    <t>Table 2.7</t>
  </si>
  <si>
    <t>Commercial appeals and Advertisement appeals - received, decided &amp; allowed - annual</t>
  </si>
  <si>
    <t>Table 2.8</t>
  </si>
  <si>
    <t>s20 Listed Building appeals, s106 Planning Obligation appeals &amp; s106BC (affordable housing) appeals - annual</t>
  </si>
  <si>
    <t>Table 3.1a</t>
  </si>
  <si>
    <t>s174 enforcement notice appeals - received by procedure type - annual</t>
  </si>
  <si>
    <t>Table 3.1b</t>
  </si>
  <si>
    <t>s174 enforcement notice appeals - received by procedure type - quarterly</t>
  </si>
  <si>
    <t>Table 3.2a</t>
  </si>
  <si>
    <t>s174 enforcement notice appeals - decided &amp; outcome - annual</t>
  </si>
  <si>
    <t>Table 3.2b</t>
  </si>
  <si>
    <t>s174 enforcement notice appeals - decided &amp; outcome - quarterly</t>
  </si>
  <si>
    <t>Table 3.3</t>
  </si>
  <si>
    <t>s39 Listed Building Enforcement Notice appeals &amp; Lawful Development Certficate appeals - annual</t>
  </si>
  <si>
    <t>Table 4.1a</t>
  </si>
  <si>
    <t>Specialist Casework Received- annual</t>
  </si>
  <si>
    <t>Table 4.1b</t>
  </si>
  <si>
    <t>Specialist Casework Decided - annual</t>
  </si>
  <si>
    <t>Table 5.1a</t>
  </si>
  <si>
    <t>Decisions by local planning authority - Shire District - s78 planning appeals, Householder appeals and s174 Enforcement Notice appeals - annual</t>
  </si>
  <si>
    <t>Table 5.1b</t>
  </si>
  <si>
    <t>Decisions by local planning authority - London Borough - s78 planning appeals, Householder appeals and s174 Enforcement Notice appeals - annual</t>
  </si>
  <si>
    <t>Table 5.1c</t>
  </si>
  <si>
    <t>Decisions by local planning authority - Metropolitan District - s78 planning appeals, Householder appeals and s174 Enforcement Notice appeals - annual</t>
  </si>
  <si>
    <t>Table 5.1d</t>
  </si>
  <si>
    <t>Decisions by local planning authority - Unitary Authority - s78 planning appeals, Householder appeals and s174 Enforcement Notice appeals - annual</t>
  </si>
  <si>
    <t>Table 5.1e</t>
  </si>
  <si>
    <t>Decisions by local planning authority - National Parks - s78 planning appeals, Householder appeals and s174 Enforcement Notice appeals - annual</t>
  </si>
  <si>
    <t>Table 5.1f</t>
  </si>
  <si>
    <t>Decisions by local planning authority - County Councils - s78 planning appeals, Householder appeals and s174 Enforcement Notice appeals - annual</t>
  </si>
  <si>
    <t>Table 5.2</t>
  </si>
  <si>
    <t>Decisions by Decision Maker - s78 planning appeals, Householder appeals and s174 Enforcement Notice appeals - annual</t>
  </si>
  <si>
    <t>Nationally Significant Infrastructure Projects - by type of application - Yearly</t>
  </si>
  <si>
    <t>England &amp; Wales</t>
  </si>
  <si>
    <t>to end of March 2024</t>
  </si>
  <si>
    <t>P  Provisional.  Infrastructure applications are sometimes submitted which may later be found to be incomplete or invalid. This means that data is subject to change over time.</t>
  </si>
  <si>
    <r>
      <rPr>
        <vertAlign val="superscript"/>
        <sz val="10"/>
        <color theme="1"/>
        <rFont val="Calibri"/>
        <family val="2"/>
        <scheme val="minor"/>
      </rPr>
      <t>1</t>
    </r>
    <r>
      <rPr>
        <sz val="10"/>
        <color theme="1"/>
        <rFont val="Calibri"/>
        <family val="2"/>
        <scheme val="minor"/>
      </rPr>
      <t xml:space="preserve"> Number of recommendations submitted to the Secretary of State</t>
    </r>
  </si>
  <si>
    <t xml:space="preserve">For information on Infrastructure projects see our website </t>
  </si>
  <si>
    <t>www.infrastructure.planninginspectorate.gov.uk</t>
  </si>
  <si>
    <t>Source:  Planning Inspectorate, Major Applications &amp; Plans Directorate</t>
  </si>
  <si>
    <t>Email:  statistics@planninginspectorate.gov.uk</t>
  </si>
  <si>
    <t>Last update</t>
  </si>
  <si>
    <t>Next update</t>
  </si>
  <si>
    <t>Fiscal Year</t>
  </si>
  <si>
    <t>Applications Accepted for Examination - Energy</t>
  </si>
  <si>
    <t>Applications Accepted for Examination - Transport</t>
  </si>
  <si>
    <t>Applications Accepted for Examination - Waste / Water</t>
  </si>
  <si>
    <t>Applications Accepted for Examination - Other</t>
  </si>
  <si>
    <t>Applications Accepted for Examination - Total</t>
  </si>
  <si>
    <r>
      <t>Decision Reports Submitted</t>
    </r>
    <r>
      <rPr>
        <vertAlign val="superscript"/>
        <sz val="10"/>
        <color theme="1"/>
        <rFont val="Calibri"/>
        <family val="2"/>
        <scheme val="minor"/>
      </rPr>
      <t>1</t>
    </r>
    <r>
      <rPr>
        <sz val="10"/>
        <color theme="1"/>
        <rFont val="Calibri"/>
        <family val="2"/>
        <scheme val="minor"/>
      </rPr>
      <t xml:space="preserve"> - Energy</t>
    </r>
  </si>
  <si>
    <r>
      <t>Decision Reports Submitted</t>
    </r>
    <r>
      <rPr>
        <vertAlign val="superscript"/>
        <sz val="10"/>
        <color theme="1"/>
        <rFont val="Calibri"/>
        <family val="2"/>
        <scheme val="minor"/>
      </rPr>
      <t>1</t>
    </r>
    <r>
      <rPr>
        <sz val="10"/>
        <color theme="1"/>
        <rFont val="Calibri"/>
        <family val="2"/>
        <scheme val="minor"/>
      </rPr>
      <t xml:space="preserve"> - Transport</t>
    </r>
  </si>
  <si>
    <r>
      <t>Decision Reports Submitted</t>
    </r>
    <r>
      <rPr>
        <vertAlign val="superscript"/>
        <sz val="10"/>
        <color theme="1"/>
        <rFont val="Calibri"/>
        <family val="2"/>
        <scheme val="minor"/>
      </rPr>
      <t>1</t>
    </r>
    <r>
      <rPr>
        <sz val="10"/>
        <color theme="1"/>
        <rFont val="Calibri"/>
        <family val="2"/>
        <scheme val="minor"/>
      </rPr>
      <t xml:space="preserve"> - Waste / Water</t>
    </r>
  </si>
  <si>
    <r>
      <t>Decision Reports Submitted</t>
    </r>
    <r>
      <rPr>
        <vertAlign val="superscript"/>
        <sz val="10"/>
        <color theme="1"/>
        <rFont val="Calibri"/>
        <family val="2"/>
        <scheme val="minor"/>
      </rPr>
      <t>1</t>
    </r>
    <r>
      <rPr>
        <sz val="10"/>
        <color theme="1"/>
        <rFont val="Calibri"/>
        <family val="2"/>
        <scheme val="minor"/>
      </rPr>
      <t xml:space="preserve"> - Other</t>
    </r>
  </si>
  <si>
    <r>
      <t>Decision Reports Submitted</t>
    </r>
    <r>
      <rPr>
        <b/>
        <vertAlign val="superscript"/>
        <sz val="10"/>
        <color theme="1"/>
        <rFont val="Calibri"/>
        <family val="2"/>
        <scheme val="minor"/>
      </rPr>
      <t>1</t>
    </r>
    <r>
      <rPr>
        <b/>
        <sz val="10"/>
        <color theme="1"/>
        <rFont val="Calibri"/>
        <family val="2"/>
        <scheme val="minor"/>
      </rPr>
      <t xml:space="preserve"> - Total</t>
    </r>
  </si>
  <si>
    <t>2012/13</t>
  </si>
  <si>
    <t>2013/14</t>
  </si>
  <si>
    <t>2014/15</t>
  </si>
  <si>
    <t>2015/16</t>
  </si>
  <si>
    <t>2016/17</t>
  </si>
  <si>
    <t>2017/18</t>
  </si>
  <si>
    <t>2018/19</t>
  </si>
  <si>
    <t>2019/20</t>
  </si>
  <si>
    <t>2020/21</t>
  </si>
  <si>
    <t>2021/22</t>
  </si>
  <si>
    <t>2022/23</t>
  </si>
  <si>
    <r>
      <t>2023/24</t>
    </r>
    <r>
      <rPr>
        <vertAlign val="superscript"/>
        <sz val="10"/>
        <color theme="1"/>
        <rFont val="Calibri"/>
        <family val="2"/>
        <scheme val="minor"/>
      </rPr>
      <t>P</t>
    </r>
  </si>
  <si>
    <t>Nationally Significant Infrastructure Projects - by type of application - by quarter</t>
  </si>
  <si>
    <t xml:space="preserve"> </t>
  </si>
  <si>
    <t>Quarter</t>
  </si>
  <si>
    <t>Year</t>
  </si>
  <si>
    <t>Apr - Jun</t>
  </si>
  <si>
    <t>Jul - Sep</t>
  </si>
  <si>
    <t>Oct - Dec</t>
  </si>
  <si>
    <t>Jan - Mar</t>
  </si>
  <si>
    <r>
      <t>Apr - Jun</t>
    </r>
    <r>
      <rPr>
        <vertAlign val="superscript"/>
        <sz val="10"/>
        <color theme="1"/>
        <rFont val="Calibri"/>
        <family val="2"/>
        <scheme val="minor"/>
      </rPr>
      <t>P</t>
    </r>
  </si>
  <si>
    <r>
      <t>Jul - Sep</t>
    </r>
    <r>
      <rPr>
        <vertAlign val="superscript"/>
        <sz val="10"/>
        <color theme="1"/>
        <rFont val="Calibri"/>
        <family val="2"/>
        <scheme val="minor"/>
      </rPr>
      <t>P</t>
    </r>
  </si>
  <si>
    <r>
      <t>Oct - Dec</t>
    </r>
    <r>
      <rPr>
        <vertAlign val="superscript"/>
        <sz val="11"/>
        <color theme="1"/>
        <rFont val="Verdana"/>
        <family val="2"/>
      </rPr>
      <t>P</t>
    </r>
  </si>
  <si>
    <r>
      <t>Jan-Mar</t>
    </r>
    <r>
      <rPr>
        <vertAlign val="superscript"/>
        <sz val="10"/>
        <color theme="1"/>
        <rFont val="Calibri"/>
        <family val="2"/>
        <scheme val="minor"/>
      </rPr>
      <t>P</t>
    </r>
  </si>
  <si>
    <t>England</t>
  </si>
  <si>
    <t>P  Provisional.  Development Plans are sometimes submitted which may later be found to be incomplete or invalid.  This means that data is subject to change over time.</t>
  </si>
  <si>
    <t xml:space="preserve">For information on Local Plans see our website </t>
  </si>
  <si>
    <t>www.gov.uk/guidance/local-plans</t>
  </si>
  <si>
    <t>Strategic Plans Submitted for Examination</t>
  </si>
  <si>
    <t>Site Allocation Plans Submitted for Examination</t>
  </si>
  <si>
    <t>Development Management Policies Plans Submitted for Examination</t>
  </si>
  <si>
    <t>Area Action Plans Submitted for Examination</t>
  </si>
  <si>
    <t>Minerals / Waste Plans Submitted for Examination</t>
  </si>
  <si>
    <t>Other Submitted for Examination</t>
  </si>
  <si>
    <t>Total Submitted for Examination</t>
  </si>
  <si>
    <t>Strategic Plans Reports Issued</t>
  </si>
  <si>
    <t>Site Allocation Plans Reports Issued</t>
  </si>
  <si>
    <t>Development Management Policies Plans Reports Issued</t>
  </si>
  <si>
    <t>Area Action Plans Reports Issued</t>
  </si>
  <si>
    <t>Minerals / Waste Plans Reports Issued</t>
  </si>
  <si>
    <t>Other Reports Issued</t>
  </si>
  <si>
    <t>Total Reports Issued</t>
  </si>
  <si>
    <t>2010/11</t>
  </si>
  <si>
    <t>2011/12</t>
  </si>
  <si>
    <t>Development Plans - by type of plan - by quarter</t>
  </si>
  <si>
    <r>
      <t>Oct - Dec</t>
    </r>
    <r>
      <rPr>
        <vertAlign val="superscript"/>
        <sz val="10"/>
        <color theme="1"/>
        <rFont val="Calibri"/>
        <family val="2"/>
        <scheme val="minor"/>
      </rPr>
      <t>P</t>
    </r>
  </si>
  <si>
    <r>
      <t>Jan - Mar</t>
    </r>
    <r>
      <rPr>
        <vertAlign val="superscript"/>
        <sz val="10"/>
        <color theme="1"/>
        <rFont val="Calibri"/>
        <family val="2"/>
        <scheme val="minor"/>
      </rPr>
      <t>P</t>
    </r>
  </si>
  <si>
    <t>P  Provisional.  Community Infrastructure Levy schedules are sometimes submitted which may later be found to be incomplete or invalid.  This means that data is subject to change over time.</t>
  </si>
  <si>
    <t xml:space="preserve">For information on the Community Infrastructure Levy see our website </t>
  </si>
  <si>
    <t>www.gov.uk/guidance/community-infrastructure-levy-plan-examinations</t>
  </si>
  <si>
    <t>Charging Schedules Submitted</t>
  </si>
  <si>
    <t>Reports Issued</t>
  </si>
  <si>
    <t>Community Infrastructure Levy - by quarter</t>
  </si>
  <si>
    <t>P  Provisional.  This data is extracted from live casework systems.  Changes made within that system will alter the data – e.g. a change of appeal procedure; or the case is redetermined. This means that data is subject to change over time.</t>
  </si>
  <si>
    <r>
      <rPr>
        <vertAlign val="superscript"/>
        <sz val="10"/>
        <color theme="1"/>
        <rFont val="Calibri"/>
        <family val="2"/>
        <scheme val="minor"/>
      </rPr>
      <t>1</t>
    </r>
    <r>
      <rPr>
        <sz val="10"/>
        <color theme="1"/>
        <rFont val="Calibri"/>
        <family val="2"/>
        <scheme val="minor"/>
      </rPr>
      <t xml:space="preserve"> Number of complete appeals received in The Planning Inspectorate which are later called-in or recovered.</t>
    </r>
  </si>
  <si>
    <r>
      <rPr>
        <vertAlign val="superscript"/>
        <sz val="10"/>
        <color theme="1"/>
        <rFont val="Calibri"/>
        <family val="2"/>
        <scheme val="minor"/>
      </rPr>
      <t>2</t>
    </r>
    <r>
      <rPr>
        <sz val="10"/>
        <color theme="1"/>
        <rFont val="Calibri"/>
        <family val="2"/>
        <scheme val="minor"/>
      </rPr>
      <t xml:space="preserve"> Number of appeals recovered by the Secretary of State (SoS).  For these appeals the Inspector will write a report and submit it to the SoS.  The SoS will then make the final decision.</t>
    </r>
  </si>
  <si>
    <r>
      <rPr>
        <vertAlign val="superscript"/>
        <sz val="10"/>
        <color theme="1"/>
        <rFont val="Calibri"/>
        <family val="2"/>
        <scheme val="minor"/>
      </rPr>
      <t>3</t>
    </r>
    <r>
      <rPr>
        <sz val="10"/>
        <color theme="1"/>
        <rFont val="Calibri"/>
        <family val="2"/>
        <scheme val="minor"/>
      </rPr>
      <t xml:space="preserve"> Number of appeals withdrawn by the appellant before a decision is issued by the SoS</t>
    </r>
  </si>
  <si>
    <r>
      <rPr>
        <vertAlign val="superscript"/>
        <sz val="10"/>
        <color theme="1"/>
        <rFont val="Calibri"/>
        <family val="2"/>
        <scheme val="minor"/>
      </rPr>
      <t>4</t>
    </r>
    <r>
      <rPr>
        <sz val="10"/>
        <color theme="1"/>
        <rFont val="Calibri"/>
        <family val="2"/>
        <scheme val="minor"/>
      </rPr>
      <t xml:space="preserve"> Number of reports submitted by the Planning Inbspector to the SoS.  The SoS with then make the final decision on the appeal.</t>
    </r>
  </si>
  <si>
    <t xml:space="preserve">For information on Called In Planning Applications see our website </t>
  </si>
  <si>
    <t>Further information on Called In Planning Applications and Recovered Appeals, including decision letters, can be viewed on the MHCLG website</t>
  </si>
  <si>
    <t>www.gov.uk/government/collections/planning-applications-called-in-decisions-and-recovered-appeals</t>
  </si>
  <si>
    <t xml:space="preserve">Source:  Planning Inspectorate, Mi PINS </t>
  </si>
  <si>
    <r>
      <t>Called In Planning Applications Received</t>
    </r>
    <r>
      <rPr>
        <vertAlign val="superscript"/>
        <sz val="10"/>
        <color theme="1"/>
        <rFont val="Calibri"/>
        <family val="2"/>
        <scheme val="minor"/>
      </rPr>
      <t>1</t>
    </r>
  </si>
  <si>
    <r>
      <t>Called In Planning Applications Withdrawn</t>
    </r>
    <r>
      <rPr>
        <vertAlign val="superscript"/>
        <sz val="10"/>
        <color theme="1"/>
        <rFont val="Calibri"/>
        <family val="2"/>
        <scheme val="minor"/>
      </rPr>
      <t>3</t>
    </r>
  </si>
  <si>
    <r>
      <t>Called In Planning Applications Reports Submitted</t>
    </r>
    <r>
      <rPr>
        <vertAlign val="superscript"/>
        <sz val="10"/>
        <color theme="1"/>
        <rFont val="Calibri"/>
        <family val="2"/>
        <scheme val="minor"/>
      </rPr>
      <t>4</t>
    </r>
  </si>
  <si>
    <r>
      <t>Secretary of State Recovered s78 Appeals Received</t>
    </r>
    <r>
      <rPr>
        <vertAlign val="superscript"/>
        <sz val="10"/>
        <color theme="1"/>
        <rFont val="Calibri"/>
        <family val="2"/>
        <scheme val="minor"/>
      </rPr>
      <t>1</t>
    </r>
  </si>
  <si>
    <r>
      <t>Secretary of State Recovered s78 Appeals</t>
    </r>
    <r>
      <rPr>
        <vertAlign val="superscript"/>
        <sz val="10"/>
        <color theme="1"/>
        <rFont val="Calibri"/>
        <family val="2"/>
        <scheme val="minor"/>
      </rPr>
      <t>2</t>
    </r>
  </si>
  <si>
    <r>
      <t>Secretary of State Recovered s78 Appeals Withdrawn</t>
    </r>
    <r>
      <rPr>
        <vertAlign val="superscript"/>
        <sz val="10"/>
        <color theme="1"/>
        <rFont val="Calibri"/>
        <family val="2"/>
        <scheme val="minor"/>
      </rPr>
      <t>3</t>
    </r>
  </si>
  <si>
    <r>
      <t>Secretary of State Recovered s78 Appeals Reports Submitted</t>
    </r>
    <r>
      <rPr>
        <vertAlign val="superscript"/>
        <sz val="10"/>
        <color theme="1"/>
        <rFont val="Calibri"/>
        <family val="2"/>
        <scheme val="minor"/>
      </rPr>
      <t>4</t>
    </r>
  </si>
  <si>
    <t>Called In Planning Applications &amp; recovered s78 appeals - by quarter</t>
  </si>
  <si>
    <r>
      <t>s78 planning appeals - received by procedure type</t>
    </r>
    <r>
      <rPr>
        <b/>
        <vertAlign val="superscript"/>
        <sz val="12"/>
        <color rgb="FF006666"/>
        <rFont val="Calibri"/>
        <family val="2"/>
        <scheme val="minor"/>
      </rPr>
      <t>1</t>
    </r>
    <r>
      <rPr>
        <b/>
        <sz val="12"/>
        <color rgb="FF006666"/>
        <rFont val="Calibri"/>
        <family val="2"/>
        <scheme val="minor"/>
      </rPr>
      <t xml:space="preserve"> - annual</t>
    </r>
  </si>
  <si>
    <t>1. Includes Secretary of State Recovered cases (see table 1.4 for specific Secretary of State figures)</t>
  </si>
  <si>
    <t xml:space="preserve">For information on how to appeal see our website </t>
  </si>
  <si>
    <t>www.gov.uk/appeal-planning-decision</t>
  </si>
  <si>
    <t>Written Representations</t>
  </si>
  <si>
    <t>Hearings</t>
  </si>
  <si>
    <t>Inquiries</t>
  </si>
  <si>
    <t>Total</t>
  </si>
  <si>
    <t>% Written Representations</t>
  </si>
  <si>
    <t>% Hearings</t>
  </si>
  <si>
    <t>% Inquiries</t>
  </si>
  <si>
    <r>
      <t>s78 planning appeals - received by procedure type</t>
    </r>
    <r>
      <rPr>
        <b/>
        <vertAlign val="superscript"/>
        <sz val="12"/>
        <color rgb="FF006666"/>
        <rFont val="Calibri"/>
        <family val="2"/>
        <scheme val="minor"/>
      </rPr>
      <t xml:space="preserve">1 </t>
    </r>
    <r>
      <rPr>
        <b/>
        <sz val="12"/>
        <color rgb="FF006666"/>
        <rFont val="Calibri"/>
        <family val="2"/>
        <scheme val="minor"/>
      </rPr>
      <t>- by quarter</t>
    </r>
  </si>
  <si>
    <r>
      <t>s78 planning appeals - received by development type group</t>
    </r>
    <r>
      <rPr>
        <b/>
        <vertAlign val="superscript"/>
        <sz val="12"/>
        <color rgb="FF006666"/>
        <rFont val="Calibri"/>
        <family val="2"/>
        <scheme val="minor"/>
      </rPr>
      <t>1</t>
    </r>
    <r>
      <rPr>
        <b/>
        <sz val="12"/>
        <color rgb="FF006666"/>
        <rFont val="Calibri"/>
        <family val="2"/>
        <scheme val="minor"/>
      </rPr>
      <t xml:space="preserve"> - annual</t>
    </r>
  </si>
  <si>
    <t>1. Includes Secretary of State cases (see Table 1.4 for specific Secretary of State figures)</t>
  </si>
  <si>
    <t>2. Major development consists of major dwellings (10 or more); major manufacturing, storage and warehousing; major offices; major retail, distribution and servicing; other major development and mineral working development types</t>
  </si>
  <si>
    <t>3. Minor development consists of minor dwellings (9 or fewer); minor manufacturing, storage and warehousing; minor offices; minor retail, distribution and servicing and other minor development</t>
  </si>
  <si>
    <t>4. No development type has been recorded</t>
  </si>
  <si>
    <t>Source:  Planning Inspectorate, Mi PINS</t>
  </si>
  <si>
    <r>
      <t>Major development</t>
    </r>
    <r>
      <rPr>
        <vertAlign val="superscript"/>
        <sz val="10"/>
        <color theme="1"/>
        <rFont val="Calibri"/>
        <family val="2"/>
        <scheme val="minor"/>
      </rPr>
      <t>2</t>
    </r>
  </si>
  <si>
    <r>
      <t>Minor development</t>
    </r>
    <r>
      <rPr>
        <vertAlign val="superscript"/>
        <sz val="10"/>
        <color theme="1"/>
        <rFont val="Calibri"/>
        <family val="2"/>
        <scheme val="minor"/>
      </rPr>
      <t>3</t>
    </r>
  </si>
  <si>
    <t>Change of Use</t>
  </si>
  <si>
    <t>Householder</t>
  </si>
  <si>
    <r>
      <t>Not Classified</t>
    </r>
    <r>
      <rPr>
        <vertAlign val="superscript"/>
        <sz val="10"/>
        <color theme="1"/>
        <rFont val="Calibri"/>
        <family val="2"/>
        <scheme val="minor"/>
      </rPr>
      <t>4</t>
    </r>
  </si>
  <si>
    <t>% Major development</t>
  </si>
  <si>
    <t>% Minor development</t>
  </si>
  <si>
    <t>% Change of Use</t>
  </si>
  <si>
    <t>% Householder</t>
  </si>
  <si>
    <t>% Not Classified</t>
  </si>
  <si>
    <r>
      <t>s78 planning appeals - received by development type group</t>
    </r>
    <r>
      <rPr>
        <b/>
        <vertAlign val="superscript"/>
        <sz val="12"/>
        <color rgb="FF006666"/>
        <rFont val="Calibri"/>
        <family val="2"/>
        <scheme val="minor"/>
      </rPr>
      <t>1</t>
    </r>
    <r>
      <rPr>
        <b/>
        <sz val="12"/>
        <color rgb="FF006666"/>
        <rFont val="Calibri"/>
        <family val="2"/>
        <scheme val="minor"/>
      </rPr>
      <t xml:space="preserve"> - by quarter</t>
    </r>
  </si>
  <si>
    <t>4. No development type has been recorded.  There are a large number for appeals received in the last quarter.  For most of these appeals a development type group will be subsequently added.</t>
  </si>
  <si>
    <r>
      <t>s78 planning appeals - received by development type</t>
    </r>
    <r>
      <rPr>
        <b/>
        <vertAlign val="superscript"/>
        <sz val="12"/>
        <color rgb="FF006666"/>
        <rFont val="Calibri"/>
        <family val="2"/>
        <scheme val="minor"/>
      </rPr>
      <t>1</t>
    </r>
    <r>
      <rPr>
        <b/>
        <sz val="12"/>
        <color rgb="FF006666"/>
        <rFont val="Calibri"/>
        <family val="2"/>
        <scheme val="minor"/>
      </rPr>
      <t xml:space="preserve"> - annual</t>
    </r>
  </si>
  <si>
    <t>1. Includes Secretary of State cases (see table 1.4 for specific Secretary of State figures)</t>
  </si>
  <si>
    <t>2. Not Classified means no development type has been recorded</t>
  </si>
  <si>
    <t>3. Traveller &amp; Caravan Pitches from April 2017 onwards</t>
  </si>
  <si>
    <t>Major dwellings</t>
  </si>
  <si>
    <t>Major manufacturing, storage and warehousing</t>
  </si>
  <si>
    <t>Major offices</t>
  </si>
  <si>
    <t>Major retail, distribution and servicing</t>
  </si>
  <si>
    <r>
      <t>Major Traveller &amp; Caravan Pitches</t>
    </r>
    <r>
      <rPr>
        <vertAlign val="superscript"/>
        <sz val="10"/>
        <color theme="1"/>
        <rFont val="Calibri"/>
        <family val="2"/>
        <scheme val="minor"/>
      </rPr>
      <t>3</t>
    </r>
  </si>
  <si>
    <t>Other major development</t>
  </si>
  <si>
    <t>Mineral working</t>
  </si>
  <si>
    <t>Minor dwellings</t>
  </si>
  <si>
    <t>Minor manufacturing, storage and warehousing</t>
  </si>
  <si>
    <t>Minor offices</t>
  </si>
  <si>
    <t>Minor retail, distribution and servicing</t>
  </si>
  <si>
    <r>
      <t>Minor Traveller &amp; Caravan Pitches</t>
    </r>
    <r>
      <rPr>
        <vertAlign val="superscript"/>
        <sz val="10"/>
        <color theme="1"/>
        <rFont val="Calibri"/>
        <family val="2"/>
        <scheme val="minor"/>
      </rPr>
      <t>3</t>
    </r>
  </si>
  <si>
    <t>Other minor development</t>
  </si>
  <si>
    <r>
      <t>Not Classified</t>
    </r>
    <r>
      <rPr>
        <vertAlign val="superscript"/>
        <sz val="10"/>
        <color theme="1"/>
        <rFont val="Calibri"/>
        <family val="2"/>
        <scheme val="minor"/>
      </rPr>
      <t>2</t>
    </r>
  </si>
  <si>
    <r>
      <t>s78 planning appeals - received by development type</t>
    </r>
    <r>
      <rPr>
        <b/>
        <vertAlign val="superscript"/>
        <sz val="12"/>
        <color rgb="FF006666"/>
        <rFont val="Calibri"/>
        <family val="2"/>
        <scheme val="minor"/>
      </rPr>
      <t>1</t>
    </r>
    <r>
      <rPr>
        <b/>
        <sz val="12"/>
        <color rgb="FF006666"/>
        <rFont val="Calibri"/>
        <family val="2"/>
        <scheme val="minor"/>
      </rPr>
      <t xml:space="preserve"> - by quarter</t>
    </r>
  </si>
  <si>
    <t>2. Not Classified means no development type has been recorded.  here are a large numberlabelled 'Not Classified' for appeals received in the last quarter.  For most of these appeals a development type group will be subsequently added.</t>
  </si>
  <si>
    <t>2. Allowed includes split decisions</t>
  </si>
  <si>
    <t>Written Representations decided</t>
  </si>
  <si>
    <t>Hearings decided</t>
  </si>
  <si>
    <t>Inquiries decided</t>
  </si>
  <si>
    <t>Total decided</t>
  </si>
  <si>
    <t>Written Representations allowed</t>
  </si>
  <si>
    <t>Hearings allowed</t>
  </si>
  <si>
    <t>Inquiries allowed</t>
  </si>
  <si>
    <t>Total allowed</t>
  </si>
  <si>
    <t>% Written Representations allowed</t>
  </si>
  <si>
    <t>% Hearings allowed</t>
  </si>
  <si>
    <t>% Inquiries allowed</t>
  </si>
  <si>
    <t>% All allowed</t>
  </si>
  <si>
    <t>s78 planning appeals - decided &amp; allowed by procedure type by quarter</t>
  </si>
  <si>
    <t>1. Major dwellings appeals involve 10 or more dwellings</t>
  </si>
  <si>
    <t>Major dwelling appeals decided</t>
  </si>
  <si>
    <t>number of dwellings decided</t>
  </si>
  <si>
    <r>
      <t>Major dwelling appeals allowed</t>
    </r>
    <r>
      <rPr>
        <vertAlign val="superscript"/>
        <sz val="10"/>
        <color theme="1"/>
        <rFont val="Calibri"/>
        <family val="2"/>
        <scheme val="minor"/>
      </rPr>
      <t>2</t>
    </r>
  </si>
  <si>
    <r>
      <t>number of dwellings allowed</t>
    </r>
    <r>
      <rPr>
        <vertAlign val="superscript"/>
        <sz val="10"/>
        <color theme="1"/>
        <rFont val="Calibri"/>
        <family val="2"/>
        <scheme val="minor"/>
      </rPr>
      <t>2</t>
    </r>
  </si>
  <si>
    <r>
      <t>% of major dwelling appeals allowed</t>
    </r>
    <r>
      <rPr>
        <vertAlign val="superscript"/>
        <sz val="10"/>
        <color theme="1"/>
        <rFont val="Calibri"/>
        <family val="2"/>
        <scheme val="minor"/>
      </rPr>
      <t>2</t>
    </r>
  </si>
  <si>
    <r>
      <t>% of dwellings allowed</t>
    </r>
    <r>
      <rPr>
        <vertAlign val="superscript"/>
        <sz val="10"/>
        <color theme="1"/>
        <rFont val="Calibri"/>
        <family val="2"/>
        <scheme val="minor"/>
      </rPr>
      <t>2</t>
    </r>
  </si>
  <si>
    <t>Minor dwelling appeals decided</t>
  </si>
  <si>
    <r>
      <t>number of dwellings decided</t>
    </r>
    <r>
      <rPr>
        <vertAlign val="superscript"/>
        <sz val="10"/>
        <color theme="1"/>
        <rFont val="Calibri"/>
        <family val="2"/>
        <scheme val="minor"/>
      </rPr>
      <t>2</t>
    </r>
  </si>
  <si>
    <r>
      <t>Minor dwelling appeals allowed</t>
    </r>
    <r>
      <rPr>
        <vertAlign val="superscript"/>
        <sz val="10"/>
        <color theme="1"/>
        <rFont val="Calibri"/>
        <family val="2"/>
        <scheme val="minor"/>
      </rPr>
      <t>2</t>
    </r>
  </si>
  <si>
    <r>
      <t>number of dwellings allowed</t>
    </r>
    <r>
      <rPr>
        <vertAlign val="superscript"/>
        <sz val="10"/>
        <color theme="1"/>
        <rFont val="Calibri"/>
        <family val="2"/>
        <scheme val="minor"/>
      </rPr>
      <t>23</t>
    </r>
  </si>
  <si>
    <r>
      <t>% of minor dwelling appeals allowed</t>
    </r>
    <r>
      <rPr>
        <vertAlign val="superscript"/>
        <sz val="10"/>
        <color theme="1"/>
        <rFont val="Calibri"/>
        <family val="2"/>
        <scheme val="minor"/>
      </rPr>
      <t>2</t>
    </r>
  </si>
  <si>
    <r>
      <t>% of dwellings allowed</t>
    </r>
    <r>
      <rPr>
        <vertAlign val="superscript"/>
        <sz val="10"/>
        <color theme="1"/>
        <rFont val="Calibri"/>
        <family val="2"/>
        <scheme val="minor"/>
      </rPr>
      <t>24</t>
    </r>
  </si>
  <si>
    <t>s78 planning appeals - dwellings decided &amp; allowed - by quarter</t>
  </si>
  <si>
    <t>Householder appeals - received, decided &amp; allowed - Annual</t>
  </si>
  <si>
    <t>1. Allowed includes split decisions</t>
  </si>
  <si>
    <t>www.gov.uk/appeal-householder-planning-decision</t>
  </si>
  <si>
    <t>Received</t>
  </si>
  <si>
    <t>Decided</t>
  </si>
  <si>
    <r>
      <t>Allowed</t>
    </r>
    <r>
      <rPr>
        <vertAlign val="superscript"/>
        <sz val="10"/>
        <color theme="1"/>
        <rFont val="Calibri"/>
        <family val="2"/>
        <scheme val="minor"/>
      </rPr>
      <t>1</t>
    </r>
  </si>
  <si>
    <r>
      <t>Allowed</t>
    </r>
    <r>
      <rPr>
        <vertAlign val="superscript"/>
        <sz val="10"/>
        <color theme="1"/>
        <rFont val="Calibri"/>
        <family val="2"/>
        <scheme val="minor"/>
      </rPr>
      <t>1</t>
    </r>
    <r>
      <rPr>
        <sz val="10"/>
        <color theme="1"/>
        <rFont val="Calibri"/>
        <family val="2"/>
        <scheme val="minor"/>
      </rPr>
      <t xml:space="preserve"> as % of Total Decided</t>
    </r>
  </si>
  <si>
    <t>Householder appeals - received, decided &amp; allowed by quarter</t>
  </si>
  <si>
    <t>Commercial appeals (CAS) and Advertisement appeals - received, decided &amp; allowed</t>
  </si>
  <si>
    <t>up to March 2024</t>
  </si>
  <si>
    <t>P  Provisional</t>
  </si>
  <si>
    <t>www.gov.uk/appeal-minor-commercial-development-decision</t>
  </si>
  <si>
    <t>Source:  Planning Inspectorate, PINS Business Intelligence System</t>
  </si>
  <si>
    <t>Email:  statistics@pins.gsi.gov.uk</t>
  </si>
  <si>
    <t>CAS received</t>
  </si>
  <si>
    <t>CAS decided</t>
  </si>
  <si>
    <r>
      <t>CAS allowed</t>
    </r>
    <r>
      <rPr>
        <vertAlign val="superscript"/>
        <sz val="10"/>
        <color theme="1"/>
        <rFont val="Calibri"/>
        <family val="2"/>
        <scheme val="minor"/>
      </rPr>
      <t>1</t>
    </r>
  </si>
  <si>
    <r>
      <t>allowed</t>
    </r>
    <r>
      <rPr>
        <b/>
        <vertAlign val="superscript"/>
        <sz val="10"/>
        <color rgb="FFFFFFFF"/>
        <rFont val="Calibri"/>
        <family val="2"/>
        <scheme val="minor"/>
      </rPr>
      <t>1</t>
    </r>
    <r>
      <rPr>
        <b/>
        <sz val="10"/>
        <color rgb="FFFFFFFF"/>
        <rFont val="Calibri"/>
        <family val="2"/>
        <scheme val="minor"/>
      </rPr>
      <t xml:space="preserve"> as % of total decided</t>
    </r>
  </si>
  <si>
    <t>Adverts received</t>
  </si>
  <si>
    <t>Adverts decided</t>
  </si>
  <si>
    <r>
      <t>Adverts allowed</t>
    </r>
    <r>
      <rPr>
        <vertAlign val="superscript"/>
        <sz val="10"/>
        <color theme="1"/>
        <rFont val="Calibri"/>
        <family val="2"/>
        <scheme val="minor"/>
      </rPr>
      <t>1</t>
    </r>
  </si>
  <si>
    <t>allowed1 as % of total decided2</t>
  </si>
  <si>
    <t>s20 Listed Building appeals, s106 Planning Obligation appeals &amp; s106BC (affordable housing) appeals</t>
  </si>
  <si>
    <t>www.gov.uk/topic/planning-development/planning-permission-appeals</t>
  </si>
  <si>
    <t>s20 received</t>
  </si>
  <si>
    <t>s20 decided</t>
  </si>
  <si>
    <r>
      <t>s20 allowed</t>
    </r>
    <r>
      <rPr>
        <vertAlign val="superscript"/>
        <sz val="10"/>
        <color theme="1"/>
        <rFont val="Calibri"/>
        <family val="2"/>
        <scheme val="minor"/>
      </rPr>
      <t>1</t>
    </r>
  </si>
  <si>
    <r>
      <t>s20 allowed</t>
    </r>
    <r>
      <rPr>
        <vertAlign val="superscript"/>
        <sz val="10"/>
        <color theme="1"/>
        <rFont val="Calibri"/>
        <family val="2"/>
        <scheme val="minor"/>
      </rPr>
      <t>1</t>
    </r>
    <r>
      <rPr>
        <sz val="10"/>
        <color theme="1"/>
        <rFont val="Calibri"/>
        <family val="2"/>
        <scheme val="minor"/>
      </rPr>
      <t xml:space="preserve"> as % of total decided</t>
    </r>
  </si>
  <si>
    <t>s106 received</t>
  </si>
  <si>
    <t>s106 decided</t>
  </si>
  <si>
    <r>
      <t>s106 allowed</t>
    </r>
    <r>
      <rPr>
        <vertAlign val="superscript"/>
        <sz val="10"/>
        <color theme="1"/>
        <rFont val="Calibri"/>
        <family val="2"/>
        <scheme val="minor"/>
      </rPr>
      <t>1</t>
    </r>
  </si>
  <si>
    <r>
      <t>s106 allowed</t>
    </r>
    <r>
      <rPr>
        <vertAlign val="superscript"/>
        <sz val="10"/>
        <color theme="1"/>
        <rFont val="Calibri"/>
        <family val="2"/>
        <scheme val="minor"/>
      </rPr>
      <t>1</t>
    </r>
    <r>
      <rPr>
        <sz val="10"/>
        <color theme="1"/>
        <rFont val="Calibri"/>
        <family val="2"/>
        <scheme val="minor"/>
      </rPr>
      <t xml:space="preserve"> as % of total decided </t>
    </r>
  </si>
  <si>
    <t>s106BC received</t>
  </si>
  <si>
    <t>s106BC decided</t>
  </si>
  <si>
    <r>
      <t>s106BC allowed</t>
    </r>
    <r>
      <rPr>
        <vertAlign val="superscript"/>
        <sz val="10"/>
        <color theme="1"/>
        <rFont val="Calibri"/>
        <family val="2"/>
        <scheme val="minor"/>
      </rPr>
      <t>1</t>
    </r>
  </si>
  <si>
    <r>
      <t>s106BC allowed</t>
    </r>
    <r>
      <rPr>
        <vertAlign val="superscript"/>
        <sz val="10"/>
        <color theme="1"/>
        <rFont val="Calibri"/>
        <family val="2"/>
        <scheme val="minor"/>
      </rPr>
      <t>1</t>
    </r>
    <r>
      <rPr>
        <sz val="10"/>
        <color theme="1"/>
        <rFont val="Calibri"/>
        <family val="2"/>
        <scheme val="minor"/>
      </rPr>
      <t xml:space="preserve"> as % of total decided</t>
    </r>
  </si>
  <si>
    <t>-</t>
  </si>
  <si>
    <r>
      <t>s174 enforcement notice appeals - received by procedure type</t>
    </r>
    <r>
      <rPr>
        <b/>
        <vertAlign val="superscript"/>
        <sz val="12"/>
        <color rgb="FF006666"/>
        <rFont val="Calibri"/>
        <family val="2"/>
        <scheme val="minor"/>
      </rPr>
      <t>1</t>
    </r>
    <r>
      <rPr>
        <b/>
        <sz val="12"/>
        <color rgb="FF006666"/>
        <rFont val="Calibri"/>
        <family val="2"/>
        <scheme val="minor"/>
      </rPr>
      <t xml:space="preserve"> - annual</t>
    </r>
  </si>
  <si>
    <t>1. Includes s174 Secretary of State cases</t>
  </si>
  <si>
    <t>www.gov.uk/appeal-enforcement-notice</t>
  </si>
  <si>
    <r>
      <t>s174 enforcement notice appeals - received by procedure type</t>
    </r>
    <r>
      <rPr>
        <b/>
        <vertAlign val="superscript"/>
        <sz val="12"/>
        <color rgb="FF006666"/>
        <rFont val="Calibri"/>
        <family val="2"/>
        <scheme val="minor"/>
      </rPr>
      <t>1</t>
    </r>
    <r>
      <rPr>
        <b/>
        <sz val="12"/>
        <color rgb="FF006666"/>
        <rFont val="Calibri"/>
        <family val="2"/>
        <scheme val="minor"/>
      </rPr>
      <t xml:space="preserve"> - Quarterly</t>
    </r>
  </si>
  <si>
    <r>
      <t>s174 enforcement notice appeals - decided &amp; outcome</t>
    </r>
    <r>
      <rPr>
        <b/>
        <vertAlign val="superscript"/>
        <sz val="12"/>
        <color rgb="FF006666"/>
        <rFont val="Calibri"/>
        <family val="2"/>
        <scheme val="minor"/>
      </rPr>
      <t>12</t>
    </r>
    <r>
      <rPr>
        <b/>
        <sz val="12"/>
        <color rgb="FF006666"/>
        <rFont val="Calibri"/>
        <family val="2"/>
        <scheme val="minor"/>
      </rPr>
      <t xml:space="preserve"> - Annual</t>
    </r>
  </si>
  <si>
    <t>2. Table does not include appeals that were invalid or appeals where the decision is unknown.  Therefore decision outcome categories do not necessarily add up to overall totals decided.</t>
  </si>
  <si>
    <t>3. Includes split decisions</t>
  </si>
  <si>
    <t>4.  Table does not include Child cases (i.e. cases that are linked to another lead appeal).</t>
  </si>
  <si>
    <t>Total Decided</t>
  </si>
  <si>
    <t>Notice Upheld</t>
  </si>
  <si>
    <t>Notice Varied</t>
  </si>
  <si>
    <t>Notice Quashed</t>
  </si>
  <si>
    <r>
      <t>Planning Permission Granted</t>
    </r>
    <r>
      <rPr>
        <vertAlign val="superscript"/>
        <sz val="10"/>
        <color theme="1"/>
        <rFont val="Calibri"/>
        <family val="2"/>
        <scheme val="minor"/>
      </rPr>
      <t>3</t>
    </r>
  </si>
  <si>
    <t>% Notice Upheld</t>
  </si>
  <si>
    <t>% Notice Varied</t>
  </si>
  <si>
    <t>% Notice Quashed</t>
  </si>
  <si>
    <r>
      <t>% Planning Permission Granted</t>
    </r>
    <r>
      <rPr>
        <vertAlign val="superscript"/>
        <sz val="10"/>
        <color theme="1"/>
        <rFont val="Calibri"/>
        <family val="2"/>
        <scheme val="minor"/>
      </rPr>
      <t>3</t>
    </r>
  </si>
  <si>
    <r>
      <t>s174 enforcement notice appeals - decided &amp; outcome</t>
    </r>
    <r>
      <rPr>
        <b/>
        <vertAlign val="superscript"/>
        <sz val="12"/>
        <color rgb="FF006666"/>
        <rFont val="Calibri"/>
        <family val="2"/>
        <scheme val="minor"/>
      </rPr>
      <t>12</t>
    </r>
    <r>
      <rPr>
        <b/>
        <sz val="12"/>
        <color rgb="FF006666"/>
        <rFont val="Calibri"/>
        <family val="2"/>
        <scheme val="minor"/>
      </rPr>
      <t xml:space="preserve"> - by Quarter</t>
    </r>
  </si>
  <si>
    <t>s39 Listed Building Enforcement Notice appeals &amp; Lawful Development Certficate (LDC) appeals</t>
  </si>
  <si>
    <t>www.gov.uk/appeal-lawful-development-certificate-decision</t>
  </si>
  <si>
    <t>s39 received</t>
  </si>
  <si>
    <t>s39 decided</t>
  </si>
  <si>
    <t>s39 notice upheld or varied</t>
  </si>
  <si>
    <t>quashed or granted as % of total decided</t>
  </si>
  <si>
    <t>LDC received</t>
  </si>
  <si>
    <t>LDC decided</t>
  </si>
  <si>
    <t>LDC dismissed</t>
  </si>
  <si>
    <t>LDC allowed as % of total decided</t>
  </si>
  <si>
    <t>Specialist Casework Received</t>
  </si>
  <si>
    <t>Housing &amp; Planning CPOs</t>
  </si>
  <si>
    <t xml:space="preserve">Purchase Notice appeals </t>
  </si>
  <si>
    <t xml:space="preserve">Environmental appeals </t>
  </si>
  <si>
    <t xml:space="preserve">High Hedge appeals </t>
  </si>
  <si>
    <t xml:space="preserve">Tree Preservation Order appeals </t>
  </si>
  <si>
    <t xml:space="preserve">Hedgerow appeals </t>
  </si>
  <si>
    <t>Access Restriction appeals</t>
  </si>
  <si>
    <t xml:space="preserve">Transport </t>
  </si>
  <si>
    <t>Commons related casework</t>
  </si>
  <si>
    <t xml:space="preserve">Rights of Way &amp; Sch 14 </t>
  </si>
  <si>
    <t xml:space="preserve">Marine &amp; Coastal Access </t>
  </si>
  <si>
    <t>Appeal Costs</t>
  </si>
  <si>
    <t>Community Infrastructure Levy</t>
  </si>
  <si>
    <t>Specialist Casework Decided</t>
  </si>
  <si>
    <t>1 does not include cost decisions dealt with by Inspectors</t>
  </si>
  <si>
    <t>Fiscaol Year</t>
  </si>
  <si>
    <t>Decisions by local planning authority - shire district - s78 planning appeals, Householder appeals and s174 Enforcement Notice appeals</t>
  </si>
  <si>
    <r>
      <t>April 2023 to March 2024</t>
    </r>
    <r>
      <rPr>
        <i/>
        <vertAlign val="superscript"/>
        <sz val="10"/>
        <color theme="1"/>
        <rFont val="Calibri"/>
        <family val="2"/>
        <scheme val="minor"/>
      </rPr>
      <t>P</t>
    </r>
  </si>
  <si>
    <t>Table 5.1 has been split into different types of LPA as below</t>
  </si>
  <si>
    <t>Shire Districts</t>
  </si>
  <si>
    <t>London Boroughs</t>
  </si>
  <si>
    <t>Metropolitan Districts</t>
  </si>
  <si>
    <t>Unitary Authorities</t>
  </si>
  <si>
    <t>National Parks</t>
  </si>
  <si>
    <t>Counties</t>
  </si>
  <si>
    <t>Local planning authority - shire district</t>
  </si>
  <si>
    <t>s78 planning appeals number decided</t>
  </si>
  <si>
    <t>s78 planning appeals number allowed</t>
  </si>
  <si>
    <t>s78 planning appeals split decision</t>
  </si>
  <si>
    <t>s78 planning appeals % allowed</t>
  </si>
  <si>
    <t>Householder appeals number decided</t>
  </si>
  <si>
    <t>Householder appeals number allowed</t>
  </si>
  <si>
    <t>Householder appeals split decision</t>
  </si>
  <si>
    <t>Householder appeals % allowed</t>
  </si>
  <si>
    <t>s174 enforcement notice appeals number decided</t>
  </si>
  <si>
    <t>s174 enforcement notice appeals notice upheld or varied</t>
  </si>
  <si>
    <t>s174 enforcement notice appeals split decision</t>
  </si>
  <si>
    <t>s174 enforcement notice appeals % quashed or granted</t>
  </si>
  <si>
    <t>Adur</t>
  </si>
  <si>
    <t>Allerdale</t>
  </si>
  <si>
    <t>Amber Valley</t>
  </si>
  <si>
    <t>Arun</t>
  </si>
  <si>
    <t>Ashfield</t>
  </si>
  <si>
    <t>Ashford</t>
  </si>
  <si>
    <t>Aylesbury Vale</t>
  </si>
  <si>
    <t>Babergh</t>
  </si>
  <si>
    <t>Barrow-in-Furness</t>
  </si>
  <si>
    <t>Basildon</t>
  </si>
  <si>
    <t>Basingstoke and Deane</t>
  </si>
  <si>
    <t>Bassetlaw</t>
  </si>
  <si>
    <t>Blaby</t>
  </si>
  <si>
    <t>Bolsover</t>
  </si>
  <si>
    <t>Boston</t>
  </si>
  <si>
    <t>Bournemouth, C &amp; P</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</si>
  <si>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</si>
  <si>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</si>
  <si>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</si>
  <si>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</si>
  <si>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</si>
  <si>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</si>
  <si>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</si>
  <si>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</si>
  <si>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</si>
  <si>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</si>
  <si>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</si>
  <si>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</si>
  <si>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</si>
  <si>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</si>
  <si>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</si>
  <si>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</si>
  <si>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</si>
  <si>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 xml:space="preserve">Chesterfield </t>
  </si>
  <si>
    <t>Chichester</t>
  </si>
  <si>
    <t>Chiltern</t>
  </si>
  <si>
    <t>Chorley</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</si>
  <si>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</si>
  <si>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</si>
  <si>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</si>
  <si>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</si>
  <si>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</si>
  <si>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</si>
  <si>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</si>
  <si>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</si>
  <si>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</si>
  <si>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</si>
  <si>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</si>
  <si>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</si>
  <si>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</si>
  <si>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</si>
  <si>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</si>
  <si>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</si>
  <si>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</si>
  <si>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</si>
  <si>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</si>
  <si>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 Suffolk</t>
  </si>
  <si>
    <t>Eastbourne</t>
  </si>
  <si>
    <t>Eastleigh</t>
  </si>
  <si>
    <t>Eden</t>
  </si>
  <si>
    <t>Elmbridge</t>
  </si>
  <si>
    <t>Epping Forest</t>
  </si>
  <si>
    <t>Epsom and Ewell</t>
  </si>
  <si>
    <t>Erewash</t>
  </si>
  <si>
    <t>Exeter</t>
  </si>
  <si>
    <t>Fareham</t>
  </si>
  <si>
    <t>Fenland</t>
  </si>
  <si>
    <t>Forest of Dean</t>
  </si>
  <si>
    <t>Fylde</t>
  </si>
  <si>
    <t>Gedling</t>
  </si>
  <si>
    <t>Gloucester</t>
  </si>
  <si>
    <t>Gossport</t>
  </si>
  <si>
    <t>Gravesham</t>
  </si>
  <si>
    <t>Great Yarmouth</t>
  </si>
  <si>
    <t>Guildford</t>
  </si>
  <si>
    <t>Hambleton</t>
  </si>
  <si>
    <t>Harborough</t>
  </si>
  <si>
    <t>Harlow</t>
  </si>
  <si>
    <t>Harrogate</t>
  </si>
  <si>
    <t>Hart</t>
  </si>
  <si>
    <t>Hastings</t>
  </si>
  <si>
    <t>Havant</t>
  </si>
  <si>
    <t>Hertsmere</t>
  </si>
  <si>
    <t>High Peak</t>
  </si>
  <si>
    <t>Hinckley and Bosworth</t>
  </si>
  <si>
    <t>Horsham</t>
  </si>
  <si>
    <t>Huntingdonshire</t>
  </si>
  <si>
    <t>Hyndburn</t>
  </si>
  <si>
    <t>Ipswich</t>
  </si>
  <si>
    <t>Kettering</t>
  </si>
  <si>
    <t>King's Lynn and West Norfolk</t>
  </si>
  <si>
    <t>Lancaster</t>
  </si>
  <si>
    <t>Lewes</t>
  </si>
  <si>
    <t>Lichfield</t>
  </si>
  <si>
    <t>Lincoln</t>
  </si>
  <si>
    <t>Maidstone</t>
  </si>
  <si>
    <t>Maldon</t>
  </si>
  <si>
    <t>Malvern Hills</t>
  </si>
  <si>
    <t>Mansfield</t>
  </si>
  <si>
    <t>Melton</t>
  </si>
  <si>
    <t>Mendip</t>
  </si>
  <si>
    <t>Mid Devon</t>
  </si>
  <si>
    <t>Mid Suffolk</t>
  </si>
  <si>
    <t>Mid Sussex</t>
  </si>
  <si>
    <t>Mole Valley</t>
  </si>
  <si>
    <t>New Forest</t>
  </si>
  <si>
    <t>Newark and Sherwood</t>
  </si>
  <si>
    <t>Newcastle-under-Lyme</t>
  </si>
  <si>
    <t>North Devon</t>
  </si>
  <si>
    <t>North East Derbyshire</t>
  </si>
  <si>
    <t>North Hertfordshire</t>
  </si>
  <si>
    <t>North Kesteven</t>
  </si>
  <si>
    <t>North Norfolk</t>
  </si>
  <si>
    <t>North Warwickshire</t>
  </si>
  <si>
    <t xml:space="preserve">North West Leicestershire </t>
  </si>
  <si>
    <t>Northampton</t>
  </si>
  <si>
    <t>Norwich</t>
  </si>
  <si>
    <t>Nuneaton and Bedworth</t>
  </si>
  <si>
    <t xml:space="preserve">Oadby and Wigston </t>
  </si>
  <si>
    <t>Oxford</t>
  </si>
  <si>
    <t>Pendle</t>
  </si>
  <si>
    <t xml:space="preserve">Preston </t>
  </si>
  <si>
    <t xml:space="preserve">Redditch </t>
  </si>
  <si>
    <t>Reigate and Banstead</t>
  </si>
  <si>
    <t>Ribble Valley</t>
  </si>
  <si>
    <t>Richmondshire</t>
  </si>
  <si>
    <t>Rochford</t>
  </si>
  <si>
    <t>Rossendale</t>
  </si>
  <si>
    <t>Rother</t>
  </si>
  <si>
    <t>Rugby</t>
  </si>
  <si>
    <t>Runnymede</t>
  </si>
  <si>
    <t>Rushcliffe</t>
  </si>
  <si>
    <t xml:space="preserve">Rushmoor </t>
  </si>
  <si>
    <t>Ryedale</t>
  </si>
  <si>
    <t>Scarborough</t>
  </si>
  <si>
    <t>Sedgemoor</t>
  </si>
  <si>
    <t>Selby</t>
  </si>
  <si>
    <t>Sevenoaks</t>
  </si>
  <si>
    <t xml:space="preserve">Shepway </t>
  </si>
  <si>
    <t>Somerset West &amp; Taunton</t>
  </si>
  <si>
    <t>South Bucks</t>
  </si>
  <si>
    <t>South Cambridgeshire</t>
  </si>
  <si>
    <t>South Derbyshire</t>
  </si>
  <si>
    <t>South Hams</t>
  </si>
  <si>
    <t>South Holland</t>
  </si>
  <si>
    <t>South Kesteven</t>
  </si>
  <si>
    <t>South Lakeland</t>
  </si>
  <si>
    <t>South Norfolk</t>
  </si>
  <si>
    <t>South Northamptonshire</t>
  </si>
  <si>
    <t>South Oxfordshire</t>
  </si>
  <si>
    <t xml:space="preserve">South Ribble </t>
  </si>
  <si>
    <t>South Somerset</t>
  </si>
  <si>
    <t>South Staffordshire</t>
  </si>
  <si>
    <t>Spelthorne</t>
  </si>
  <si>
    <t>St Albans</t>
  </si>
  <si>
    <t>Stafford</t>
  </si>
  <si>
    <t>Staffordshire Moorlands</t>
  </si>
  <si>
    <t xml:space="preserve">Stevenage </t>
  </si>
  <si>
    <t>Stratford-on-Avon</t>
  </si>
  <si>
    <t>Stroud</t>
  </si>
  <si>
    <t>Suffolk Coastal</t>
  </si>
  <si>
    <t>Surrey Heath</t>
  </si>
  <si>
    <t>Swale</t>
  </si>
  <si>
    <t xml:space="preserve">Tamworth </t>
  </si>
  <si>
    <t>Tandridge</t>
  </si>
  <si>
    <t>Taunton Deane</t>
  </si>
  <si>
    <t>Teignbridge</t>
  </si>
  <si>
    <t>Tendring</t>
  </si>
  <si>
    <t>Test Valley</t>
  </si>
  <si>
    <t>Tewkesbury</t>
  </si>
  <si>
    <t>Thanet</t>
  </si>
  <si>
    <t>Three Rivers</t>
  </si>
  <si>
    <t>Tonbridge and Malling</t>
  </si>
  <si>
    <t>Torridge</t>
  </si>
  <si>
    <t>Tunbridge Wells</t>
  </si>
  <si>
    <t>Uttlesford</t>
  </si>
  <si>
    <t>Vale of White Horse</t>
  </si>
  <si>
    <t>Warwick</t>
  </si>
  <si>
    <t>Watford</t>
  </si>
  <si>
    <t>Waverley</t>
  </si>
  <si>
    <t>Wealden</t>
  </si>
  <si>
    <t>Wellingborough</t>
  </si>
  <si>
    <t>Welwyn Hatfield</t>
  </si>
  <si>
    <t>West Devon</t>
  </si>
  <si>
    <t>West Lancashire</t>
  </si>
  <si>
    <t>West Lindsey</t>
  </si>
  <si>
    <t>West Oxfordshire</t>
  </si>
  <si>
    <t>West Somerset</t>
  </si>
  <si>
    <t>West Suffolk</t>
  </si>
  <si>
    <t>Winchester</t>
  </si>
  <si>
    <t>Woking</t>
  </si>
  <si>
    <t>Worcester</t>
  </si>
  <si>
    <t>Worthing</t>
  </si>
  <si>
    <t>Wychavon</t>
  </si>
  <si>
    <t>Wycombe</t>
  </si>
  <si>
    <t>Wyre</t>
  </si>
  <si>
    <t>Wyre Forest</t>
  </si>
  <si>
    <t>Decisions by local planning authority - London Boroughs - s78 planning appeals, Householder appeals and s174 Enforcement Notice appeals</t>
  </si>
  <si>
    <t>Local planning authority - London Borough</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</si>
  <si>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</si>
  <si>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</si>
  <si>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</si>
  <si>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</si>
  <si>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</si>
  <si>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</si>
  <si>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</si>
  <si>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</si>
  <si>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</si>
  <si>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</si>
  <si>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</si>
  <si>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</si>
  <si>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</si>
  <si>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</si>
  <si>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</si>
  <si>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</si>
  <si>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</si>
  <si>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</si>
  <si>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</si>
  <si>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</si>
  <si>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</si>
  <si>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</si>
  <si>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</si>
  <si>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</si>
  <si>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</si>
  <si>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</si>
  <si>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</si>
  <si>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</si>
  <si>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</si>
  <si>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</si>
  <si>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</si>
  <si>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</si>
  <si>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</si>
  <si>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Ebbsfleet Dev Corp</t>
  </si>
  <si>
    <t>London Legacy</t>
  </si>
  <si>
    <t>Old Oak &amp; Park Royal</t>
  </si>
  <si>
    <t>Decisions by local planning authority - Metropolitan District - s78 planning appeals, Householder appeals and s174 Enforcement Notice appeals</t>
  </si>
  <si>
    <t>Local planning authority - Metropolitan District</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</si>
  <si>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</si>
  <si>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</si>
  <si>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</si>
  <si>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</si>
  <si>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</si>
  <si>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</si>
  <si>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</si>
  <si>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</si>
  <si>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</si>
  <si>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</si>
  <si>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</si>
  <si>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</si>
  <si>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</si>
  <si>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</si>
  <si>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</si>
  <si>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</si>
  <si>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</si>
  <si>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</si>
  <si>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</si>
  <si>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</si>
  <si>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</si>
  <si>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 xml:space="preserve">Sandwell </t>
  </si>
  <si>
    <t>Sefton</t>
  </si>
  <si>
    <t>Sheffield</t>
  </si>
  <si>
    <t>Solihull</t>
  </si>
  <si>
    <t>South Tyneside</t>
  </si>
  <si>
    <t>St. Helens</t>
  </si>
  <si>
    <t>Stockport</t>
  </si>
  <si>
    <t>Sunderland</t>
  </si>
  <si>
    <t>Tameside</t>
  </si>
  <si>
    <t>Trafford</t>
  </si>
  <si>
    <t>Wakefield</t>
  </si>
  <si>
    <t>Walsall</t>
  </si>
  <si>
    <t>Wigan</t>
  </si>
  <si>
    <t>Wirral</t>
  </si>
  <si>
    <t>Wolverhampton</t>
  </si>
  <si>
    <t>Decisions by local planning authority - Unitary Authority - s78 planning appeals, Householder appeals and s174 Enforcement Notice appeals</t>
  </si>
  <si>
    <t>Local planning authority - Unitary Authority</t>
  </si>
  <si>
    <t>Bath and North East Somerset</t>
  </si>
  <si>
    <t>Bedford</t>
  </si>
  <si>
    <t>Blackburn with Darwen</t>
  </si>
  <si>
    <t>Blackpool</t>
  </si>
  <si>
    <t>Bracknell Forest</t>
  </si>
  <si>
    <t>Brighton and Hove</t>
  </si>
  <si>
    <t>Bristol, City of</t>
  </si>
  <si>
    <t>Central Bedfordshire</t>
  </si>
  <si>
    <t>Cheshire East</t>
  </si>
  <si>
    <t>Cheshire West and Chester</t>
  </si>
  <si>
    <t>Cornwall</t>
  </si>
  <si>
    <t>County Durham</t>
  </si>
  <si>
    <t>Darlington</t>
  </si>
  <si>
    <t>Derby</t>
  </si>
  <si>
    <t>Dorset</t>
  </si>
  <si>
    <t>East Riding of Yorkshire</t>
  </si>
  <si>
    <t>Halton</t>
  </si>
  <si>
    <t>Hartlepool</t>
  </si>
  <si>
    <t>Herefordshire, County of</t>
  </si>
  <si>
    <t>Isle of Wight</t>
  </si>
  <si>
    <t>Kingston upon Hull, City of</t>
  </si>
  <si>
    <t>Leicester</t>
  </si>
  <si>
    <t>Luton</t>
  </si>
  <si>
    <t>Medway</t>
  </si>
  <si>
    <t>Middlesbrough</t>
  </si>
  <si>
    <t>Milton Keynes</t>
  </si>
  <si>
    <t>North East Lincolnshire</t>
  </si>
  <si>
    <t>North Lincolnshire</t>
  </si>
  <si>
    <t>North Northamptonshire</t>
  </si>
  <si>
    <t>North Somerset</t>
  </si>
  <si>
    <t>Northumberland</t>
  </si>
  <si>
    <t>Nottingham</t>
  </si>
  <si>
    <t>Peterborough</t>
  </si>
  <si>
    <t>Plymouth</t>
  </si>
  <si>
    <t>Portsmouth</t>
  </si>
  <si>
    <t>Reading</t>
  </si>
  <si>
    <t>Redcar and Cleveland</t>
  </si>
  <si>
    <t>Rutland</t>
  </si>
  <si>
    <t>Shropshire</t>
  </si>
  <si>
    <t>Slough</t>
  </si>
  <si>
    <t>South Gloucestershire</t>
  </si>
  <si>
    <t>Southampton</t>
  </si>
  <si>
    <t>Southend-on-Sea</t>
  </si>
  <si>
    <t>Stockton-on-Tees</t>
  </si>
  <si>
    <t xml:space="preserve">Stoke-on-Trent </t>
  </si>
  <si>
    <t>Swindon</t>
  </si>
  <si>
    <t>Telford and Wrekin</t>
  </si>
  <si>
    <t>The Isles of Scilly</t>
  </si>
  <si>
    <t>Thurrock</t>
  </si>
  <si>
    <t>Torbay</t>
  </si>
  <si>
    <t>Warrington</t>
  </si>
  <si>
    <t>West Berkshire</t>
  </si>
  <si>
    <t>West Northamptonshire</t>
  </si>
  <si>
    <t>Wiltshire</t>
  </si>
  <si>
    <t>Windsor and Maidenhead</t>
  </si>
  <si>
    <t>Wokingham</t>
  </si>
  <si>
    <t>York</t>
  </si>
  <si>
    <t>Decisions by local planning authority - National Parks - s78 planning appeals, Householder appeals and s174 Enforcement Notice appeals</t>
  </si>
  <si>
    <t>Local planning authority - National Parks</t>
  </si>
  <si>
    <t xml:space="preserve">Dartmoor </t>
  </si>
  <si>
    <t xml:space="preserve">Exmoor </t>
  </si>
  <si>
    <t xml:space="preserve">Lake District </t>
  </si>
  <si>
    <t xml:space="preserve">New Forest </t>
  </si>
  <si>
    <t xml:space="preserve">Northumberland </t>
  </si>
  <si>
    <t xml:space="preserve">North York Moors </t>
  </si>
  <si>
    <t xml:space="preserve">Peak District </t>
  </si>
  <si>
    <t xml:space="preserve">South Downs </t>
  </si>
  <si>
    <t>The Broads Authority</t>
  </si>
  <si>
    <t xml:space="preserve">Yorkshire Dales </t>
  </si>
  <si>
    <t>Decisions by local planning authority - County Council - s78 planning appeals, Householder appeals and s174 Enforcement Notice appeals</t>
  </si>
  <si>
    <t>Local planning authority - County council</t>
  </si>
  <si>
    <t xml:space="preserve">Buckinghamshire </t>
  </si>
  <si>
    <t xml:space="preserve">Cambridgeshire </t>
  </si>
  <si>
    <t xml:space="preserve">Cumbria </t>
  </si>
  <si>
    <t xml:space="preserve">Derbyshire </t>
  </si>
  <si>
    <t xml:space="preserve">Devon </t>
  </si>
  <si>
    <t xml:space="preserve">Dorset </t>
  </si>
  <si>
    <t xml:space="preserve">East Sussex </t>
  </si>
  <si>
    <t xml:space="preserve">Essex </t>
  </si>
  <si>
    <t xml:space="preserve">Gloucestershire </t>
  </si>
  <si>
    <t xml:space="preserve">Hampshire </t>
  </si>
  <si>
    <t xml:space="preserve">Hertfordshire </t>
  </si>
  <si>
    <t xml:space="preserve">Kent </t>
  </si>
  <si>
    <t xml:space="preserve">Lancashire </t>
  </si>
  <si>
    <t xml:space="preserve">Leicestershire </t>
  </si>
  <si>
    <t xml:space="preserve">Lincolnshire </t>
  </si>
  <si>
    <t xml:space="preserve">Norfolk </t>
  </si>
  <si>
    <t>North Yorkshire</t>
  </si>
  <si>
    <t xml:space="preserve">Northamptonshire </t>
  </si>
  <si>
    <t xml:space="preserve">Nottinghamshire </t>
  </si>
  <si>
    <t xml:space="preserve">Oxfordshire </t>
  </si>
  <si>
    <t xml:space="preserve">Somerset </t>
  </si>
  <si>
    <t xml:space="preserve">Staffordshire </t>
  </si>
  <si>
    <t xml:space="preserve">Suffolk </t>
  </si>
  <si>
    <t xml:space="preserve">Surrey </t>
  </si>
  <si>
    <t xml:space="preserve">Warwickshire </t>
  </si>
  <si>
    <t xml:space="preserve">West Sussex </t>
  </si>
  <si>
    <t xml:space="preserve">Worcestershire </t>
  </si>
  <si>
    <t>Decisions by Decision Maker - s78 planning appeals, Householder appeals and s174 Enforcement Notice appeals</t>
  </si>
  <si>
    <t>Explanatory notes for table below</t>
  </si>
  <si>
    <t>1. A decision maker is listed in the above table if they have made at least one decision in the relevant period. Cases where the Inspector reported to the Secretary of State are not included.</t>
  </si>
  <si>
    <t>2. We deal with our casework following the principles of fairness, openness and impartiality.  Our decisions take account of:
• published national, regional and local policies,
• relevant planning issues and material considerations; and
• published national, regional and local policies,
• the views of all the parties.</t>
  </si>
  <si>
    <t>3. Decision Makers are bound by the Code of Conduct</t>
  </si>
  <si>
    <t>www.gov.uk/government/publications/code-of-conduct</t>
  </si>
  <si>
    <t>4. Please note that the Planning Inspectorate will not entertain a challenge to the appointment of any Decision Maker on the basis of this data.</t>
  </si>
  <si>
    <t>5. For your information
- All cases are considered on their individual merits, and on the basis of the evidence submitted.
- Targets are not set for the percentage of allowed and dismissed cases.
- Decision Makers do not select their own casework. 
- Casework is allocated to Decision Maker on the best balance of availability, geography, casework level and expertise.  This may produce apparent patterns of outcome that are in fact artefacts of the way work is allocated and do not provide evidence as to an Inspector's fitness for or approach to a particular case.
- Decision Makers handle different numbers of cases in a year – some dealing with as few as one which would give a result of 100% allowed or 100% dismissed.  All instances in the following tables where the result is in whole percentage points are likely to be a result of a very small number of cases.
- Decision Makers are rigorously trained to ensure that they develop and maintain the skills necessary to undertake the work that they are given.  These skills will influence the type of cases they deal with.
-  Some appeals are linked together as they relate to the same or similar development on the same site – where this is the case it is likely that they will have a similar outcome, but each has been treated separately for the production of the percentages.
- The Inspectorate has an exacting Ministerial target which requires all casework to be 99% free from justified complaint or legal challenge.
- A Decision Maker constitutes a selected person appointed to carry out: open, impartial, honest decisions on behalf of the Secretary of State.</t>
  </si>
  <si>
    <t>6. Enforcement Notice Appeals % allowed includes the following outcomes - Allowed, Planning permission granted, Quashed on Legal Grounds, Notice Quashed, Split Decision, Enforcement Notice Withdrawn During Inquiry.</t>
  </si>
  <si>
    <t>7. There are some appeals which are decided in house by a Decisions Costs Officer and some appeals which have no associated Inspector (mostly child cases).  These are not counted below.</t>
  </si>
  <si>
    <t>www.gov.uk/government/organisations/planning-inspectorate</t>
  </si>
  <si>
    <t>Decision Maker</t>
  </si>
  <si>
    <t>Enforcement notice appeals number decided</t>
  </si>
  <si>
    <r>
      <t>Enforcement notice appeals % allowed</t>
    </r>
    <r>
      <rPr>
        <vertAlign val="superscript"/>
        <sz val="10"/>
        <color theme="1"/>
        <rFont val="Calibri"/>
        <family val="2"/>
        <scheme val="minor"/>
      </rPr>
      <t>6</t>
    </r>
  </si>
  <si>
    <t>J Allan</t>
  </si>
  <si>
    <t>K Allen</t>
  </si>
  <si>
    <t>M Allen</t>
  </si>
  <si>
    <t>M Andrews</t>
  </si>
  <si>
    <t>M Aqbal</t>
  </si>
  <si>
    <t>S Ashworth</t>
  </si>
  <si>
    <t>R Aston</t>
  </si>
  <si>
    <t>J Ayres</t>
  </si>
  <si>
    <t>S Baird</t>
  </si>
  <si>
    <t>M Bale</t>
  </si>
  <si>
    <t>D Barnes</t>
  </si>
  <si>
    <t>R Barrett</t>
  </si>
  <si>
    <t>R Bartlett</t>
  </si>
  <si>
    <t>H Baugh-Jones</t>
  </si>
  <si>
    <t>C Baxter</t>
  </si>
  <si>
    <t>G Bayliss</t>
  </si>
  <si>
    <t>C Beeby</t>
  </si>
  <si>
    <t>J Bell-Williamson</t>
  </si>
  <si>
    <t>K Bennett</t>
  </si>
  <si>
    <t>T Bennett</t>
  </si>
  <si>
    <t>E Benson</t>
  </si>
  <si>
    <t>A Berry</t>
  </si>
  <si>
    <t>P Biggers</t>
  </si>
  <si>
    <t>C Billings</t>
  </si>
  <si>
    <t>J Blackwell</t>
  </si>
  <si>
    <t>D Board</t>
  </si>
  <si>
    <t>D Boffin</t>
  </si>
  <si>
    <t>V Bond</t>
  </si>
  <si>
    <t>M Boniface</t>
  </si>
  <si>
    <t>J Bore</t>
  </si>
  <si>
    <t>A Boughton</t>
  </si>
  <si>
    <t>N Bowden</t>
  </si>
  <si>
    <t>J Bowyer</t>
  </si>
  <si>
    <t>J Braithwaite</t>
  </si>
  <si>
    <t>J Bridgwater</t>
  </si>
  <si>
    <t>T Bristow</t>
  </si>
  <si>
    <t>N Bromley</t>
  </si>
  <si>
    <t>S Brook</t>
  </si>
  <si>
    <t>M Brooker</t>
  </si>
  <si>
    <t>S Brown</t>
  </si>
  <si>
    <t>E Brownless</t>
  </si>
  <si>
    <t>R Buchanan</t>
  </si>
  <si>
    <t>T Burnham</t>
  </si>
  <si>
    <t>R Bust</t>
  </si>
  <si>
    <t>C Butcher</t>
  </si>
  <si>
    <t>H Butcher</t>
  </si>
  <si>
    <t>M Caine</t>
  </si>
  <si>
    <t>A Caines</t>
  </si>
  <si>
    <t>V Callister</t>
  </si>
  <si>
    <t>C Carpenter</t>
  </si>
  <si>
    <t>S Castle</t>
  </si>
  <si>
    <t>E Catcheside</t>
  </si>
  <si>
    <t>R Catchpole</t>
  </si>
  <si>
    <t>M Chalk</t>
  </si>
  <si>
    <t>G Chamberlain</t>
  </si>
  <si>
    <t>J Cheesley</t>
  </si>
  <si>
    <t>K Child</t>
  </si>
  <si>
    <t>I Chukwujekwu</t>
  </si>
  <si>
    <t>J Clark</t>
  </si>
  <si>
    <t>L Clark</t>
  </si>
  <si>
    <t>B Clarke</t>
  </si>
  <si>
    <t>D Cleary</t>
  </si>
  <si>
    <t>R Clegg</t>
  </si>
  <si>
    <t>M Clowes</t>
  </si>
  <si>
    <t>L Coffey</t>
  </si>
  <si>
    <t>S Colebourne</t>
  </si>
  <si>
    <t>L Conde</t>
  </si>
  <si>
    <t>A Coombes</t>
  </si>
  <si>
    <t>P Cooper</t>
  </si>
  <si>
    <t>W Cooper</t>
  </si>
  <si>
    <t>C Couper</t>
  </si>
  <si>
    <t>T Courtney</t>
  </si>
  <si>
    <t>R Cowley</t>
  </si>
  <si>
    <t>C Coyne</t>
  </si>
  <si>
    <t>D Cramond</t>
  </si>
  <si>
    <t>C Cresswell</t>
  </si>
  <si>
    <t>L Crosby</t>
  </si>
  <si>
    <t>D Cross</t>
  </si>
  <si>
    <t>M Cryan</t>
  </si>
  <si>
    <t>F Cullen</t>
  </si>
  <si>
    <t>R Curnow</t>
  </si>
  <si>
    <t>L Cuthbert</t>
  </si>
  <si>
    <t>E Dade</t>
  </si>
  <si>
    <t>A Dale</t>
  </si>
  <si>
    <t>E Davies</t>
  </si>
  <si>
    <t>G Davies</t>
  </si>
  <si>
    <t>H Davies</t>
  </si>
  <si>
    <t>N Davies</t>
  </si>
  <si>
    <t>J Davis</t>
  </si>
  <si>
    <t>A Dawe</t>
  </si>
  <si>
    <t>S Dean</t>
  </si>
  <si>
    <t>G Deane</t>
  </si>
  <si>
    <t>R Dickson</t>
  </si>
  <si>
    <t>P Dignan</t>
  </si>
  <si>
    <t>C Dillon</t>
  </si>
  <si>
    <t>L Douglas</t>
  </si>
  <si>
    <t>K Down</t>
  </si>
  <si>
    <t>C Downes</t>
  </si>
  <si>
    <t>J Downs</t>
  </si>
  <si>
    <t>J Dowsett</t>
  </si>
  <si>
    <t>G Dring</t>
  </si>
  <si>
    <t>G Dudley</t>
  </si>
  <si>
    <t>N Duff</t>
  </si>
  <si>
    <t>I Dyer</t>
  </si>
  <si>
    <t>S Dyer</t>
  </si>
  <si>
    <t>R E Jones</t>
  </si>
  <si>
    <t>A Edginton</t>
  </si>
  <si>
    <t>J Edwards</t>
  </si>
  <si>
    <t>S Edwards</t>
  </si>
  <si>
    <t>P Eggleton</t>
  </si>
  <si>
    <t>D Ellis</t>
  </si>
  <si>
    <t>G Ellis</t>
  </si>
  <si>
    <t>H Ellison</t>
  </si>
  <si>
    <t>D English</t>
  </si>
  <si>
    <t>James Evans</t>
  </si>
  <si>
    <t>Julia Evans</t>
  </si>
  <si>
    <t>L Evans</t>
  </si>
  <si>
    <t>M Evans</t>
  </si>
  <si>
    <t>A Fagan</t>
  </si>
  <si>
    <t>R Fallon</t>
  </si>
  <si>
    <t>J Felgate</t>
  </si>
  <si>
    <t>W Fieldhouse</t>
  </si>
  <si>
    <t>A Fish</t>
  </si>
  <si>
    <t>D Fleming</t>
  </si>
  <si>
    <t>L Fleming</t>
  </si>
  <si>
    <t>K Ford</t>
  </si>
  <si>
    <t>C Forrett</t>
  </si>
  <si>
    <t>G Fort</t>
  </si>
  <si>
    <t>L Francis</t>
  </si>
  <si>
    <t>M Francis</t>
  </si>
  <si>
    <t>Z Franks</t>
  </si>
  <si>
    <t>P Freer</t>
  </si>
  <si>
    <t>R Gee</t>
  </si>
  <si>
    <t>T Gethin</t>
  </si>
  <si>
    <t>L Gibbons</t>
  </si>
  <si>
    <t>J Gilbert</t>
  </si>
  <si>
    <t>T Gilbert-Wooldridge</t>
  </si>
  <si>
    <t>C Glaister</t>
  </si>
  <si>
    <t>S Glassar</t>
  </si>
  <si>
    <t>A Graham</t>
  </si>
  <si>
    <t>J Graham</t>
  </si>
  <si>
    <t>E Gray</t>
  </si>
  <si>
    <t>L Greenwood</t>
  </si>
  <si>
    <t>E Grierson</t>
  </si>
  <si>
    <t>E Griffin</t>
  </si>
  <si>
    <t>P Griffiths</t>
  </si>
  <si>
    <t>S Griffiths</t>
  </si>
  <si>
    <t>H Guest</t>
  </si>
  <si>
    <t>J Gunn</t>
  </si>
  <si>
    <t>C Hall</t>
  </si>
  <si>
    <t>R Hall</t>
  </si>
  <si>
    <t>S Hand</t>
  </si>
  <si>
    <t>P Hanna</t>
  </si>
  <si>
    <t>S Hanson</t>
  </si>
  <si>
    <t>M Harbottle</t>
  </si>
  <si>
    <t>C Harding</t>
  </si>
  <si>
    <t>S Harley</t>
  </si>
  <si>
    <t>S Harrington</t>
  </si>
  <si>
    <t>F Harrison</t>
  </si>
  <si>
    <t>D Hartley</t>
  </si>
  <si>
    <t>S Hartley</t>
  </si>
  <si>
    <t>A Harwood</t>
  </si>
  <si>
    <t>T Hatfield</t>
  </si>
  <si>
    <t>S Hawkins</t>
  </si>
  <si>
    <t>M Hayden</t>
  </si>
  <si>
    <t>D Hendley</t>
  </si>
  <si>
    <t>H Heward</t>
  </si>
  <si>
    <t>S Heywood</t>
  </si>
  <si>
    <t>A Hickey</t>
  </si>
  <si>
    <t>H Higenbottam</t>
  </si>
  <si>
    <t>Z Hill</t>
  </si>
  <si>
    <t>J Hills</t>
  </si>
  <si>
    <t>R Hitchcock</t>
  </si>
  <si>
    <t>J Hobbs</t>
  </si>
  <si>
    <t>H Hockenhull</t>
  </si>
  <si>
    <t>P Hocking</t>
  </si>
  <si>
    <t>J Hockley</t>
  </si>
  <si>
    <t>S Holden</t>
  </si>
  <si>
    <t>S Housden</t>
  </si>
  <si>
    <t>M Howell</t>
  </si>
  <si>
    <t>Lora Hughes</t>
  </si>
  <si>
    <t>Lucy Hughes</t>
  </si>
  <si>
    <t>A Humphries</t>
  </si>
  <si>
    <t>S Hunt</t>
  </si>
  <si>
    <t>Adrian Hunter</t>
  </si>
  <si>
    <t>Alan Hunter</t>
  </si>
  <si>
    <t>S Indermaur</t>
  </si>
  <si>
    <t>C Jack</t>
  </si>
  <si>
    <t>P Jackson</t>
  </si>
  <si>
    <t>R Jackson</t>
  </si>
  <si>
    <t>A James</t>
  </si>
  <si>
    <t>P Jarratt</t>
  </si>
  <si>
    <t>P Jarvis</t>
  </si>
  <si>
    <t>W Johnson</t>
  </si>
  <si>
    <t>J Jolly</t>
  </si>
  <si>
    <t>D Jones</t>
  </si>
  <si>
    <t>E Jones</t>
  </si>
  <si>
    <t>G Jones</t>
  </si>
  <si>
    <t>H Jones</t>
  </si>
  <si>
    <t>K Jones</t>
  </si>
  <si>
    <t>M Jones</t>
  </si>
  <si>
    <t>R Jones</t>
  </si>
  <si>
    <t>A Jordan</t>
  </si>
  <si>
    <t>G Kean</t>
  </si>
  <si>
    <t>T Kemmann-Lane</t>
  </si>
  <si>
    <t>N Kempton</t>
  </si>
  <si>
    <t>A Khan</t>
  </si>
  <si>
    <t>T King</t>
  </si>
  <si>
    <t>R Kirby</t>
  </si>
  <si>
    <t>S Kok Lo</t>
  </si>
  <si>
    <t>K Lancaster</t>
  </si>
  <si>
    <t>K Langford-Tejrar</t>
  </si>
  <si>
    <t>T Law</t>
  </si>
  <si>
    <t>E Lawrence</t>
  </si>
  <si>
    <t>R Lawrence</t>
  </si>
  <si>
    <t>S Lee</t>
  </si>
  <si>
    <t>C Leigh</t>
  </si>
  <si>
    <t>S Leonard</t>
  </si>
  <si>
    <t>D Lewis</t>
  </si>
  <si>
    <t>P Lewis</t>
  </si>
  <si>
    <t>C Livingstone</t>
  </si>
  <si>
    <t>H Lock</t>
  </si>
  <si>
    <t>M Long</t>
  </si>
  <si>
    <t>J Longmuir</t>
  </si>
  <si>
    <t>M Madge</t>
  </si>
  <si>
    <t>A Mageean</t>
  </si>
  <si>
    <t>F Mahoney</t>
  </si>
  <si>
    <t>P Major</t>
  </si>
  <si>
    <t>R Major</t>
  </si>
  <si>
    <t>S Manchester</t>
  </si>
  <si>
    <t>N Manley</t>
  </si>
  <si>
    <t>J Manning</t>
  </si>
  <si>
    <t>K Mansell</t>
  </si>
  <si>
    <t>O Marigold</t>
  </si>
  <si>
    <t>P Martinson</t>
  </si>
  <si>
    <t>C Masters</t>
  </si>
  <si>
    <t>E Maund</t>
  </si>
  <si>
    <t>R McAndrew</t>
  </si>
  <si>
    <t>A McCormack</t>
  </si>
  <si>
    <t>D McCreery</t>
  </si>
  <si>
    <t>C McDonagh</t>
  </si>
  <si>
    <t>K McDonald</t>
  </si>
  <si>
    <t>A McGlone</t>
  </si>
  <si>
    <t>N McGurk</t>
  </si>
  <si>
    <t>I McHugh</t>
  </si>
  <si>
    <t>L McKay</t>
  </si>
  <si>
    <t>C Megginson</t>
  </si>
  <si>
    <t>R Merrett</t>
  </si>
  <si>
    <t>M Middleton</t>
  </si>
  <si>
    <t>P Mileham</t>
  </si>
  <si>
    <t>H Miles</t>
  </si>
  <si>
    <t>D Moore</t>
  </si>
  <si>
    <t>J Moore</t>
  </si>
  <si>
    <t>F Morgan</t>
  </si>
  <si>
    <t>J Morrison</t>
  </si>
  <si>
    <t>J Moss</t>
  </si>
  <si>
    <t>E Moulton</t>
  </si>
  <si>
    <t>C Mulloy</t>
  </si>
  <si>
    <t>D Murray</t>
  </si>
  <si>
    <t>J Murray</t>
  </si>
  <si>
    <t>R Naylor</t>
  </si>
  <si>
    <t>H Nicholls</t>
  </si>
  <si>
    <t>D Nicholson</t>
  </si>
  <si>
    <t>A Nilsson</t>
  </si>
  <si>
    <t>R Norman</t>
  </si>
  <si>
    <t>S Normington</t>
  </si>
  <si>
    <t>A C Novitzky</t>
  </si>
  <si>
    <t>M Nunn</t>
  </si>
  <si>
    <t>L Nurser</t>
  </si>
  <si>
    <t>L O'Brien</t>
  </si>
  <si>
    <t>H O'Connor</t>
  </si>
  <si>
    <t>A O'Doherty</t>
  </si>
  <si>
    <t>M Ollerenshaw</t>
  </si>
  <si>
    <t>E Ord</t>
  </si>
  <si>
    <t>H Orr</t>
  </si>
  <si>
    <t>A Owen</t>
  </si>
  <si>
    <t>L Page</t>
  </si>
  <si>
    <t>G Pannell</t>
  </si>
  <si>
    <t>C Parker</t>
  </si>
  <si>
    <t>Robert Parker</t>
  </si>
  <si>
    <t>Rosamund Parker</t>
  </si>
  <si>
    <t>A Parkin</t>
  </si>
  <si>
    <t>J Parsons</t>
  </si>
  <si>
    <t>A Partington</t>
  </si>
  <si>
    <t>J Pattison</t>
  </si>
  <si>
    <t>J Pearce</t>
  </si>
  <si>
    <t>S Pearce</t>
  </si>
  <si>
    <t>K Peerless</t>
  </si>
  <si>
    <t>L Perkins</t>
  </si>
  <si>
    <t>R Perrins</t>
  </si>
  <si>
    <t>A Phillips</t>
  </si>
  <si>
    <t>B Phillips</t>
  </si>
  <si>
    <t>M Philpott</t>
  </si>
  <si>
    <t>E Pickernell</t>
  </si>
  <si>
    <t>A Pinto</t>
  </si>
  <si>
    <t>C Pipe</t>
  </si>
  <si>
    <t>R Pipkin</t>
  </si>
  <si>
    <t>E Pleasant</t>
  </si>
  <si>
    <t>B Plenty</t>
  </si>
  <si>
    <t>S Poole</t>
  </si>
  <si>
    <t>N Pope</t>
  </si>
  <si>
    <t>H Porter</t>
  </si>
  <si>
    <t>G Powys Jones</t>
  </si>
  <si>
    <t>N Praine</t>
  </si>
  <si>
    <t>D Prentis</t>
  </si>
  <si>
    <t>C Preston</t>
  </si>
  <si>
    <t>A Price</t>
  </si>
  <si>
    <t>J Price</t>
  </si>
  <si>
    <t>I Radcliffe</t>
  </si>
  <si>
    <t>C Rafferty</t>
  </si>
  <si>
    <t>F Rafiq</t>
  </si>
  <si>
    <t>E Randle</t>
  </si>
  <si>
    <t>S Rawle</t>
  </si>
  <si>
    <t>Z Raygen</t>
  </si>
  <si>
    <t>R Redford</t>
  </si>
  <si>
    <t>D Reed</t>
  </si>
  <si>
    <t>K Reeves</t>
  </si>
  <si>
    <t>J Reid</t>
  </si>
  <si>
    <t>L Reid</t>
  </si>
  <si>
    <t>L Renaudon</t>
  </si>
  <si>
    <t>M Rivett</t>
  </si>
  <si>
    <t>G Robbie</t>
  </si>
  <si>
    <t>K Robbie</t>
  </si>
  <si>
    <t>G Roberts</t>
  </si>
  <si>
    <t>M Robins</t>
  </si>
  <si>
    <t>N Robinson</t>
  </si>
  <si>
    <t>B Rogers</t>
  </si>
  <si>
    <t>J Rogers</t>
  </si>
  <si>
    <t>G Rollings</t>
  </si>
  <si>
    <t>C Rose</t>
  </si>
  <si>
    <t>D Rose</t>
  </si>
  <si>
    <t>P Rose</t>
  </si>
  <si>
    <t>J Russell</t>
  </si>
  <si>
    <t>M Russell</t>
  </si>
  <si>
    <t>R S Jones</t>
  </si>
  <si>
    <t>R Sabu</t>
  </si>
  <si>
    <t>J Sargent</t>
  </si>
  <si>
    <t>R Satheesan</t>
  </si>
  <si>
    <t>K Savage</t>
  </si>
  <si>
    <t>M Savage</t>
  </si>
  <si>
    <t>K Saward</t>
  </si>
  <si>
    <t>A Scott</t>
  </si>
  <si>
    <t>C Searson</t>
  </si>
  <si>
    <t>M Seaton</t>
  </si>
  <si>
    <t>M Seddon</t>
  </si>
  <si>
    <t>P Sedgwick</t>
  </si>
  <si>
    <t>H Senior</t>
  </si>
  <si>
    <t>C Shearing</t>
  </si>
  <si>
    <t>T Shields</t>
  </si>
  <si>
    <t>M Shrigley</t>
  </si>
  <si>
    <t>R Shrimplin</t>
  </si>
  <si>
    <t>G Sibley</t>
  </si>
  <si>
    <t>L Simpson</t>
  </si>
  <si>
    <t>V Simpson</t>
  </si>
  <si>
    <t>A Smith</t>
  </si>
  <si>
    <t>D Smith</t>
  </si>
  <si>
    <t>H Smith</t>
  </si>
  <si>
    <t>Jack Smith</t>
  </si>
  <si>
    <t>Jane Smith</t>
  </si>
  <si>
    <t>J Somers</t>
  </si>
  <si>
    <t>A Spataru</t>
  </si>
  <si>
    <t>D Spencer</t>
  </si>
  <si>
    <t>A Spencer-Peet</t>
  </si>
  <si>
    <t>P Staddon</t>
  </si>
  <si>
    <t>A Steen</t>
  </si>
  <si>
    <t>K Stephens</t>
  </si>
  <si>
    <t>P Storey</t>
  </si>
  <si>
    <t>P Sturgess</t>
  </si>
  <si>
    <t>A Sutton</t>
  </si>
  <si>
    <t>G Sylvester</t>
  </si>
  <si>
    <t>J Symmons</t>
  </si>
  <si>
    <t>G Symons</t>
  </si>
  <si>
    <t>D Szymanski</t>
  </si>
  <si>
    <t>K Taylor</t>
  </si>
  <si>
    <t>N Teasdale</t>
  </si>
  <si>
    <t>A Terceiro</t>
  </si>
  <si>
    <t>B Thandi</t>
  </si>
  <si>
    <t>G Thomas</t>
  </si>
  <si>
    <t>M Thomas</t>
  </si>
  <si>
    <t>N Thomas</t>
  </si>
  <si>
    <t>F Thompson</t>
  </si>
  <si>
    <t>P Thompson</t>
  </si>
  <si>
    <t>C Tivey</t>
  </si>
  <si>
    <t>K Townend</t>
  </si>
  <si>
    <t>D Troy</t>
  </si>
  <si>
    <t>A Tucker</t>
  </si>
  <si>
    <t>J Tweddle</t>
  </si>
  <si>
    <t>G Underwood</t>
  </si>
  <si>
    <t>N Unwin</t>
  </si>
  <si>
    <t>A Veevers</t>
  </si>
  <si>
    <t>Alexander Walker</t>
  </si>
  <si>
    <t>Andrew Walker</t>
  </si>
  <si>
    <t>R Walker</t>
  </si>
  <si>
    <t>D Wallis</t>
  </si>
  <si>
    <t>K Ward</t>
  </si>
  <si>
    <t>S Warder</t>
  </si>
  <si>
    <t>P Ware</t>
  </si>
  <si>
    <t>S Watson</t>
  </si>
  <si>
    <t>B Webb</t>
  </si>
  <si>
    <t>M Webb</t>
  </si>
  <si>
    <t>J Westbrook</t>
  </si>
  <si>
    <t>J Whalley</t>
  </si>
  <si>
    <t>A Wharton</t>
  </si>
  <si>
    <t>P Whelan</t>
  </si>
  <si>
    <t>P White</t>
  </si>
  <si>
    <t>J Wilde</t>
  </si>
  <si>
    <t>B Wilders</t>
  </si>
  <si>
    <t>G Wildgoose</t>
  </si>
  <si>
    <t>D Wildsmith</t>
  </si>
  <si>
    <t>F Wilkinson</t>
  </si>
  <si>
    <t>H Wilkinson</t>
  </si>
  <si>
    <t>S Wilkinson</t>
  </si>
  <si>
    <t>K Williams</t>
  </si>
  <si>
    <t>S Willis</t>
  </si>
  <si>
    <t>P Willmer</t>
  </si>
  <si>
    <t>P Willows</t>
  </si>
  <si>
    <t>D Wilson</t>
  </si>
  <si>
    <t>L Wilson</t>
  </si>
  <si>
    <t>S Wilson</t>
  </si>
  <si>
    <t>K Winnard</t>
  </si>
  <si>
    <t>S Wood</t>
  </si>
  <si>
    <t>M Woodward</t>
  </si>
  <si>
    <t>O Woodwards</t>
  </si>
  <si>
    <t>J Woolcock</t>
  </si>
  <si>
    <t>M Worden</t>
  </si>
  <si>
    <t>E Worley</t>
  </si>
  <si>
    <t>E Worthington</t>
  </si>
  <si>
    <t>G Wraight</t>
  </si>
  <si>
    <t>A Wright</t>
  </si>
  <si>
    <t>Y Wright</t>
  </si>
  <si>
    <t>G Wyatt</t>
  </si>
  <si>
    <t>D Wyborn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</si>
</sst>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5">
    <font>
      <sz val="11"/>
      <color theme="1"/>
      <name val="Verdana"/>
      <family val="2"/>
    </font>
    <font>
      <b/>
      <sz val="12"/>
      <color theme="1"/>
      <name val="Calibri"/>
      <family val="2"/>
      <scheme val="minor"/>
    </font>
    <font>
      <b/>
      <sz val="12"/>
      <color rgb="FF006666"/>
      <name val="Calibri"/>
      <family val="2"/>
      <scheme val="minor"/>
    </font>
    <font>
      <sz val="10"/>
      <color theme="1"/>
      <name val="Calibri"/>
      <family val="2"/>
      <scheme val="minor"/>
    </font>
    <font>
      <i/>
      <sz val="10"/>
      <color theme="1"/>
      <name val="Calibri"/>
      <family val="2"/>
      <scheme val="minor"/>
    </font>
    <font>
      <vertAlign val="superscript"/>
      <sz val="10"/>
      <color theme="1"/>
      <name val="Calibri"/>
      <family val="2"/>
      <scheme val="minor"/>
    </font>
    <font>
      <sz val="10"/>
      <name val="Calibri"/>
      <family val="2"/>
      <scheme val="minor"/>
    </font>
    <font>
      <u/>
      <sz val="11"/>
      <color theme="10"/>
      <name val="Verdana"/>
      <family val="2"/>
    </font>
    <font>
      <u/>
      <sz val="10"/>
      <color theme="10"/>
      <name val="Calibri"/>
      <family val="2"/>
      <scheme val="minor"/>
    </font>
    <font>
      <b/>
      <sz val="10"/>
      <color theme="1"/>
      <name val="Calibri"/>
      <family val="2"/>
      <scheme val="minor"/>
    </font>
    <font>
      <b/>
      <sz val="10"/>
      <name val="Calibri"/>
      <family val="2"/>
      <scheme val="minor"/>
    </font>
    <font>
      <sz val="10"/>
      <color indexed="8"/>
      <name val="Arial"/>
      <family val="2"/>
    </font>
    <font>
      <sz val="11"/>
      <color indexed="8"/>
      <name val="Calibri"/>
      <family val="2"/>
    </font>
    <font>
      <sz val="10"/>
      <color indexed="8"/>
      <name val="Calibri"/>
      <family val="2"/>
    </font>
    <font>
      <b/>
      <sz val="10"/>
      <color theme="1"/>
      <name val="Calibri"/>
      <family val="2"/>
    </font>
    <font>
      <sz val="10"/>
      <name val="Calibri"/>
      <family val="2"/>
    </font>
    <font>
      <b/>
      <sz val="10"/>
      <name val="Calibri"/>
      <family val="2"/>
    </font>
    <font>
      <sz val="11"/>
      <color theme="1"/>
      <name val="Verdana"/>
      <family val="2"/>
    </font>
    <font>
      <b/>
      <vertAlign val="superscript"/>
      <sz val="12"/>
      <color rgb="FF006666"/>
      <name val="Calibri"/>
      <family val="2"/>
      <scheme val="minor"/>
    </font>
    <font>
      <b/>
      <sz val="10"/>
      <color indexed="8"/>
      <name val="Calibri"/>
      <family val="2"/>
    </font>
    <font>
      <b/>
      <sz val="10"/>
      <color rgb="FFFF0000"/>
      <name val="Calibri"/>
      <family val="2"/>
      <scheme val="minor"/>
    </font>
    <font>
      <i/>
      <vertAlign val="superscript"/>
      <sz val="10"/>
      <color theme="1"/>
      <name val="Calibri"/>
      <family val="2"/>
      <scheme val="minor"/>
    </font>
    <font>
      <sz val="10"/>
      <color indexed="8"/>
      <name val="Calibri"/>
      <family val="2"/>
      <scheme val="minor"/>
    </font>
    <font>
      <sz val="11"/>
      <name val="Verdana"/>
      <family val="2"/>
    </font>
    <font>
      <sz val="10"/>
      <name val="Arial"/>
      <family val="2"/>
    </font>
    <font>
      <sz val="8"/>
      <name val="Verdana"/>
      <family val="2"/>
    </font>
    <font>
      <b/>
      <sz val="10"/>
      <color theme="1"/>
      <name val="Arial"/>
      <family val="2"/>
    </font>
    <font>
      <sz val="8"/>
      <color theme="1"/>
      <name val="Verdana"/>
      <family val="2"/>
    </font>
    <font>
      <b/>
      <vertAlign val="superscript"/>
      <sz val="10"/>
      <color theme="1"/>
      <name val="Calibri"/>
      <family val="2"/>
      <scheme val="minor"/>
    </font>
    <font>
      <vertAlign val="superscript"/>
      <sz val="11"/>
      <color theme="1"/>
      <name val="Verdana"/>
      <family val="2"/>
    </font>
    <font>
      <b/>
      <sz val="10"/>
      <color rgb="FFFFFFFF"/>
      <name val="Calibri"/>
      <family val="2"/>
      <scheme val="minor"/>
    </font>
    <font>
      <b/>
      <vertAlign val="superscript"/>
      <sz val="10"/>
      <color rgb="FFFFFFFF"/>
      <name val="Calibri"/>
      <family val="2"/>
      <scheme val="minor"/>
    </font>
    <font>
      <u/>
      <sz val="8"/>
      <name val="Verdana"/>
      <family val="2"/>
    </font>
    <font>
      <sz val="10"/>
      <color theme="0"/>
      <name val="Verdana"/>
      <family val="2"/>
    </font>
    <font>
      <sz val="10"/>
      <color rgb="FF00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indexed="0"/>
      </patternFill>
    </fill>
  </fills>
  <borders count="3">
    <border>
      <left/>
      <right/>
      <top/>
      <bottom/>
      <diagonal/>
    </border>
    <border>
      <left/>
      <right/>
      <top/>
      <bottom style="thin">
        <color indexed="64"/>
      </bottom>
      <diagonal/>
    </border>
    <border>
      <left style="thin">
        <color theme="4"/>
      </left>
      <right/>
      <top style="thin">
        <color theme="4"/>
      </top>
      <bottom/>
      <diagonal/>
    </border>
  </borders>
  <cellStyleXfs count="10">
    <xf numFmtId="0" fontId="0" fillId="0" borderId="0"/>
    <xf numFmtId="0" fontId="7" fillId="0" borderId="0" applyNumberFormat="0" applyFill="0" applyBorder="0" applyAlignment="0" applyProtection="0"/>
    <xf numFmtId="0" fontId="11" fillId="0" borderId="0"/>
    <xf numFmtId="0" fontId="11" fillId="0" borderId="0"/>
    <xf numFmtId="0" fontId="11" fillId="0" borderId="0"/>
    <xf numFmtId="164" fontId="17" fillId="0" borderId="0" applyFont="0" applyFill="0" applyBorder="0" applyAlignment="0" applyProtection="0"/>
    <xf numFmtId="9" fontId="17" fillId="0" borderId="0" applyFont="0" applyFill="0" applyBorder="0" applyAlignment="0" applyProtection="0"/>
    <xf numFmtId="0" fontId="11" fillId="0" borderId="0"/>
    <xf numFmtId="0" fontId="23" fillId="0" borderId="0"/>
    <xf numFmtId="0" fontId="24" fillId="0" borderId="0"/>
  </cellStyleXfs>
  <cellXfs count="111">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xf numFmtId="0" fontId="3" fillId="0" borderId="0" xfId="0" applyFont="1"/>
    <xf numFmtId="0" fontId="4" fillId="0" borderId="0" xfId="0" applyFont="1"/>
    <xf numFmtId="17" fontId="4" fillId="0" borderId="0" xfId="0" applyNumberFormat="1" applyFont="1"/>
    <xf numFmtId="0" fontId="3" fillId="0" borderId="1" xfId="0" applyFont="1" applyBorder="1" applyAlignment="1">
      <alignment horizontal="center" vertical="center" wrapText="1"/>
    </xf>
    <xf numFmtId="0" fontId="3" fillId="0" borderId="0" xfId="0" applyFont="1" applyAlignment="1">
      <alignment horizontal="left"/>
    </xf>
    <xf numFmtId="0" fontId="8" fillId="0" borderId="0" xfId="1" applyFont="1"/>
    <xf numFmtId="17" fontId="3" fillId="0" borderId="0" xfId="0" applyNumberFormat="1" applyFont="1" applyAlignment="1">
      <alignment horizontal="left"/>
    </xf>
    <xf numFmtId="0" fontId="9" fillId="0" borderId="0" xfId="0" applyFont="1" applyAlignment="1">
      <alignment horizontal="center"/>
    </xf>
    <xf numFmtId="0" fontId="9" fillId="2" borderId="0" xfId="0" applyFont="1" applyFill="1"/>
    <xf numFmtId="0" fontId="9" fillId="2" borderId="0" xfId="0" applyFont="1" applyFill="1" applyAlignment="1">
      <alignment horizontal="center"/>
    </xf>
    <xf numFmtId="0" fontId="9" fillId="0" borderId="0" xfId="0" applyFont="1"/>
    <xf numFmtId="16" fontId="3" fillId="0" borderId="0" xfId="0" applyNumberFormat="1" applyFont="1"/>
    <xf numFmtId="0" fontId="3" fillId="3" borderId="0" xfId="0" applyFont="1" applyFill="1"/>
    <xf numFmtId="0" fontId="6" fillId="0" borderId="0" xfId="0" applyFont="1" applyAlignment="1">
      <alignment horizontal="left"/>
    </xf>
    <xf numFmtId="0" fontId="6" fillId="0" borderId="0" xfId="0" applyFont="1"/>
    <xf numFmtId="0" fontId="12" fillId="0" borderId="0" xfId="3" applyFont="1" applyAlignment="1">
      <alignment horizontal="right" wrapText="1"/>
    </xf>
    <xf numFmtId="0" fontId="11" fillId="0" borderId="0" xfId="3"/>
    <xf numFmtId="0" fontId="3" fillId="0" borderId="1" xfId="0" applyFont="1" applyBorder="1" applyAlignment="1">
      <alignment vertical="center"/>
    </xf>
    <xf numFmtId="0" fontId="3" fillId="0" borderId="0" xfId="0" applyFont="1" applyAlignment="1">
      <alignment vertical="center"/>
    </xf>
    <xf numFmtId="9" fontId="3" fillId="0" borderId="0" xfId="0" applyNumberFormat="1" applyFont="1" applyAlignment="1">
      <alignment horizontal="center"/>
    </xf>
    <xf numFmtId="9" fontId="3" fillId="0" borderId="0" xfId="0" applyNumberFormat="1" applyFont="1"/>
    <xf numFmtId="3" fontId="3" fillId="0" borderId="0" xfId="0" applyNumberFormat="1" applyFont="1"/>
    <xf numFmtId="0" fontId="3" fillId="0" borderId="0" xfId="0" applyFont="1" applyAlignment="1">
      <alignment horizontal="center" vertical="center" wrapText="1"/>
    </xf>
    <xf numFmtId="0" fontId="9" fillId="0" borderId="0" xfId="0" applyFont="1" applyAlignment="1">
      <alignment horizontal="center" vertical="center"/>
    </xf>
    <xf numFmtId="16" fontId="3" fillId="0" borderId="0" xfId="0" applyNumberFormat="1" applyFont="1" applyAlignment="1">
      <alignment vertical="center"/>
    </xf>
    <xf numFmtId="9" fontId="3" fillId="0" borderId="0" xfId="0" applyNumberFormat="1" applyFont="1" applyAlignment="1">
      <alignment horizontal="center" vertical="center"/>
    </xf>
    <xf numFmtId="0" fontId="20" fillId="0" borderId="0" xfId="0" applyFont="1" applyAlignment="1">
      <alignment vertical="center"/>
    </xf>
    <xf numFmtId="0" fontId="8" fillId="0" borderId="0" xfId="1" applyFont="1" applyAlignment="1">
      <alignment horizontal="left"/>
    </xf>
    <xf numFmtId="9" fontId="3" fillId="0" borderId="0" xfId="0" applyNumberFormat="1" applyFont="1" applyAlignment="1">
      <alignment horizontal="left"/>
    </xf>
    <xf numFmtId="9" fontId="3" fillId="0" borderId="0" xfId="6" applyFont="1" applyAlignment="1">
      <alignment horizontal="center"/>
    </xf>
    <xf numFmtId="9" fontId="3" fillId="0" borderId="0" xfId="6" applyFont="1"/>
    <xf numFmtId="0" fontId="22" fillId="0" borderId="0" xfId="7" applyFont="1" applyAlignment="1">
      <alignment horizontal="center"/>
    </xf>
    <xf numFmtId="0" fontId="13" fillId="0" borderId="0" xfId="7" applyFont="1" applyAlignment="1">
      <alignment horizontal="center" wrapText="1"/>
    </xf>
    <xf numFmtId="0" fontId="26" fillId="0" borderId="0" xfId="0" applyFont="1"/>
    <xf numFmtId="0" fontId="27" fillId="0" borderId="0" xfId="0" applyFont="1"/>
    <xf numFmtId="0" fontId="3" fillId="0" borderId="0" xfId="0" applyFont="1" applyAlignment="1">
      <alignment horizontal="right"/>
    </xf>
    <xf numFmtId="9" fontId="3" fillId="0" borderId="0" xfId="0" applyNumberFormat="1" applyFont="1" applyAlignment="1">
      <alignment horizontal="right"/>
    </xf>
    <xf numFmtId="9" fontId="3" fillId="0" borderId="0" xfId="0" quotePrefix="1" applyNumberFormat="1" applyFont="1" applyAlignment="1">
      <alignment horizontal="right"/>
    </xf>
    <xf numFmtId="3" fontId="3" fillId="0" borderId="0" xfId="0" applyNumberFormat="1" applyFont="1" applyAlignment="1">
      <alignment horizontal="right"/>
    </xf>
    <xf numFmtId="3" fontId="9" fillId="0" borderId="0" xfId="0" applyNumberFormat="1" applyFont="1" applyAlignment="1">
      <alignment horizontal="right"/>
    </xf>
    <xf numFmtId="0" fontId="9" fillId="0" borderId="0" xfId="0" applyFont="1" applyAlignment="1">
      <alignment horizontal="right"/>
    </xf>
    <xf numFmtId="0" fontId="9" fillId="3" borderId="0" xfId="0" applyFont="1" applyFill="1" applyAlignment="1">
      <alignment horizontal="right"/>
    </xf>
    <xf numFmtId="0" fontId="9" fillId="0" borderId="1" xfId="0" applyFont="1" applyBorder="1" applyAlignment="1">
      <alignment horizontal="center" vertical="center" wrapText="1"/>
    </xf>
    <xf numFmtId="0" fontId="6" fillId="0" borderId="0" xfId="0" applyFont="1" applyAlignment="1">
      <alignment horizontal="right"/>
    </xf>
    <xf numFmtId="0" fontId="10" fillId="0" borderId="0" xfId="0" applyFont="1" applyAlignment="1">
      <alignment horizontal="right"/>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center" vertical="center"/>
    </xf>
    <xf numFmtId="0" fontId="22" fillId="0" borderId="0" xfId="7" applyFont="1" applyAlignment="1">
      <alignment horizontal="right"/>
    </xf>
    <xf numFmtId="0" fontId="13" fillId="0" borderId="0" xfId="7" applyFont="1" applyAlignment="1">
      <alignment horizontal="right" wrapText="1"/>
    </xf>
    <xf numFmtId="0" fontId="3" fillId="0" borderId="1" xfId="0" applyFont="1" applyBorder="1" applyAlignment="1">
      <alignment horizontal="left" vertical="center"/>
    </xf>
    <xf numFmtId="9" fontId="9" fillId="0" borderId="0" xfId="0" applyNumberFormat="1" applyFont="1" applyAlignment="1">
      <alignment horizontal="right"/>
    </xf>
    <xf numFmtId="3" fontId="9" fillId="3" borderId="0" xfId="0" applyNumberFormat="1" applyFont="1" applyFill="1" applyAlignment="1">
      <alignment horizontal="right"/>
    </xf>
    <xf numFmtId="3" fontId="13" fillId="0" borderId="0" xfId="4" applyNumberFormat="1" applyFont="1" applyAlignment="1">
      <alignment horizontal="right" wrapText="1"/>
    </xf>
    <xf numFmtId="3" fontId="13" fillId="0" borderId="0" xfId="5" applyNumberFormat="1" applyFont="1" applyFill="1" applyBorder="1" applyAlignment="1">
      <alignment horizontal="right" wrapText="1"/>
    </xf>
    <xf numFmtId="3" fontId="9" fillId="0" borderId="0" xfId="5" applyNumberFormat="1" applyFont="1" applyAlignment="1">
      <alignment horizontal="right"/>
    </xf>
    <xf numFmtId="3" fontId="19" fillId="0" borderId="0" xfId="4" applyNumberFormat="1" applyFont="1" applyAlignment="1">
      <alignment horizontal="right" wrapText="1"/>
    </xf>
    <xf numFmtId="0" fontId="13" fillId="0" borderId="0" xfId="2" applyFont="1" applyAlignment="1">
      <alignment horizontal="right" wrapText="1"/>
    </xf>
    <xf numFmtId="0" fontId="11" fillId="0" borderId="0" xfId="2" applyAlignment="1">
      <alignment horizontal="right"/>
    </xf>
    <xf numFmtId="0" fontId="13" fillId="0" borderId="0" xfId="2" applyFont="1" applyAlignment="1">
      <alignment horizontal="right"/>
    </xf>
    <xf numFmtId="0" fontId="14" fillId="0" borderId="0" xfId="0" applyFont="1" applyAlignment="1">
      <alignment horizontal="right"/>
    </xf>
    <xf numFmtId="0" fontId="15" fillId="0" borderId="0" xfId="2" applyFont="1" applyAlignment="1">
      <alignment horizontal="right" wrapText="1"/>
    </xf>
    <xf numFmtId="0" fontId="15" fillId="0" borderId="0" xfId="2" applyFont="1" applyAlignment="1">
      <alignment horizontal="right"/>
    </xf>
    <xf numFmtId="0" fontId="16" fillId="0" borderId="0" xfId="0" applyFont="1" applyAlignment="1">
      <alignment horizontal="right"/>
    </xf>
    <xf numFmtId="0" fontId="3" fillId="3" borderId="0" xfId="0" applyFont="1" applyFill="1" applyAlignment="1">
      <alignment horizontal="right"/>
    </xf>
    <xf numFmtId="0" fontId="3" fillId="0" borderId="0" xfId="0" applyFont="1" applyAlignment="1">
      <alignment horizontal="left" vertical="center" wrapText="1"/>
    </xf>
    <xf numFmtId="0" fontId="7" fillId="0" borderId="0" xfId="1"/>
    <xf numFmtId="17" fontId="3" fillId="0" borderId="0" xfId="0" applyNumberFormat="1" applyFont="1"/>
    <xf numFmtId="0" fontId="3" fillId="4" borderId="0" xfId="2" applyFont="1" applyFill="1" applyAlignment="1">
      <alignment horizontal="right"/>
    </xf>
    <xf numFmtId="0" fontId="30" fillId="0" borderId="1" xfId="0" applyFont="1" applyBorder="1" applyAlignment="1">
      <alignment horizontal="center" vertical="center" wrapText="1"/>
    </xf>
    <xf numFmtId="0" fontId="32" fillId="0" borderId="0" xfId="1" applyFont="1"/>
    <xf numFmtId="0" fontId="25" fillId="0" borderId="0" xfId="0" applyFont="1"/>
    <xf numFmtId="3" fontId="13" fillId="0" borderId="0" xfId="4" applyNumberFormat="1" applyFont="1" applyAlignment="1">
      <alignment horizontal="center" wrapText="1"/>
    </xf>
    <xf numFmtId="3" fontId="19" fillId="0" borderId="0" xfId="4" applyNumberFormat="1" applyFont="1" applyAlignment="1">
      <alignment horizontal="center" wrapText="1"/>
    </xf>
    <xf numFmtId="0" fontId="3" fillId="0" borderId="2" xfId="0" applyFont="1" applyBorder="1" applyAlignment="1">
      <alignment horizontal="left"/>
    </xf>
    <xf numFmtId="3" fontId="3" fillId="0" borderId="0" xfId="1" applyNumberFormat="1" applyFont="1" applyAlignment="1">
      <alignment horizontal="right"/>
    </xf>
    <xf numFmtId="0" fontId="9" fillId="0" borderId="0" xfId="1" applyFont="1" applyAlignment="1">
      <alignment horizontal="right"/>
    </xf>
    <xf numFmtId="0" fontId="3" fillId="0" borderId="0" xfId="0" applyFont="1" applyAlignment="1">
      <alignment horizontal="left" vertical="top" wrapText="1"/>
    </xf>
    <xf numFmtId="0" fontId="9" fillId="0" borderId="1" xfId="0" applyFont="1" applyBorder="1" applyAlignment="1">
      <alignment horizontal="center" vertical="center"/>
    </xf>
    <xf numFmtId="0" fontId="8" fillId="0" borderId="0" xfId="1" applyFont="1" applyAlignment="1">
      <alignment vertical="center"/>
    </xf>
    <xf numFmtId="9" fontId="3" fillId="3" borderId="0" xfId="0" applyNumberFormat="1" applyFont="1" applyFill="1" applyAlignment="1">
      <alignment horizontal="right"/>
    </xf>
    <xf numFmtId="9" fontId="6" fillId="0" borderId="0" xfId="0" applyNumberFormat="1" applyFont="1" applyAlignment="1">
      <alignment horizontal="right"/>
    </xf>
    <xf numFmtId="0" fontId="33" fillId="0" borderId="0" xfId="0" applyFont="1" applyAlignment="1">
      <alignment horizontal="left"/>
    </xf>
    <xf numFmtId="0" fontId="3" fillId="3" borderId="0" xfId="0" applyFont="1" applyFill="1" applyAlignment="1">
      <alignment horizontal="center"/>
    </xf>
    <xf numFmtId="9" fontId="3" fillId="3" borderId="0" xfId="0" applyNumberFormat="1" applyFont="1" applyFill="1" applyAlignment="1">
      <alignment horizontal="center"/>
    </xf>
    <xf numFmtId="0" fontId="6" fillId="0" borderId="0" xfId="0" applyFont="1" applyAlignment="1">
      <alignment horizontal="center"/>
    </xf>
    <xf numFmtId="9" fontId="6" fillId="0" borderId="0" xfId="0" applyNumberFormat="1" applyFont="1" applyAlignment="1">
      <alignment horizontal="center"/>
    </xf>
    <xf numFmtId="0" fontId="3" fillId="3" borderId="0" xfId="0" applyFont="1" applyFill="1" applyAlignment="1">
      <alignment horizontal="left"/>
    </xf>
    <xf numFmtId="0" fontId="3" fillId="0" borderId="0" xfId="9" applyFont="1" applyAlignment="1">
      <alignment horizontal="left"/>
    </xf>
    <xf numFmtId="0" fontId="3" fillId="3" borderId="0" xfId="9" applyFont="1" applyFill="1" applyAlignment="1">
      <alignment horizontal="right"/>
    </xf>
    <xf numFmtId="9" fontId="3" fillId="3" borderId="0" xfId="9" applyNumberFormat="1" applyFont="1" applyFill="1" applyAlignment="1">
      <alignment horizontal="right"/>
    </xf>
    <xf numFmtId="0" fontId="6" fillId="0" borderId="0" xfId="9" applyFont="1" applyAlignment="1">
      <alignment horizontal="right"/>
    </xf>
    <xf numFmtId="9" fontId="6" fillId="0" borderId="0" xfId="9" applyNumberFormat="1" applyFont="1" applyAlignment="1">
      <alignment horizontal="right"/>
    </xf>
    <xf numFmtId="0" fontId="23" fillId="0" borderId="0" xfId="9" applyFont="1" applyAlignment="1">
      <alignment vertical="top"/>
    </xf>
    <xf numFmtId="0" fontId="3" fillId="0" borderId="0" xfId="8" applyFont="1" applyAlignment="1">
      <alignment horizontal="left"/>
    </xf>
    <xf numFmtId="0" fontId="3" fillId="3" borderId="0" xfId="8" applyFont="1" applyFill="1" applyAlignment="1">
      <alignment horizontal="right"/>
    </xf>
    <xf numFmtId="9" fontId="3" fillId="3" borderId="0" xfId="8" applyNumberFormat="1" applyFont="1" applyFill="1" applyAlignment="1">
      <alignment horizontal="right"/>
    </xf>
    <xf numFmtId="0" fontId="6" fillId="0" borderId="0" xfId="8" applyFont="1" applyAlignment="1">
      <alignment horizontal="right"/>
    </xf>
    <xf numFmtId="9" fontId="6" fillId="0" borderId="0" xfId="8" applyNumberFormat="1" applyFont="1" applyAlignment="1">
      <alignment horizontal="right"/>
    </xf>
    <xf numFmtId="0" fontId="34" fillId="0" borderId="0" xfId="0" quotePrefix="1" applyFont="1" applyAlignment="1">
      <alignment horizontal="right"/>
    </xf>
    <xf numFmtId="0" fontId="3" fillId="3" borderId="0" xfId="0" quotePrefix="1" applyFont="1" applyFill="1" applyAlignment="1">
      <alignment horizontal="right"/>
    </xf>
    <xf numFmtId="0" fontId="34" fillId="0" borderId="0" xfId="0" applyFont="1" applyAlignment="1">
      <alignment horizontal="right"/>
    </xf>
    <xf numFmtId="0" fontId="3" fillId="0" borderId="0" xfId="0" quotePrefix="1" applyFont="1" applyAlignment="1">
      <alignment horizontal="right"/>
    </xf>
    <xf numFmtId="0" fontId="3" fillId="0" borderId="0" xfId="0" applyFont="1" applyAlignment="1">
      <alignment horizontal="left" vertical="top" wrapText="1"/>
    </xf>
    <xf numFmtId="0" fontId="9" fillId="0" borderId="1" xfId="0" applyFont="1" applyBorder="1" applyAlignment="1">
      <alignment horizontal="center" vertical="center"/>
    </xf>
    <xf numFmtId="0" fontId="6" fillId="0" borderId="0" xfId="8" applyFont="1" applyAlignment="1">
      <alignment horizontal="left" vertical="top" wrapText="1"/>
    </xf>
  </cellXfs>
  <cellStyles count="10">
    <cellStyle name="Comma 2" xfId="5" xr:uid="{B2CC41A9-BBC6-41C7-BD06-D8B07F75414D}"/>
    <cellStyle name="Hyperlink" xfId="1" builtinId="8"/>
    <cellStyle name="Normal" xfId="0" builtinId="0"/>
    <cellStyle name="Normal_1.2 Development Plans" xfId="3" xr:uid="{596C9FDE-78B8-4A12-9ED7-A7BF4A009128}"/>
    <cellStyle name="Normal_1.2 Development Plans_1" xfId="2" xr:uid="{33419A66-532E-4FB4-B6FE-76031F68453A}"/>
    <cellStyle name="Normal_1.4 Call Ins &amp; Recovered s78" xfId="7" xr:uid="{31F27E2B-E708-42AF-98AF-DB43C26722D2}"/>
    <cellStyle name="Normal_105 Final Addendum to Stats Report - England ADD LOGO" xfId="8" xr:uid="{6306DE18-6925-4C60-9A11-D9FFDB2A6098}"/>
    <cellStyle name="Normal_England Report 2008-2009 Final" xfId="9" xr:uid="{7ED85178-E346-4EA1-B792-1F39BA993D10}"/>
    <cellStyle name="Normal_Sheet1" xfId="4" xr:uid="{94D7DF40-0BDD-4AF3-BDE5-7A472A11300A}"/>
    <cellStyle name="Per cent" xfId="6" builtinId="5"/>
  </cellStyles>
  <dxfs count="487">
    <dxf>
      <font>
        <b val="0"/>
        <i val="0"/>
        <strike val="0"/>
        <condense val="0"/>
        <extend val="0"/>
        <outline val="0"/>
        <shadow val="0"/>
        <u val="none"/>
        <vertAlign val="baseline"/>
        <sz val="10"/>
        <color auto="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rgb="FF000000"/>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patternFill>
      </fill>
    </dxf>
    <dxf>
      <font>
        <b val="0"/>
        <i val="0"/>
        <strike val="0"/>
        <condense val="0"/>
        <extend val="0"/>
        <outline val="0"/>
        <shadow val="0"/>
        <u val="none"/>
        <vertAlign val="baseline"/>
        <sz val="10"/>
        <color rgb="FF000000"/>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patternFill>
      </fill>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center"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0"/>
        <color indexed="8"/>
        <name val="Calibri"/>
        <family val="2"/>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0"/>
        <color indexed="8"/>
        <name val="Calibri"/>
        <family val="2"/>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0"/>
        <color indexed="8"/>
        <name val="Calibri"/>
        <family val="2"/>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0"/>
        <color indexed="8"/>
        <name val="Calibri"/>
        <family val="2"/>
        <scheme val="none"/>
      </font>
      <numFmt numFmtId="3" formatCode="#,##0"/>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rgb="FF000000"/>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i val="0"/>
        <strike val="0"/>
        <condense val="0"/>
        <extend val="0"/>
        <outline val="0"/>
        <shadow val="0"/>
        <u val="none"/>
        <vertAlign val="baseline"/>
        <sz val="10"/>
        <color indexed="8"/>
        <name val="Calibri"/>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indexed="8"/>
        <name val="Calibri"/>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indexed="8"/>
        <name val="Calibri"/>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indexed="8"/>
        <name val="Calibri"/>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indexed="8"/>
        <name val="Calibri"/>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indexed="8"/>
        <name val="Calibri"/>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3" formatCode="0%"/>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i val="0"/>
        <strike val="0"/>
        <condense val="0"/>
        <extend val="0"/>
        <outline val="0"/>
        <shadow val="0"/>
        <u val="none"/>
        <vertAlign val="baseline"/>
        <sz val="10"/>
        <color auto="1"/>
        <name val="Calibri"/>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none"/>
      </font>
      <alignment horizontal="right" vertical="bottom" textRotation="0" wrapText="1" indent="0" justifyLastLine="0" shrinkToFit="0" readingOrder="0"/>
    </dxf>
    <dxf>
      <font>
        <b/>
        <i val="0"/>
        <strike val="0"/>
        <condense val="0"/>
        <extend val="0"/>
        <outline val="0"/>
        <shadow val="0"/>
        <u val="none"/>
        <vertAlign val="baseline"/>
        <sz val="10"/>
        <color theme="1"/>
        <name val="Calibri"/>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auto="1"/>
        <name val="Calibri"/>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dxf>
    <dxf>
      <border outline="0">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47"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52AA9D3-5148-484B-A343-074384A975E0}" name="Table10" displayName="Table10" ref="A14:K26" totalsRowShown="0" headerRowDxfId="486" dataDxfId="485" headerRowBorderDxfId="484">
  <tableColumns count="11">
    <tableColumn id="1" xr3:uid="{096146ED-F2DB-4F15-BC1C-251D0C76D620}" name="Fiscal Year" dataDxfId="483"/>
    <tableColumn id="2" xr3:uid="{9568D4C6-8294-4A02-8004-47073B31DB90}" name="Applications Accepted for Examination - Energy" dataDxfId="482"/>
    <tableColumn id="3" xr3:uid="{D7AFE876-763D-45A2-8356-68017A4E1C0B}" name="Applications Accepted for Examination - Transport" dataDxfId="481"/>
    <tableColumn id="4" xr3:uid="{0DEB912E-ADAD-4F5C-905E-E697B165774E}" name="Applications Accepted for Examination - Waste / Water" dataDxfId="480"/>
    <tableColumn id="5" xr3:uid="{BEF54AA9-EEB0-4102-ABCE-8890CE71FA89}" name="Applications Accepted for Examination - Other" dataDxfId="479"/>
    <tableColumn id="6" xr3:uid="{84D52F05-95CE-4087-86ED-B7A20D7794CB}" name="Applications Accepted for Examination - Total" dataDxfId="478"/>
    <tableColumn id="7" xr3:uid="{9BCBEE35-8960-48A5-B8A9-A36EB025DF51}" name="Decision Reports Submitted1 - Energy" dataDxfId="477"/>
    <tableColumn id="8" xr3:uid="{BFA39AB9-8943-4E32-809C-10E4B9487574}" name="Decision Reports Submitted1 - Transport" dataDxfId="476"/>
    <tableColumn id="9" xr3:uid="{0E65D497-7938-4CFB-B905-687576214A5D}" name="Decision Reports Submitted1 - Waste / Water" dataDxfId="475"/>
    <tableColumn id="10" xr3:uid="{8D24E548-F925-4785-A14C-6C94F666CDB5}" name="Decision Reports Submitted1 - Other" dataDxfId="474"/>
    <tableColumn id="11" xr3:uid="{8E506E49-340F-42A1-8A4B-077DB74D5887}" name="Decision Reports Submitted1 - Total" dataDxfId="473"/>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66A9313D-2C54-4B29-B806-E0E837349C29}" name="Table17" displayName="Table17" ref="A14:I70" totalsRowShown="0" headerRowDxfId="378" dataDxfId="377">
  <tableColumns count="9">
    <tableColumn id="1" xr3:uid="{66FBB88F-3EEE-4704-A479-7708AC1219A6}" name="Quarter" dataDxfId="376"/>
    <tableColumn id="2" xr3:uid="{E30ED7B9-38C6-4E49-825C-9B4C7A414A37}" name="Year" dataDxfId="375"/>
    <tableColumn id="5" xr3:uid="{9E592A43-1148-4F54-971B-4B222BB60157}" name="Written Representations" dataDxfId="374"/>
    <tableColumn id="6" xr3:uid="{5B760EE1-D5B8-42FA-9401-D1973166E786}" name="Hearings" dataDxfId="373"/>
    <tableColumn id="7" xr3:uid="{D4CD2B4E-C69D-4DD8-9594-BC34123339C0}" name="Inquiries" dataDxfId="372"/>
    <tableColumn id="8" xr3:uid="{9B1FEF4E-E0D0-4450-AB77-432FA32B6309}" name="Total" dataDxfId="371">
      <calculatedColumnFormula>SUM(C15:E15)</calculatedColumnFormula>
    </tableColumn>
    <tableColumn id="10" xr3:uid="{E28B3615-0555-4BB8-951A-77C017341F3F}" name="% Written Representations" dataDxfId="370">
      <calculatedColumnFormula>C15/$F15*100%</calculatedColumnFormula>
    </tableColumn>
    <tableColumn id="11" xr3:uid="{71E00421-A311-41FF-9859-44D7B022839B}" name="% Hearings" dataDxfId="369">
      <calculatedColumnFormula>D15/$F15*100%</calculatedColumnFormula>
    </tableColumn>
    <tableColumn id="12" xr3:uid="{C452F2D3-DC2B-4513-B19C-6039849204AC}" name="% Inquiries" dataDxfId="368">
      <calculatedColumnFormula>E15/$F15*100%</calculatedColumnFormula>
    </tableColumn>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903DD48-56D9-4F0B-8AFC-91B525F5C121}" name="Table323" displayName="Table323" ref="A18:L32" totalsRowShown="0" headerRowDxfId="367" dataDxfId="366" headerRowBorderDxfId="365">
  <tableColumns count="12">
    <tableColumn id="1" xr3:uid="{FADB8AC1-C536-495C-9551-A395D3730573}" name="Fiscal Year" dataDxfId="364"/>
    <tableColumn id="4" xr3:uid="{2E987CA5-4CCD-4AAA-998D-90DC0E070A50}" name="Major development2" dataDxfId="363" dataCellStyle="Normal_Sheet1"/>
    <tableColumn id="5" xr3:uid="{3A855C58-BF92-42E5-931E-10CB80936EF1}" name="Minor development3" dataDxfId="362" dataCellStyle="Normal_Sheet1"/>
    <tableColumn id="6" xr3:uid="{38AC7F19-2F2F-40D8-93BE-1CE3B006F4E1}" name="Change of Use" dataDxfId="361" dataCellStyle="Normal_Sheet1"/>
    <tableColumn id="7" xr3:uid="{3AC42F96-507B-4896-BA74-BF7331D4EB26}" name="Householder" dataDxfId="360" dataCellStyle="Normal_Sheet1"/>
    <tableColumn id="8" xr3:uid="{43450B5A-2969-4C04-BA97-9A0353556771}" name="Not Classified4" dataDxfId="359" dataCellStyle="Normal_Sheet1"/>
    <tableColumn id="9" xr3:uid="{C4DB5B91-BF53-4588-8C78-56AE43DA21F9}" name="Total" dataDxfId="358" dataCellStyle="Normal_Sheet1">
      <calculatedColumnFormula>SUM(B19:F19)</calculatedColumnFormula>
    </tableColumn>
    <tableColumn id="10" xr3:uid="{142CA34E-633C-4952-B332-174A83B81151}" name="% Major development" dataDxfId="357">
      <calculatedColumnFormula>B19/$G19*100%</calculatedColumnFormula>
    </tableColumn>
    <tableColumn id="11" xr3:uid="{D3F955A7-ED22-44D6-9ABD-33658B8635C8}" name="% Minor development" dataDxfId="356">
      <calculatedColumnFormula>C19/$G19*100%</calculatedColumnFormula>
    </tableColumn>
    <tableColumn id="12" xr3:uid="{3E1C4175-CC96-46BF-8F39-958F0747185C}" name="% Change of Use" dataDxfId="355">
      <calculatedColumnFormula>D19/$G19*100%</calculatedColumnFormula>
    </tableColumn>
    <tableColumn id="13" xr3:uid="{930C4C53-8ED8-43EE-8D6D-7CF1EC71F31C}" name="% Householder" dataDxfId="354">
      <calculatedColumnFormula>E19/$G19*100%</calculatedColumnFormula>
    </tableColumn>
    <tableColumn id="14" xr3:uid="{FD0E473C-6503-482D-90D3-03F799BF4596}" name="% Not Classified" dataDxfId="353">
      <calculatedColumnFormula>F19/$G19*100%</calculatedColumnFormula>
    </tableColumn>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9F06F4BE-6F4E-4944-8A10-606F206A4CC4}" name="Table42426" displayName="Table42426" ref="A17:M73" totalsRowShown="0" headerRowDxfId="352" dataDxfId="351">
  <tableColumns count="13">
    <tableColumn id="2" xr3:uid="{F6BB214F-2CDF-43B9-9A97-357F6B1C9D2A}" name="Quarter" dataDxfId="350"/>
    <tableColumn id="1" xr3:uid="{1F8A71DD-4F5B-4C07-AAF5-CBFF10A9D782}" name="Year" dataDxfId="349"/>
    <tableColumn id="3" xr3:uid="{5EEFFC5C-F8CE-460D-9C53-8BF52BF6BEDE}" name="Major development2" dataDxfId="348" dataCellStyle="Normal_Sheet1"/>
    <tableColumn id="4" xr3:uid="{37167658-EF1D-485C-9943-DEA355E77191}" name="Minor development3" dataDxfId="347" dataCellStyle="Normal_Sheet1"/>
    <tableColumn id="5" xr3:uid="{572D32EE-EAB1-42A6-9F6A-56759EF35B4E}" name="Change of Use" dataDxfId="346" dataCellStyle="Normal_Sheet1"/>
    <tableColumn id="6" xr3:uid="{A2673D9D-6127-40AE-9D90-D794A60C8161}" name="Householder" dataDxfId="345" dataCellStyle="Normal_Sheet1"/>
    <tableColumn id="7" xr3:uid="{648F09C4-C49F-4BDC-9F58-364CB6512E0A}" name="Not Classified4" dataDxfId="344" dataCellStyle="Normal_Sheet1"/>
    <tableColumn id="8" xr3:uid="{5E38E7C8-34A5-4C44-B194-F46F4BA8C43B}" name="Total" dataDxfId="343">
      <calculatedColumnFormula>SUM(C18:G18)</calculatedColumnFormula>
    </tableColumn>
    <tableColumn id="9" xr3:uid="{62B9D806-FAE0-418F-A6BB-9E5B9326D563}" name="% Major development" dataDxfId="342">
      <calculatedColumnFormula>C18/$H18*100%</calculatedColumnFormula>
    </tableColumn>
    <tableColumn id="10" xr3:uid="{513DB39F-1C8B-4B73-9AD2-ABCEF2ED0B7B}" name="% Minor development" dataDxfId="341">
      <calculatedColumnFormula>D18/$H18*100%</calculatedColumnFormula>
    </tableColumn>
    <tableColumn id="11" xr3:uid="{C57F75F0-508A-4506-97BC-46D5D481AB78}" name="% Change of Use" dataDxfId="340">
      <calculatedColumnFormula>E18/$H18*100%</calculatedColumnFormula>
    </tableColumn>
    <tableColumn id="12" xr3:uid="{F455AB7E-DCD2-48DC-A4A0-385227F20A62}" name="% Householder" dataDxfId="339">
      <calculatedColumnFormula>F18/$H18*100%</calculatedColumnFormula>
    </tableColumn>
    <tableColumn id="13" xr3:uid="{9CE77773-36DB-4F99-99CE-4DAB21F2CF81}" name="% Not Classified" dataDxfId="338">
      <calculatedColumnFormula>G18/$H18*100%</calculatedColumnFormula>
    </tableColumn>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E4D21653-2F60-4D12-A52C-EB7F0A97A831}" name="Table20" displayName="Table20" ref="A16:Q30" totalsRowShown="0" headerRowDxfId="337" dataDxfId="336" headerRowBorderDxfId="335">
  <tableColumns count="17">
    <tableColumn id="1" xr3:uid="{592CDCE2-DB79-411F-8F7B-E0938CE3BD39}" name="Fiscal Year" dataDxfId="334"/>
    <tableColumn id="2" xr3:uid="{1B0B02DF-8601-4451-AEB6-550F25E6C08C}" name="Major dwellings" dataDxfId="333"/>
    <tableColumn id="3" xr3:uid="{78906EF3-A1C0-4683-B377-EF8B6F9F5699}" name="Major manufacturing, storage and warehousing" dataDxfId="332"/>
    <tableColumn id="4" xr3:uid="{0F1E1C2E-ADC5-4D82-90CE-F71D3ED7E1A5}" name="Major offices" dataDxfId="331"/>
    <tableColumn id="5" xr3:uid="{0290F0E2-BF90-4FA9-8C96-E3FE0B2168EF}" name="Major retail, distribution and servicing" dataDxfId="330"/>
    <tableColumn id="6" xr3:uid="{0AF8C109-D1C3-4A7E-8ABC-F7B9CF663B17}" name="Major Traveller &amp; Caravan Pitches3" dataDxfId="329"/>
    <tableColumn id="7" xr3:uid="{E84971BC-8612-4363-B79E-84F8B2566AC5}" name="Other major development" dataDxfId="328"/>
    <tableColumn id="8" xr3:uid="{B180F13F-FAC4-4728-91EE-F781005F325E}" name="Mineral working" dataDxfId="327"/>
    <tableColumn id="9" xr3:uid="{C51034A7-D0EE-4315-8971-59156791C275}" name="Minor dwellings" dataDxfId="326"/>
    <tableColumn id="10" xr3:uid="{F53DC2A1-B023-4BE2-B8E2-7FD6766C1170}" name="Minor manufacturing, storage and warehousing" dataDxfId="325"/>
    <tableColumn id="11" xr3:uid="{12827405-4B5D-4AF0-86D5-A30290D27484}" name="Minor offices" dataDxfId="324"/>
    <tableColumn id="12" xr3:uid="{1408BC15-F5B8-44D5-AAB8-F217423AA325}" name="Minor retail, distribution and servicing" dataDxfId="323"/>
    <tableColumn id="13" xr3:uid="{3ED48339-EFA7-48A2-B338-9790E0810D98}" name="Minor Traveller &amp; Caravan Pitches3" dataDxfId="322"/>
    <tableColumn id="14" xr3:uid="{96117E5D-3809-4B90-881B-4509189B583B}" name="Other minor development" dataDxfId="321"/>
    <tableColumn id="15" xr3:uid="{7EC849A4-6BAF-425C-97EA-B9FBF58417B5}" name="Change of Use" dataDxfId="320"/>
    <tableColumn id="16" xr3:uid="{BF65AAF3-1907-422C-AF94-8D3F5DDA3537}" name="Householder" dataDxfId="319"/>
    <tableColumn id="17" xr3:uid="{7FFE102D-717A-4D7C-88CF-553E932F1444}" name="Not Classified2" dataDxfId="318"/>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2001BC65-68AD-4C61-9FAE-2511922555B4}" name="Table21" displayName="Table21" ref="A16:R72" totalsRowShown="0" headerRowDxfId="317" dataDxfId="316" headerRowBorderDxfId="315">
  <tableColumns count="18">
    <tableColumn id="1" xr3:uid="{11DA78D0-EF1C-4FC7-A701-959D37E3A766}" name="Quarter" dataDxfId="314"/>
    <tableColumn id="2" xr3:uid="{0FC6F72A-3041-4F3E-B5F7-D8F878B7DA61}" name="Year" dataDxfId="313"/>
    <tableColumn id="3" xr3:uid="{FA73B56A-73FA-4A1E-B4CE-6AEB4895DA6E}" name="Major dwellings" dataDxfId="312"/>
    <tableColumn id="4" xr3:uid="{91DEAF3D-98B0-4BF9-9AE4-D6659248E1E1}" name="Major manufacturing, storage and warehousing" dataDxfId="311"/>
    <tableColumn id="5" xr3:uid="{9720A65F-D1D4-4587-8CD5-0C9D1715C7FA}" name="Major offices" dataDxfId="310"/>
    <tableColumn id="6" xr3:uid="{700DD7D8-9CAC-44B8-BDF4-37BE5F3D10E0}" name="Major retail, distribution and servicing" dataDxfId="309"/>
    <tableColumn id="7" xr3:uid="{8EF7C703-90DC-4869-8C09-25AAD78FDB3B}" name="Major Traveller &amp; Caravan Pitches3" dataDxfId="308"/>
    <tableColumn id="8" xr3:uid="{7CD01AAC-5933-49FE-BAAA-E937EEB821FC}" name="Other major development" dataDxfId="307"/>
    <tableColumn id="9" xr3:uid="{06F032D2-548A-42DC-8885-90B3CCD22557}" name="Mineral working" dataDxfId="306"/>
    <tableColumn id="10" xr3:uid="{079245B3-245E-4906-B11C-DA2BDB53D7A2}" name="Minor dwellings" dataDxfId="305"/>
    <tableColumn id="11" xr3:uid="{87E04EAC-229C-4B58-A1A4-22459863785A}" name="Minor manufacturing, storage and warehousing" dataDxfId="304"/>
    <tableColumn id="12" xr3:uid="{54302CBE-E598-42A8-BF1C-B7111D705B5F}" name="Minor offices" dataDxfId="303"/>
    <tableColumn id="13" xr3:uid="{3AB60D0A-84B9-4699-B377-1FDD939B8637}" name="Minor retail, distribution and servicing" dataDxfId="302"/>
    <tableColumn id="14" xr3:uid="{CAB8F559-7B86-4C7C-B2E3-26F0751DBFD6}" name="Minor Traveller &amp; Caravan Pitches3" dataDxfId="301"/>
    <tableColumn id="15" xr3:uid="{10CB7F8E-FE1C-431C-93C9-BC8FBE548EC8}" name="Other minor development" dataDxfId="300"/>
    <tableColumn id="16" xr3:uid="{5EB38C5D-3551-47E0-927D-4CE4FB431637}" name="Change of Use" dataDxfId="299"/>
    <tableColumn id="17" xr3:uid="{E86C5F42-E819-4AB9-9FDF-18017EDE9B3E}" name="Householder" dataDxfId="298"/>
    <tableColumn id="18" xr3:uid="{7C75B52C-0C3D-4699-93D3-AB416ABC2589}" name="Not Classified2" dataDxfId="297"/>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CEB390DA-893C-425C-8836-561E35B15B08}" name="Table18" displayName="Table18" ref="A15:M29" totalsRowShown="0" headerRowDxfId="296" dataDxfId="295" headerRowBorderDxfId="294">
  <tableColumns count="13">
    <tableColumn id="1" xr3:uid="{1268F150-C017-42C8-BB2C-C19837A52D68}" name="Fiscal Year" dataDxfId="293"/>
    <tableColumn id="2" xr3:uid="{2B4CFEDF-24B1-4842-AA3E-68630C57391A}" name="Written Representations decided" dataDxfId="292"/>
    <tableColumn id="3" xr3:uid="{4F49987F-A0B7-4841-B773-20676EA96FB1}" name="Hearings decided" dataDxfId="291"/>
    <tableColumn id="4" xr3:uid="{285B86EE-D64C-40AE-8DCD-384F6BAA5CA2}" name="Inquiries decided" dataDxfId="290"/>
    <tableColumn id="5" xr3:uid="{C2DB272E-E23C-4850-8108-3A03AEB75992}" name="Total decided" dataDxfId="289">
      <calculatedColumnFormula>SUM(B16:D16)</calculatedColumnFormula>
    </tableColumn>
    <tableColumn id="6" xr3:uid="{0FD9D940-7A7E-4896-AD8F-80701DA6EBE9}" name="Written Representations allowed" dataDxfId="288"/>
    <tableColumn id="7" xr3:uid="{778C5EFB-2A5E-4939-9F3C-B12207F8E894}" name="Hearings allowed" dataDxfId="287"/>
    <tableColumn id="8" xr3:uid="{8A2C0D72-FFAE-4D6E-9EA6-9A82046785B5}" name="Inquiries allowed" dataDxfId="286"/>
    <tableColumn id="9" xr3:uid="{D682479F-71EF-43C1-867A-6C1F3537709B}" name="Total allowed" dataDxfId="285">
      <calculatedColumnFormula>SUM(F16:H16)</calculatedColumnFormula>
    </tableColumn>
    <tableColumn id="10" xr3:uid="{01A2E02C-0D8E-4EB5-9C8D-ACEDAB3AA03F}" name="% Written Representations allowed" dataDxfId="284">
      <calculatedColumnFormula>F16/B16</calculatedColumnFormula>
    </tableColumn>
    <tableColumn id="11" xr3:uid="{30091629-92CF-452E-944C-99E7D86FFB05}" name="% Hearings allowed" dataDxfId="283">
      <calculatedColumnFormula>G16/C16</calculatedColumnFormula>
    </tableColumn>
    <tableColumn id="12" xr3:uid="{C6AE90F8-3F38-44A2-A389-B8840C041E16}" name="% Inquiries allowed" dataDxfId="282">
      <calculatedColumnFormula>H16/D16</calculatedColumnFormula>
    </tableColumn>
    <tableColumn id="13" xr3:uid="{78019965-052F-4264-8545-8817D84C8A26}" name="% All allowed" dataDxfId="281">
      <calculatedColumnFormula>I16/E16</calculatedColumnFormula>
    </tableColumn>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D368636B-57A2-4B21-A896-5BED0166028C}" name="Table19" displayName="Table19" ref="A15:N71" totalsRowShown="0" headerRowDxfId="280" dataDxfId="279" headerRowBorderDxfId="278">
  <tableColumns count="14">
    <tableColumn id="1" xr3:uid="{9E822652-9EBB-4D20-A053-DB97EB264676}" name="Quarter" dataDxfId="277"/>
    <tableColumn id="2" xr3:uid="{B47BC170-5F63-47E5-93C2-B5554D1D6FF0}" name="Year" dataDxfId="276"/>
    <tableColumn id="3" xr3:uid="{23866CA0-CCEF-412B-AD44-0598BF7968D1}" name="Written Representations decided" dataDxfId="275"/>
    <tableColumn id="4" xr3:uid="{17E111C8-1CB2-4AE7-8EE0-9F717B06FE20}" name="Hearings decided" dataDxfId="274"/>
    <tableColumn id="5" xr3:uid="{1A1C4591-849C-4CC2-BFFF-3EE7A91E210F}" name="Inquiries decided" dataDxfId="273"/>
    <tableColumn id="6" xr3:uid="{A12E5F08-F97C-4D28-BB37-A22B436D7007}" name="Total decided" dataDxfId="272">
      <calculatedColumnFormula>SUM(C16:E16)</calculatedColumnFormula>
    </tableColumn>
    <tableColumn id="7" xr3:uid="{C7CC4C71-7372-4F87-9B83-B7A031BA580C}" name="Written Representations allowed" dataDxfId="271"/>
    <tableColumn id="8" xr3:uid="{7272D6C9-59FB-4A87-9D46-4794B66166B7}" name="Hearings allowed" dataDxfId="270"/>
    <tableColumn id="9" xr3:uid="{5869074C-B2ED-4866-B210-7EFFEFCFCDB6}" name="Inquiries allowed" dataDxfId="269"/>
    <tableColumn id="10" xr3:uid="{FACE60BA-A875-4886-AC82-F7EA85AD666C}" name="Total allowed" dataDxfId="268">
      <calculatedColumnFormula>SUM(G16:I16)</calculatedColumnFormula>
    </tableColumn>
    <tableColumn id="11" xr3:uid="{F4BEA0F8-2314-456C-80DF-324A2CDA6590}" name="% Written Representations allowed" dataDxfId="267">
      <calculatedColumnFormula>G16/C16</calculatedColumnFormula>
    </tableColumn>
    <tableColumn id="12" xr3:uid="{3126574D-CADF-4C27-982B-C58E97FD0D0C}" name="% Hearings allowed" dataDxfId="266">
      <calculatedColumnFormula>H16/D16</calculatedColumnFormula>
    </tableColumn>
    <tableColumn id="13" xr3:uid="{20B6A467-D97C-418F-9780-856E476A5775}" name="% Inquiries allowed" dataDxfId="265">
      <calculatedColumnFormula>I16/E16</calculatedColumnFormula>
    </tableColumn>
    <tableColumn id="14" xr3:uid="{1495BCFB-5185-45CE-8D69-0623842EA938}" name="% All allowed" dataDxfId="264">
      <calculatedColumnFormula>J16/F16</calculatedColumnFormula>
    </tableColumn>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3C483EBE-EEC8-4C26-96EE-B91711FD2D75}" name="Table26" displayName="Table26" ref="A15:M29" totalsRowShown="0" headerRowDxfId="263" dataDxfId="262">
  <tableColumns count="13">
    <tableColumn id="1" xr3:uid="{5C5A99D0-5BAA-440C-A6F2-23833C28177D}" name="Fiscal Year" dataDxfId="261"/>
    <tableColumn id="2" xr3:uid="{9705ACF9-4BEC-4F61-9535-FC6D523D9DA8}" name="Major dwelling appeals decided" dataDxfId="260"/>
    <tableColumn id="3" xr3:uid="{BF9089F0-4B45-4A89-9606-7903AC1B213B}" name="number of dwellings decided" dataDxfId="259"/>
    <tableColumn id="4" xr3:uid="{30B04CF6-7149-43E1-B31F-D03B7683D0A6}" name="Major dwelling appeals allowed2" dataDxfId="258"/>
    <tableColumn id="5" xr3:uid="{A6BC0F5A-2AB1-413B-8D77-D3308B7A7B16}" name="number of dwellings allowed2" dataDxfId="257"/>
    <tableColumn id="6" xr3:uid="{CE7D2F08-DF33-4BC1-8691-6BA9783883D0}" name="% of major dwelling appeals allowed2" dataDxfId="256">
      <calculatedColumnFormula>D16/$B16*100%</calculatedColumnFormula>
    </tableColumn>
    <tableColumn id="7" xr3:uid="{D8E98F8B-DADA-44E8-BB3D-ABCB3E0F8894}" name="% of dwellings allowed2" dataDxfId="255">
      <calculatedColumnFormula>E16/$C16*100%</calculatedColumnFormula>
    </tableColumn>
    <tableColumn id="8" xr3:uid="{601BD8A0-7F42-48AC-A08C-F92C17597CFC}" name="Minor dwelling appeals decided" dataDxfId="254"/>
    <tableColumn id="9" xr3:uid="{13ABE2E1-5B8F-40FE-959E-F633344E841F}" name="number of dwellings decided2" dataDxfId="253"/>
    <tableColumn id="10" xr3:uid="{F2B54E6F-D4F7-48AC-B903-A6B5E291524A}" name="Minor dwelling appeals allowed2" dataDxfId="252"/>
    <tableColumn id="11" xr3:uid="{FC87A743-93CA-42F8-A364-F45A133ABD11}" name="number of dwellings allowed23" dataDxfId="251"/>
    <tableColumn id="12" xr3:uid="{1E600871-D81A-4D5B-8E4F-62710769F0C0}" name="% of minor dwelling appeals allowed2" dataDxfId="250">
      <calculatedColumnFormula>J16/$H16*100%</calculatedColumnFormula>
    </tableColumn>
    <tableColumn id="13" xr3:uid="{1FE8790B-E200-4198-AA05-3EB7945555C2}" name="% of dwellings allowed24" dataDxfId="249">
      <calculatedColumnFormula>K16/$I16*100%</calculatedColumnFormula>
    </tableColumn>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1A01C0CF-3657-4381-B4ED-6919E50055AE}" name="Table27" displayName="Table27" ref="A15:N71" totalsRowShown="0" headerRowDxfId="248" dataDxfId="247" headerRowBorderDxfId="246">
  <tableColumns count="14">
    <tableColumn id="1" xr3:uid="{11DB7254-7BF4-456D-AAB1-CB4763E69DF2}" name="Quarter" dataDxfId="245"/>
    <tableColumn id="2" xr3:uid="{F0B14FA1-60F0-4765-9B15-4D2973F65AF8}" name="Year" dataDxfId="244"/>
    <tableColumn id="3" xr3:uid="{17D69739-B802-4579-AAB6-023A3793688C}" name="Major dwelling appeals decided" dataDxfId="243"/>
    <tableColumn id="4" xr3:uid="{5585A7CA-9646-4EB0-8A49-34C4E2B49D28}" name="number of dwellings decided" dataDxfId="242"/>
    <tableColumn id="5" xr3:uid="{2611C384-B289-448D-A5E2-7023B6E04EFE}" name="Major dwelling appeals allowed2" dataDxfId="241"/>
    <tableColumn id="6" xr3:uid="{793F1702-D9E4-4599-BF59-8686E2A0A545}" name="number of dwellings allowed2" dataDxfId="240"/>
    <tableColumn id="7" xr3:uid="{39D12F55-1CCD-4E80-B5D8-8293E876AA43}" name="% of major dwelling appeals allowed2" dataDxfId="239">
      <calculatedColumnFormula>E16/$C16*100%</calculatedColumnFormula>
    </tableColumn>
    <tableColumn id="8" xr3:uid="{8F23EAC5-9F11-4939-82D3-753467BF0E6C}" name="% of dwellings allowed2" dataDxfId="238">
      <calculatedColumnFormula>F16/$D16*100%</calculatedColumnFormula>
    </tableColumn>
    <tableColumn id="9" xr3:uid="{38DF6A36-2596-475D-A69A-A4E84B549CC7}" name="Minor dwelling appeals decided" dataDxfId="237"/>
    <tableColumn id="10" xr3:uid="{095FD372-CC29-44CB-85B3-0922C80A8B3D}" name="number of dwellings decided2" dataDxfId="236"/>
    <tableColumn id="11" xr3:uid="{65B3674C-7925-48CF-993C-748E80F6765A}" name="Minor dwelling appeals allowed2" dataDxfId="235"/>
    <tableColumn id="12" xr3:uid="{F1805F80-25C3-4F27-B1D8-11B8763164E3}" name="number of dwellings allowed23" dataDxfId="234"/>
    <tableColumn id="13" xr3:uid="{9434990C-4BAF-4CED-8847-F36FD20292C8}" name="% of minor dwelling appeals allowed2" dataDxfId="233">
      <calculatedColumnFormula>K16/$I16*100%</calculatedColumnFormula>
    </tableColumn>
    <tableColumn id="14" xr3:uid="{FB0D4223-53A3-4152-8105-C35573F002F8}" name="% of dwellings allowed24" dataDxfId="232">
      <calculatedColumnFormula>L16/$J16*100%</calculatedColumnFormula>
    </tableColumn>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EE4CACBB-AF7E-4328-A337-510A282F1328}" name="Table3" displayName="Table3" ref="A14:E28" totalsRowShown="0" headerRowDxfId="231" dataDxfId="230" headerRowBorderDxfId="229">
  <tableColumns count="5">
    <tableColumn id="1" xr3:uid="{3AAC03CE-5F99-4333-9DF9-83C5AEF49975}" name="Fiscal Year" dataDxfId="228"/>
    <tableColumn id="2" xr3:uid="{15B2B04E-D0CE-4640-AE65-E8F17E6AF3A7}" name="Received" dataDxfId="227"/>
    <tableColumn id="3" xr3:uid="{B4E5B0B6-1A2D-410A-8FB7-940170745DF9}" name="Decided" dataDxfId="226"/>
    <tableColumn id="4" xr3:uid="{BE98B44C-66CC-40BF-A93C-D818DE168DF5}" name="Allowed1" dataDxfId="225"/>
    <tableColumn id="5" xr3:uid="{7846CF96-2EEA-4B50-8E55-D7170FDBBF18}" name="Allowed1 as % of Total Decided" dataDxfId="224">
      <calculatedColumnFormula>D15/C15*100%</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C8A9FBE3-EBC4-4D05-9067-298CF7E697DE}" name="Table11" displayName="Table11" ref="A14:L62" totalsRowShown="0" headerRowDxfId="472" dataDxfId="471" headerRowBorderDxfId="470">
  <tableColumns count="12">
    <tableColumn id="1" xr3:uid="{69EEEFFC-5811-4200-9192-192ACDF6E2D5}" name="Quarter" dataDxfId="469"/>
    <tableColumn id="2" xr3:uid="{90CE4018-D7B9-4709-955A-60809C1097CC}" name="Year" dataDxfId="468"/>
    <tableColumn id="3" xr3:uid="{115D49CE-263F-44B9-94A4-436EF13CB2B8}" name="Applications Accepted for Examination - Energy" dataDxfId="467"/>
    <tableColumn id="4" xr3:uid="{77C0E826-5D52-482A-9C4A-3449EF780004}" name="Applications Accepted for Examination - Transport" dataDxfId="466"/>
    <tableColumn id="5" xr3:uid="{53B13C07-DD12-43EA-86E8-59EEBC748DBF}" name="Applications Accepted for Examination - Waste / Water" dataDxfId="465"/>
    <tableColumn id="6" xr3:uid="{CF581FFA-C4F5-46A1-891C-8A2EA0133E2A}" name="Applications Accepted for Examination - Other" dataDxfId="464"/>
    <tableColumn id="7" xr3:uid="{FB2427FA-B544-4684-8F26-C4F0B0C63E00}" name="Applications Accepted for Examination - Total" dataDxfId="463">
      <calculatedColumnFormula>SUM(C15:F15)</calculatedColumnFormula>
    </tableColumn>
    <tableColumn id="9" xr3:uid="{1EC5272E-35C2-44BB-AD9D-619A36F062C5}" name="Decision Reports Submitted1 - Energy" dataDxfId="462"/>
    <tableColumn id="10" xr3:uid="{BCF6B469-62B9-470C-B87B-A113B177DBEF}" name="Decision Reports Submitted1 - Transport" dataDxfId="461"/>
    <tableColumn id="11" xr3:uid="{1FD83CCE-4FE4-43A7-9145-E59166C07369}" name="Decision Reports Submitted1 - Waste / Water" dataDxfId="460"/>
    <tableColumn id="12" xr3:uid="{17359095-0C43-44B9-9113-95AD951FF7E7}" name="Decision Reports Submitted1 - Other" dataDxfId="459"/>
    <tableColumn id="13" xr3:uid="{0B50C945-072D-405C-B615-7AEE78E68C63}" name="Decision Reports Submitted1 - Total" dataDxfId="458">
      <calculatedColumnFormula>SUM(H15:K15)</calculatedColumnFormula>
    </tableColumn>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E3AB9F7-6867-4562-BD42-9036C9DFF65B}" name="Table4" displayName="Table4" ref="A14:F70" totalsRowShown="0" headerRowDxfId="223" dataDxfId="222" headerRowBorderDxfId="221">
  <tableColumns count="6">
    <tableColumn id="1" xr3:uid="{A0B6ADED-647A-4BE5-91CD-EB1EB9B2F983}" name="Quarter" dataDxfId="220"/>
    <tableColumn id="2" xr3:uid="{EA15AFEE-93DE-487D-B9B0-E69C7F9E6AB7}" name="Year" dataDxfId="219"/>
    <tableColumn id="3" xr3:uid="{FAFA035B-52C6-4C5D-BE04-C8FD0514CAFF}" name="Received" dataDxfId="218"/>
    <tableColumn id="4" xr3:uid="{C1699172-B7E6-48E7-81F0-9DDBEFA66944}" name="Decided" dataDxfId="217"/>
    <tableColumn id="5" xr3:uid="{D6FD9D1F-61B9-4FBC-AC8B-72C3C734682E}" name="Allowed1" dataDxfId="216"/>
    <tableColumn id="6" xr3:uid="{E58B19DB-A109-4D3C-ABE0-1C926DB4CA98}" name="Allowed1 as % of Total Decided" dataDxfId="215">
      <calculatedColumnFormula>E15/D15*100%</calculatedColumnFormula>
    </tableColumn>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2ABFED88-5373-4D67-B994-7B5F8009DB7B}" name="Table2" displayName="Table2" ref="A15:I29" totalsRowShown="0" headerRowDxfId="214" dataDxfId="213" headerRowBorderDxfId="212">
  <tableColumns count="9">
    <tableColumn id="1" xr3:uid="{182DC935-61B1-4E12-89F8-C0ADECD49BE0}" name="Fiscal Year" dataDxfId="211"/>
    <tableColumn id="2" xr3:uid="{A5FA977D-F362-4AE7-AC95-4F97840396D2}" name="CAS received" dataDxfId="210"/>
    <tableColumn id="3" xr3:uid="{8119D212-87DA-4397-8A50-8C57820C8D8E}" name="CAS decided" dataDxfId="209"/>
    <tableColumn id="4" xr3:uid="{6256940B-2FF1-4BBC-93AD-81FE5C7EA8BB}" name="CAS allowed1" dataDxfId="208"/>
    <tableColumn id="5" xr3:uid="{C698BFAC-ED2D-4F9B-AEB8-4DC2679A12D5}" name="allowed1 as % of total decided" dataDxfId="207">
      <calculatedColumnFormula>D16/C16*100%</calculatedColumnFormula>
    </tableColumn>
    <tableColumn id="6" xr3:uid="{C83D9D38-BF4F-4D94-BD5F-314EE9CD850C}" name="Adverts received" dataDxfId="206"/>
    <tableColumn id="7" xr3:uid="{808E7855-EC00-451D-9AF0-472440E02567}" name="Adverts decided" dataDxfId="205"/>
    <tableColumn id="8" xr3:uid="{3FD5C407-0874-4634-9D76-8F4C92AE3E20}" name="Adverts allowed1" dataDxfId="204"/>
    <tableColumn id="9" xr3:uid="{A9BD2B09-3357-4205-8483-79213F1C7A96}" name="allowed1 as % of total decided2" dataDxfId="203">
      <calculatedColumnFormula>H16/G16*100%</calculatedColumnFormula>
    </tableColumn>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9C31A927-E4B6-4F4C-A8C1-D1AE355FB3F3}" name="Table1" displayName="Table1" ref="A14:M28" totalsRowShown="0" headerRowDxfId="202" dataDxfId="201" headerRowBorderDxfId="200">
  <tableColumns count="13">
    <tableColumn id="1" xr3:uid="{24FFB29B-049A-4C4D-83AB-C572E0E9D50E}" name="Fiscal Year" dataDxfId="199"/>
    <tableColumn id="2" xr3:uid="{DD79DBE1-A96C-4383-93E3-AD86D69DC721}" name="s20 received" dataDxfId="198"/>
    <tableColumn id="3" xr3:uid="{4D97B990-3BA7-4867-96F3-C6FF52D417DB}" name="s20 decided" dataDxfId="197"/>
    <tableColumn id="4" xr3:uid="{77EFB6C3-B232-4860-9ABB-D20372C79CB9}" name="s20 allowed1" dataDxfId="196"/>
    <tableColumn id="5" xr3:uid="{A5CB9653-D5FB-47CD-AF68-3BFCC767E852}" name="s20 allowed1 as % of total decided" dataDxfId="195">
      <calculatedColumnFormula>D15/C15*100%</calculatedColumnFormula>
    </tableColumn>
    <tableColumn id="6" xr3:uid="{A54CE262-8030-45FD-B7C3-7CBE621F87F8}" name="s106 received" dataDxfId="194"/>
    <tableColumn id="7" xr3:uid="{91831396-D98C-416D-8DF4-45CA97E1694C}" name="s106 decided" dataDxfId="193"/>
    <tableColumn id="8" xr3:uid="{EBED1614-366D-4136-8A08-2D29E86514C2}" name="s106 allowed1" dataDxfId="192"/>
    <tableColumn id="9" xr3:uid="{D7D3652A-DD3B-483D-AB70-DDD7F5EA7BC9}" name="s106 allowed1 as % of total decided " dataDxfId="191">
      <calculatedColumnFormula>H15/G15*100%</calculatedColumnFormula>
    </tableColumn>
    <tableColumn id="10" xr3:uid="{A0F907FB-3C0E-4E4A-89FB-00C7CA50A7B5}" name="s106BC received" dataDxfId="190"/>
    <tableColumn id="11" xr3:uid="{17FFC068-CD14-43A6-9855-BBECE00AABCA}" name="s106BC decided" dataDxfId="189"/>
    <tableColumn id="12" xr3:uid="{EB642C19-6E16-4F8F-924E-57E52EF02AC0}" name="s106BC allowed1" dataDxfId="188"/>
    <tableColumn id="13" xr3:uid="{68172EFC-A17C-4DC7-AD8D-19810159680F}" name="s106BC allowed1 as % of total decided" dataDxfId="187"/>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C1EBA791-A4D2-4BB8-86F3-2BEC0FED141C}" name="Table5" displayName="Table5" ref="A14:H28" totalsRowShown="0" headerRowDxfId="186" dataDxfId="185">
  <tableColumns count="8">
    <tableColumn id="1" xr3:uid="{115938FF-5D0D-442A-A468-637C016D908E}" name="Fiscal Year" dataDxfId="184"/>
    <tableColumn id="2" xr3:uid="{D9AD4355-6B57-439E-B6E7-5FA368F54572}" name="Written Representations" dataDxfId="183"/>
    <tableColumn id="3" xr3:uid="{BFD6C777-AE02-490B-9DFE-1438E8E5ABE4}" name="Hearings" dataDxfId="182"/>
    <tableColumn id="4" xr3:uid="{05B26D92-261E-406A-BAC0-EA33DE5FD7FB}" name="Inquiries" dataDxfId="181"/>
    <tableColumn id="5" xr3:uid="{CE7CBD11-2D2E-40C5-8255-8E724094B735}" name="Total" dataDxfId="180">
      <calculatedColumnFormula>SUM(B15:D15)</calculatedColumnFormula>
    </tableColumn>
    <tableColumn id="7" xr3:uid="{5CA1B519-0C60-42F0-89F5-921AE1BE5875}" name="% Written Representations" dataDxfId="179">
      <calculatedColumnFormula>B15/$E15*100%</calculatedColumnFormula>
    </tableColumn>
    <tableColumn id="8" xr3:uid="{BE6646F1-F958-4BA9-8B9C-1B94486B5F1B}" name="% Hearings" dataDxfId="178">
      <calculatedColumnFormula>C15/$E15*100%</calculatedColumnFormula>
    </tableColumn>
    <tableColumn id="9" xr3:uid="{0A3ABBE2-3E56-40C2-A31A-113D8100EB9D}" name="% Inquiries" dataDxfId="177">
      <calculatedColumnFormula>D15/$E15*100%</calculatedColumnFormula>
    </tableColumn>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1BDFA11B-B8B9-422F-92C9-3A54957F3BAF}" name="Table6" displayName="Table6" ref="A14:I70" totalsRowShown="0" headerRowDxfId="176" dataDxfId="175">
  <tableColumns count="9">
    <tableColumn id="1" xr3:uid="{1881899C-558E-4C54-87E0-7E784AF26867}" name="Quarter" dataDxfId="174"/>
    <tableColumn id="2" xr3:uid="{F826A728-D53C-43CB-9E36-5680346F809F}" name="Year" dataDxfId="173"/>
    <tableColumn id="5" xr3:uid="{43E70984-B33E-4540-A629-31F2431B4185}" name="Written Representations" dataDxfId="172"/>
    <tableColumn id="6" xr3:uid="{02E50ECD-1D15-47EC-A925-5A9169169A33}" name="Hearings" dataDxfId="171"/>
    <tableColumn id="7" xr3:uid="{6C8F59CF-D98D-45CA-A8EA-44B655345D95}" name="Inquiries" dataDxfId="170"/>
    <tableColumn id="8" xr3:uid="{1FAADB81-D1CF-4B5B-9DEF-F246F3CF39BF}" name="Total" dataDxfId="169">
      <calculatedColumnFormula>SUM(C15:E15)</calculatedColumnFormula>
    </tableColumn>
    <tableColumn id="10" xr3:uid="{75A49516-0892-4BEA-ADCD-3A3E8EB39614}" name="% Written Representations" dataDxfId="168">
      <calculatedColumnFormula>C15/$F15*100%</calculatedColumnFormula>
    </tableColumn>
    <tableColumn id="11" xr3:uid="{0A5F62A1-66D0-427D-B712-E147B7045E2A}" name="% Hearings" dataDxfId="167">
      <calculatedColumnFormula>D15/$F15*100%</calculatedColumnFormula>
    </tableColumn>
    <tableColumn id="12" xr3:uid="{1BF7EEF4-1B38-4876-812F-941A427B6166}" name="% Inquiries" dataDxfId="166">
      <calculatedColumnFormula>E15/$F15*100%</calculatedColumnFormula>
    </tableColumn>
  </tableColumns>
  <tableStyleInfo name="TableStyleLight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F7674E98-F9B8-4533-A1E0-B7FB00633D18}" name="Table7" displayName="Table7" ref="A17:J31" totalsRowShown="0" headerRowDxfId="165" dataDxfId="164">
  <tableColumns count="10">
    <tableColumn id="1" xr3:uid="{EC450D36-B39A-4D27-91A1-0592CDFE201C}" name="Fiscal Year" dataDxfId="163"/>
    <tableColumn id="2" xr3:uid="{93209126-0E82-4334-B9FE-8C6128E8E567}" name="Total Decided" dataDxfId="162"/>
    <tableColumn id="3" xr3:uid="{C81DF928-DD37-467A-8EA8-28CA4459DFC8}" name="Notice Upheld" dataDxfId="161"/>
    <tableColumn id="4" xr3:uid="{0283C09E-F967-4E94-A94A-E7811C91AD53}" name="Notice Varied" dataDxfId="160"/>
    <tableColumn id="5" xr3:uid="{E829DAB6-2019-4735-907D-568EC53B2D25}" name="Notice Quashed" dataDxfId="159"/>
    <tableColumn id="6" xr3:uid="{276D6E1B-7135-4BBB-9158-D705E676AB82}" name="Planning Permission Granted3" dataDxfId="158"/>
    <tableColumn id="8" xr3:uid="{772F7F0E-DF81-4C3E-9A1F-65AE31E22873}" name="% Notice Upheld" dataDxfId="157">
      <calculatedColumnFormula>C18/$B18*100%</calculatedColumnFormula>
    </tableColumn>
    <tableColumn id="9" xr3:uid="{55F1959B-B3E2-42A5-A37A-F457B2C36CD6}" name="% Notice Varied" dataDxfId="156">
      <calculatedColumnFormula>D18/$B18*100%</calculatedColumnFormula>
    </tableColumn>
    <tableColumn id="10" xr3:uid="{A3B90D4D-EF32-4771-93A9-3048019FFD01}" name="% Notice Quashed" dataDxfId="155">
      <calculatedColumnFormula>E18/$B18*100%</calculatedColumnFormula>
    </tableColumn>
    <tableColumn id="11" xr3:uid="{3498F1FB-FDCE-4B82-99B4-3DBF824AAD92}" name="% Planning Permission Granted3" dataDxfId="154">
      <calculatedColumnFormula>F18/$B18*100%</calculatedColumnFormula>
    </tableColumn>
  </tableColumns>
  <tableStyleInfo name="TableStyleLight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4FCDD5D4-8DFE-416E-8673-2F369FA55D46}" name="Table8" displayName="Table8" ref="A17:K73" totalsRowShown="0" headerRowDxfId="153" dataDxfId="152">
  <tableColumns count="11">
    <tableColumn id="1" xr3:uid="{D42FD0BB-7048-49DD-B6C1-739F5165E8A2}" name="Quarter" dataDxfId="151"/>
    <tableColumn id="2" xr3:uid="{6DA6F4CC-61FB-47B9-BD5F-F63EB7FFAFA4}" name="Year" dataDxfId="150"/>
    <tableColumn id="3" xr3:uid="{248C38C3-547B-43AA-83F9-4FA989C622B2}" name="Total Decided" dataDxfId="149"/>
    <tableColumn id="4" xr3:uid="{BDE8274F-A2EE-4E4A-8869-E4E14538935B}" name="Notice Upheld" dataDxfId="148"/>
    <tableColumn id="5" xr3:uid="{EE2736BC-E85C-4895-AF56-27B9E8E3072B}" name="Notice Varied" dataDxfId="147"/>
    <tableColumn id="6" xr3:uid="{32112F6D-625C-4D02-BEF3-E36377F1C4A7}" name="Notice Quashed" dataDxfId="146"/>
    <tableColumn id="7" xr3:uid="{38DDE60D-D744-46AA-8F0D-23372F9AD565}" name="Planning Permission Granted3" dataDxfId="145"/>
    <tableColumn id="8" xr3:uid="{4644C2F5-7D56-463B-A368-324BA0AA684C}" name="% Notice Upheld" dataDxfId="144">
      <calculatedColumnFormula>D18/$C18*100%</calculatedColumnFormula>
    </tableColumn>
    <tableColumn id="9" xr3:uid="{7D71CFDF-9288-46CC-A007-A5BAF4172136}" name="% Notice Varied" dataDxfId="143">
      <calculatedColumnFormula>E18/$C18*100%</calculatedColumnFormula>
    </tableColumn>
    <tableColumn id="10" xr3:uid="{A926CCDA-D45B-475C-94BF-4086B3E9F410}" name="% Notice Quashed" dataDxfId="142">
      <calculatedColumnFormula>F18/$C18*100%</calculatedColumnFormula>
    </tableColumn>
    <tableColumn id="11" xr3:uid="{B31DC54E-AA5C-4E7F-BD58-1E36E5033FC5}" name="% Planning Permission Granted3" dataDxfId="141">
      <calculatedColumnFormula>G18/$C18*100%</calculatedColumnFormula>
    </tableColumn>
  </tableColumns>
  <tableStyleInfo name="TableStyleLight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77D957D8-E51F-45FE-AB5C-1898414A09E8}" name="Table9" displayName="Table9" ref="A13:I27" totalsRowShown="0" headerRowDxfId="140" dataDxfId="139">
  <tableColumns count="9">
    <tableColumn id="1" xr3:uid="{99BF02A6-7D8D-471B-AC3C-964DD4FB23D1}" name="Fiscal Year" dataDxfId="138"/>
    <tableColumn id="2" xr3:uid="{EF9F505F-0DCB-4EF1-AFDA-B0F9CA89AE8B}" name="s39 received" dataDxfId="137"/>
    <tableColumn id="3" xr3:uid="{C6D904D0-34DE-472F-B277-52EE55752C3E}" name="s39 decided" dataDxfId="136"/>
    <tableColumn id="4" xr3:uid="{5528202C-099B-4369-BA75-F737B87DD22D}" name="s39 notice upheld or varied" dataDxfId="135"/>
    <tableColumn id="5" xr3:uid="{B1607F51-41A1-40A3-80AF-D6822C6A4367}" name="quashed or granted as % of total decided" dataDxfId="134">
      <calculatedColumnFormula>SUM(C14-D14)/C14</calculatedColumnFormula>
    </tableColumn>
    <tableColumn id="6" xr3:uid="{28187112-E4B1-4C19-A9F9-A13040E142FE}" name="LDC received" dataDxfId="133"/>
    <tableColumn id="7" xr3:uid="{9F62A0ED-AC95-4F7F-B972-5966B194AFB9}" name="LDC decided" dataDxfId="132"/>
    <tableColumn id="8" xr3:uid="{530A7F50-C12E-4332-84BD-56642E322586}" name="LDC dismissed" dataDxfId="131"/>
    <tableColumn id="9" xr3:uid="{7806C27B-5EE1-4CE2-A2B0-883A05D95F41}" name="LDC allowed as % of total decided" dataDxfId="130">
      <calculatedColumnFormula>SUM(G14-H14)/G14</calculatedColumnFormula>
    </tableColumn>
  </tableColumns>
  <tableStyleInfo name="TableStyleLight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362C1CD-48D5-4B32-9EB5-F2DBCAC7A49C}" name="Table28" displayName="Table28" ref="A14:N28" totalsRowShown="0" headerRowDxfId="129" dataDxfId="128">
  <tableColumns count="14">
    <tableColumn id="1" xr3:uid="{DFB65652-2C8D-406C-9199-26402748A601}" name="Fiscal Year" dataDxfId="127"/>
    <tableColumn id="2" xr3:uid="{07C8E966-8B05-4C33-A525-5ABED158A297}" name="Housing &amp; Planning CPOs" dataDxfId="126"/>
    <tableColumn id="4" xr3:uid="{421E5F7F-27CF-430C-BEA9-D3F40B68FE32}" name="Purchase Notice appeals " dataDxfId="125"/>
    <tableColumn id="6" xr3:uid="{7E29E606-005A-45D8-85AE-898AE87BB276}" name="Environmental appeals " dataDxfId="124"/>
    <tableColumn id="8" xr3:uid="{ECBB8DC5-248B-46BE-BF60-E1B033819B96}" name="High Hedge appeals " dataDxfId="123"/>
    <tableColumn id="10" xr3:uid="{2309B6A6-F6F6-47A5-8B8D-EC0CF387C4E6}" name="Tree Preservation Order appeals " dataDxfId="122"/>
    <tableColumn id="13" xr3:uid="{717FD8D9-0486-4E42-82B2-5322E2B7DA11}" name="Hedgerow appeals " dataDxfId="121"/>
    <tableColumn id="3" xr3:uid="{6051D4F9-2C45-4105-ACAB-88500B55894E}" name="Access Restriction appeals" dataDxfId="120"/>
    <tableColumn id="5" xr3:uid="{B0C1D5E7-2316-4C9A-8801-2500664E6CD2}" name="Transport " dataDxfId="119"/>
    <tableColumn id="7" xr3:uid="{B958B5C7-DB24-4144-A970-23E92FA4C1D6}" name="Commons related casework" dataDxfId="118"/>
    <tableColumn id="9" xr3:uid="{20ECCFA5-BF48-462C-AD52-33350DF3DC90}" name="Rights of Way &amp; Sch 14 " dataDxfId="117"/>
    <tableColumn id="11" xr3:uid="{8F1346C8-B49A-4D42-BA66-4FF907272633}" name="Marine &amp; Coastal Access " dataDxfId="116"/>
    <tableColumn id="12" xr3:uid="{0913FE25-8F08-4980-8578-1AE4F15D36FD}" name="Appeal Costs" dataDxfId="115"/>
    <tableColumn id="14" xr3:uid="{E99354A4-DB30-4B33-97F2-81AA82323FB0}" name="Community Infrastructure Levy" dataDxfId="114"/>
  </tableColumns>
  <tableStyleInfo name="TableStyleLight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0BD4FBD-D61A-4F7C-8C30-87D00EE97BEB}" name="Table284" displayName="Table284" ref="A14:N28" totalsRowShown="0" headerRowDxfId="113" dataDxfId="112">
  <tableColumns count="14">
    <tableColumn id="1" xr3:uid="{F0770EA6-C54E-42D2-A892-A7CF143DD67C}" name="Fiscaol Year" dataDxfId="111"/>
    <tableColumn id="2" xr3:uid="{FE3CC925-39C0-45DC-B9F8-0EF3F8EC77CF}" name="Housing &amp; Planning CPOs" dataDxfId="110"/>
    <tableColumn id="3" xr3:uid="{266BFB46-7F8C-4031-8D7B-7BD278F27FF9}" name="Purchase Notice appeals " dataDxfId="109"/>
    <tableColumn id="4" xr3:uid="{0C3C6D85-90ED-454F-B5A4-7597EC75A1E8}" name="Environmental appeals " dataDxfId="108"/>
    <tableColumn id="5" xr3:uid="{1D74496A-F67B-4800-BEB0-0B58E456D551}" name="High Hedge appeals " dataDxfId="107"/>
    <tableColumn id="6" xr3:uid="{284C1421-00EA-4D22-85F5-09350CA22825}" name="Tree Preservation Order appeals " dataDxfId="106"/>
    <tableColumn id="7" xr3:uid="{BF3D60B2-0D95-4BA4-B893-F81DF388A714}" name="Hedgerow appeals " dataDxfId="105"/>
    <tableColumn id="8" xr3:uid="{D67C4208-B09F-4767-A3AD-5B5AF8D0819D}" name="Access Restriction appeals" dataDxfId="104"/>
    <tableColumn id="9" xr3:uid="{741E8E81-6286-4B45-A00B-0799D8B40BF9}" name="Transport " dataDxfId="103"/>
    <tableColumn id="10" xr3:uid="{7E0020D2-669B-46A5-B86C-2A74AA06DDB7}" name="Commons related casework" dataDxfId="102"/>
    <tableColumn id="12" xr3:uid="{BD71DA9F-96A3-4575-A1AD-475B1B13537D}" name="Rights of Way &amp; Sch 14 " dataDxfId="101"/>
    <tableColumn id="13" xr3:uid="{97CA2C1C-0EA2-4210-9E35-E125778255FE}" name="Marine &amp; Coastal Access " dataDxfId="100"/>
    <tableColumn id="14" xr3:uid="{8CB26A20-C427-496F-BE22-3BEF8D1D1316}" name="Appeal Costs" dataDxfId="99"/>
    <tableColumn id="11" xr3:uid="{4146AA4B-17E9-46BF-A805-0750EE8335E2}" name="Community Infrastructure Levy" dataDxfId="98"/>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5F698B5A-0D1F-4271-90FD-044A06948363}" name="Table23" displayName="Table23" ref="A13:O27" totalsRowShown="0" headerRowDxfId="457" dataDxfId="456" headerRowBorderDxfId="455">
  <tableColumns count="15">
    <tableColumn id="1" xr3:uid="{C91A710B-3351-4461-8F08-696B1BD77B71}" name="Fiscal Year" dataDxfId="454"/>
    <tableColumn id="2" xr3:uid="{74A8705A-C0AB-481C-A3DD-4008780FD2A9}" name="Strategic Plans Submitted for Examination" dataDxfId="453"/>
    <tableColumn id="3" xr3:uid="{44B9FA2C-3CAC-424E-A7EB-42B979E6168A}" name="Site Allocation Plans Submitted for Examination" dataDxfId="452"/>
    <tableColumn id="4" xr3:uid="{2D03EFA4-7E10-4B6D-AD2A-D518AB0D3123}" name="Development Management Policies Plans Submitted for Examination" dataDxfId="451"/>
    <tableColumn id="5" xr3:uid="{820D2CDC-75AF-4393-942E-8AC86CFE876D}" name="Area Action Plans Submitted for Examination" dataDxfId="450"/>
    <tableColumn id="6" xr3:uid="{DB95AD1A-F5A4-4C51-90EC-14417C079786}" name="Minerals / Waste Plans Submitted for Examination" dataDxfId="449"/>
    <tableColumn id="7" xr3:uid="{76D586EA-2BA6-41D5-92E2-CCBC38D61A0A}" name="Other Submitted for Examination" dataDxfId="448"/>
    <tableColumn id="8" xr3:uid="{0E6ADBAA-D2A7-42F3-9D05-CE2CFD19FAB2}" name="Total Submitted for Examination" dataDxfId="447"/>
    <tableColumn id="9" xr3:uid="{CA31EC15-60D0-46C9-9569-CFCCCF29DD4D}" name="Strategic Plans Reports Issued" dataDxfId="446"/>
    <tableColumn id="10" xr3:uid="{808E35CA-44A3-4D86-B57E-28C4899B15FC}" name="Site Allocation Plans Reports Issued" dataDxfId="445"/>
    <tableColumn id="11" xr3:uid="{DA91F97A-14EB-436C-BCD5-B9BF5CD5ED60}" name="Development Management Policies Plans Reports Issued" dataDxfId="444"/>
    <tableColumn id="12" xr3:uid="{2299D5B4-B301-4F85-A286-AF9C93F2AA3D}" name="Area Action Plans Reports Issued" dataDxfId="443"/>
    <tableColumn id="13" xr3:uid="{512963FF-7A69-4B2C-94C3-A1D22BEE26BF}" name="Minerals / Waste Plans Reports Issued" dataDxfId="442"/>
    <tableColumn id="14" xr3:uid="{6ED4D22A-8ACB-4EB3-B7A9-A198DB60069D}" name="Other Reports Issued" dataDxfId="441"/>
    <tableColumn id="15" xr3:uid="{6CB9D2F7-D61E-4DAD-9AD5-CD3AEF3D7D05}" name="Total Reports Issued" dataDxfId="440"/>
  </tableColumns>
  <tableStyleInfo name="TableStyleLight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A50C906-C74F-405C-8830-2EDF754C8FB0}" name="Table30" displayName="Table30" ref="A22:M219" totalsRowShown="0" headerRowDxfId="97" dataDxfId="96">
  <tableColumns count="13">
    <tableColumn id="1" xr3:uid="{74121DE9-35EB-45CA-8CBF-AF5BDBF0C230}" name="Local planning authority - shire district" dataDxfId="95"/>
    <tableColumn id="2" xr3:uid="{2F3B3AF8-F882-46F9-B186-F027706E8CDD}" name="s78 planning appeals number decided" dataDxfId="94"/>
    <tableColumn id="3" xr3:uid="{009EFB50-8903-4EEA-BB98-ACE143A9B60D}" name="s78 planning appeals number allowed" dataDxfId="93"/>
    <tableColumn id="4" xr3:uid="{A11BB502-7B99-4139-A2A8-20DCE074C11D}" name="s78 planning appeals split decision" dataDxfId="92"/>
    <tableColumn id="5" xr3:uid="{A8DAD6C6-1A65-4F59-A809-1E820F642BFA}" name="s78 planning appeals % allowed" dataDxfId="91">
      <calculatedColumnFormula>IF(B23=0,"-",C23/B23*100%)</calculatedColumnFormula>
    </tableColumn>
    <tableColumn id="6" xr3:uid="{48AD34F5-D5E1-4F35-87EC-451C6E266D50}" name="Householder appeals number decided" dataDxfId="90"/>
    <tableColumn id="7" xr3:uid="{98FB3471-48C7-4047-9390-9520023A7662}" name="Householder appeals number allowed" dataDxfId="89"/>
    <tableColumn id="8" xr3:uid="{C448883A-C1FA-4822-AC1E-5E792E03E4BC}" name="Householder appeals split decision" dataDxfId="88"/>
    <tableColumn id="9" xr3:uid="{0A0714ED-9B61-4F56-B459-143A15182971}" name="Householder appeals % allowed" dataDxfId="87">
      <calculatedColumnFormula>IF(F23=0,"-",G23/F23*100%)</calculatedColumnFormula>
    </tableColumn>
    <tableColumn id="10" xr3:uid="{6C98A05D-BA5B-4F21-A2B3-D1760DF2B639}" name="s174 enforcement notice appeals number decided" dataDxfId="86"/>
    <tableColumn id="11" xr3:uid="{A7DA347E-5C8A-4E80-B10D-921520D7E310}" name="s174 enforcement notice appeals notice upheld or varied" dataDxfId="85"/>
    <tableColumn id="12" xr3:uid="{1751144A-E154-44B7-9FAA-6310EF4185CF}" name="s174 enforcement notice appeals split decision" dataDxfId="84"/>
    <tableColumn id="13" xr3:uid="{B56276F3-3061-483A-A824-3C00E63F6E03}" name="s174 enforcement notice appeals % quashed or granted" dataDxfId="83">
      <calculatedColumnFormula>IF(J23=0,"-",(1-K23/J23)*100%)</calculatedColumnFormula>
    </tableColumn>
  </tableColumns>
  <tableStyleInfo name="TableStyleLight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1843A79-330D-4B51-A915-E78C693BA4D3}" name="Table31" displayName="Table31" ref="A22:M58" totalsRowShown="0" headerRowDxfId="82" dataDxfId="81">
  <tableColumns count="13">
    <tableColumn id="1" xr3:uid="{48FCB0FE-5394-4E41-BD0D-FA1CB08D85C7}" name="Local planning authority - London Borough" dataDxfId="80"/>
    <tableColumn id="2" xr3:uid="{3C6E71E1-9EC6-4C2C-838A-136287539FA3}" name="s78 planning appeals number decided" dataDxfId="79"/>
    <tableColumn id="3" xr3:uid="{EBF11290-DE86-4C06-A515-50BBD510AFC0}" name="s78 planning appeals number allowed" dataDxfId="78"/>
    <tableColumn id="4" xr3:uid="{31C36265-0597-470F-9ABD-09CAFB3DB5A0}" name="s78 planning appeals split decision" dataDxfId="77"/>
    <tableColumn id="5" xr3:uid="{C6DDAD34-3641-4CF9-BD75-3BD9CACD938F}" name="s78 planning appeals % allowed" dataDxfId="76">
      <calculatedColumnFormula>IF(B23=0,"-",C23/B23*100%)</calculatedColumnFormula>
    </tableColumn>
    <tableColumn id="6" xr3:uid="{D2A8F490-A115-44B9-84B9-CA462ADBF091}" name="Householder appeals number decided" dataDxfId="75"/>
    <tableColumn id="7" xr3:uid="{A0B6933B-5B16-41A4-9E2D-CD8135BBABB1}" name="Householder appeals number allowed" dataDxfId="74"/>
    <tableColumn id="8" xr3:uid="{4B85FD5F-0E98-4F0D-9BD6-88CD5A1DF3DA}" name="Householder appeals split decision" dataDxfId="73"/>
    <tableColumn id="9" xr3:uid="{C66C1791-288B-4491-9F65-3BB860D2A1B2}" name="Householder appeals % allowed" dataDxfId="72">
      <calculatedColumnFormula>IF(F23=0,"-",G23/F23*100%)</calculatedColumnFormula>
    </tableColumn>
    <tableColumn id="10" xr3:uid="{4839264C-277D-4CDD-AA67-235AAAB08F4A}" name="s174 enforcement notice appeals number decided" dataDxfId="71"/>
    <tableColumn id="11" xr3:uid="{2F752D87-BCF4-45EA-BEBF-B37433F2D4A3}" name="s174 enforcement notice appeals notice upheld or varied" dataDxfId="70"/>
    <tableColumn id="12" xr3:uid="{15437741-9E8C-49B9-B039-EB501D449FF3}" name="s174 enforcement notice appeals split decision" dataDxfId="69"/>
    <tableColumn id="13" xr3:uid="{EA130E4A-BAAD-4FBF-B2DF-409CF57BD4AA}" name="s174 enforcement notice appeals % quashed or granted" dataDxfId="68">
      <calculatedColumnFormula>IF(J23=0,"-",(1-K23/J23)*100%)</calculatedColumnFormula>
    </tableColumn>
  </tableColumns>
  <tableStyleInfo name="TableStyleLight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D5465FF-BAB8-4F23-9442-0B4623AC1F2D}" name="Table32" displayName="Table32" ref="A22:M58" totalsRowShown="0" headerRowDxfId="67" dataDxfId="66">
  <tableColumns count="13">
    <tableColumn id="1" xr3:uid="{B7D2FADC-9F46-45D2-BFEB-D068B8D1233C}" name="Local planning authority - Metropolitan District" dataDxfId="65"/>
    <tableColumn id="2" xr3:uid="{97CBCF7D-E8BA-4AC0-8091-941F9B5CBA51}" name="s78 planning appeals number decided" dataDxfId="64"/>
    <tableColumn id="3" xr3:uid="{8AE32D82-F84A-4FC8-8E35-A44D4A88BE59}" name="s78 planning appeals number allowed" dataDxfId="63"/>
    <tableColumn id="4" xr3:uid="{088F118B-F431-473A-AE01-6186EE31A0A7}" name="s78 planning appeals split decision" dataDxfId="62"/>
    <tableColumn id="5" xr3:uid="{2F300AEF-CDCD-42E6-8D4A-5C288119CA0C}" name="s78 planning appeals % allowed" dataDxfId="61">
      <calculatedColumnFormula>IF(B23=0,"-",C23/B23*100%)</calculatedColumnFormula>
    </tableColumn>
    <tableColumn id="6" xr3:uid="{B090BBB0-E566-4CF1-BEDD-CC83EC520699}" name="Householder appeals number decided" dataDxfId="60"/>
    <tableColumn id="7" xr3:uid="{734605C0-C11D-4A0B-8B0A-829962853176}" name="Householder appeals number allowed" dataDxfId="59"/>
    <tableColumn id="8" xr3:uid="{F7F3EB63-FA0F-4F89-B45A-BB616C44DB8C}" name="Householder appeals split decision" dataDxfId="58"/>
    <tableColumn id="9" xr3:uid="{9F6D6E0F-18EE-4C29-BFB6-805A9DE5CF8F}" name="Householder appeals % allowed" dataDxfId="57">
      <calculatedColumnFormula>IF(F23=0,"-",G23/F23*100%)</calculatedColumnFormula>
    </tableColumn>
    <tableColumn id="10" xr3:uid="{54ED2CBD-342F-4FB5-8B98-79E656D37DDD}" name="s174 enforcement notice appeals number decided" dataDxfId="56"/>
    <tableColumn id="11" xr3:uid="{53062508-5055-46C7-BA7E-E0AD4F1CE78E}" name="s174 enforcement notice appeals notice upheld or varied" dataDxfId="55"/>
    <tableColumn id="12" xr3:uid="{591A8C9F-D3CD-4008-BA80-880073481E83}" name="s174 enforcement notice appeals split decision" dataDxfId="54"/>
    <tableColumn id="13" xr3:uid="{039B67EA-BCFD-4AE7-A6AA-9BCFB3CA5EC8}" name="s174 enforcement notice appeals % quashed or granted" dataDxfId="53">
      <calculatedColumnFormula>IF(J23=0,"-",(1-K23/J23)*100%)</calculatedColumnFormula>
    </tableColumn>
  </tableColumns>
  <tableStyleInfo name="TableStyleLight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C826368-D01E-4F03-9D41-559732BDAA5D}" name="Table33" displayName="Table33" ref="A22:M79" totalsRowShown="0" headerRowDxfId="52" dataDxfId="51">
  <tableColumns count="13">
    <tableColumn id="1" xr3:uid="{885544B1-27C9-4E41-B109-2916CA31201A}" name="Local planning authority - Unitary Authority" dataDxfId="50"/>
    <tableColumn id="2" xr3:uid="{F8D1FDFB-CC96-4A2C-B8C3-381979B07529}" name="s78 planning appeals number decided" dataDxfId="49"/>
    <tableColumn id="3" xr3:uid="{3B45D5BD-57CD-46DD-B86F-C668FB52296A}" name="s78 planning appeals number allowed" dataDxfId="48"/>
    <tableColumn id="4" xr3:uid="{25F2CAFF-6CE2-40BC-A79A-1D0D799CF5E6}" name="s78 planning appeals split decision" dataDxfId="47"/>
    <tableColumn id="5" xr3:uid="{B38F26A5-49FE-4502-8957-36B6EDB5A7E8}" name="s78 planning appeals % allowed" dataDxfId="46">
      <calculatedColumnFormula>IF(B23=0,"-",C23/B23*100%)</calculatedColumnFormula>
    </tableColumn>
    <tableColumn id="6" xr3:uid="{00E3108F-DB81-479C-A433-1EBD840C08A2}" name="Householder appeals number decided" dataDxfId="45"/>
    <tableColumn id="7" xr3:uid="{50F58D08-2F8B-4578-908D-83D61D85D4AD}" name="Householder appeals number allowed" dataDxfId="44"/>
    <tableColumn id="8" xr3:uid="{3AF85452-EBDC-4BE7-88DE-01D19DAF70B8}" name="Householder appeals split decision" dataDxfId="43"/>
    <tableColumn id="9" xr3:uid="{334DD71A-388E-44E9-BB90-958933885D10}" name="Householder appeals % allowed" dataDxfId="42">
      <calculatedColumnFormula>IF(F23=0,"-",G23/F23*100%)</calculatedColumnFormula>
    </tableColumn>
    <tableColumn id="10" xr3:uid="{4EA9E55B-05BB-4BC8-BEF7-C4527952D0CE}" name="s174 enforcement notice appeals number decided" dataDxfId="41"/>
    <tableColumn id="11" xr3:uid="{71B271C7-AA1F-493C-8F5B-CC86FD464DC3}" name="s174 enforcement notice appeals notice upheld or varied" dataDxfId="40"/>
    <tableColumn id="12" xr3:uid="{63EC8C47-329A-4526-A97F-7E51AE649B06}" name="s174 enforcement notice appeals split decision" dataDxfId="39"/>
    <tableColumn id="13" xr3:uid="{F7B12960-BFD6-4B9F-8759-BD36AB288D1F}" name="s174 enforcement notice appeals % quashed or granted" dataDxfId="38">
      <calculatedColumnFormula>IF(J23=0,"-",(1-K23/J23)*100%)</calculatedColumnFormula>
    </tableColumn>
  </tableColumns>
  <tableStyleInfo name="TableStyleLight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4338FF9-6AC2-4A8B-8CE9-FEC572353B85}" name="Table34" displayName="Table34" ref="A22:M32" totalsRowShown="0" headerRowDxfId="37" dataDxfId="36">
  <tableColumns count="13">
    <tableColumn id="1" xr3:uid="{95A4E225-CF9A-48E7-8A71-CFA3E712C6FA}" name="Local planning authority - National Parks" dataDxfId="35"/>
    <tableColumn id="2" xr3:uid="{75500309-A1ED-4468-9B3F-BF1C08ED9001}" name="s78 planning appeals number decided" dataDxfId="34"/>
    <tableColumn id="3" xr3:uid="{D796E3C0-27C3-4DEE-B5AB-63D19243C722}" name="s78 planning appeals number allowed" dataDxfId="33"/>
    <tableColumn id="4" xr3:uid="{805922E3-6592-44FD-AAB3-C2CEDAE43FD1}" name="s78 planning appeals split decision" dataDxfId="32"/>
    <tableColumn id="5" xr3:uid="{BBBB3508-CD9C-4542-A7A4-592890822FCB}" name="s78 planning appeals % allowed" dataDxfId="31">
      <calculatedColumnFormula>IF(B23=0,"-",C23/B23*100%)</calculatedColumnFormula>
    </tableColumn>
    <tableColumn id="6" xr3:uid="{05502E5B-C525-4457-AAFC-0A5B327A20CC}" name="Householder appeals number decided" dataDxfId="30"/>
    <tableColumn id="7" xr3:uid="{50B85BCC-CF56-4110-9940-34B6A692FF15}" name="Householder appeals number allowed" dataDxfId="29"/>
    <tableColumn id="8" xr3:uid="{E59BEC52-86EF-476A-ACFD-6B09FD944A63}" name="Householder appeals split decision" dataDxfId="28"/>
    <tableColumn id="9" xr3:uid="{7AC03EE7-213E-440D-95BA-94944A7BE78F}" name="Householder appeals % allowed" dataDxfId="27">
      <calculatedColumnFormula>IF(F23=0,"-",G23/F23*100%)</calculatedColumnFormula>
    </tableColumn>
    <tableColumn id="10" xr3:uid="{BE3E1316-4D33-4A42-941F-6BBD568D84C5}" name="s174 enforcement notice appeals number decided" dataDxfId="26"/>
    <tableColumn id="11" xr3:uid="{F5C68041-8A88-4A1F-97CA-8F6541513ED7}" name="s174 enforcement notice appeals notice upheld or varied" dataDxfId="25"/>
    <tableColumn id="12" xr3:uid="{D91FBEAC-A974-499C-BE2B-4A74BF05868C}" name="s174 enforcement notice appeals split decision" dataDxfId="24"/>
    <tableColumn id="13" xr3:uid="{937CCA65-12C7-4879-B7C1-82FF7C7F6548}" name="s174 enforcement notice appeals % quashed or granted" dataDxfId="23">
      <calculatedColumnFormula>IF(J23=0,"-",(1-K23/J23)*100%)</calculatedColumnFormula>
    </tableColumn>
  </tableColumns>
  <tableStyleInfo name="TableStyleLight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608B68B-1A66-43FE-A930-3610F77EACF7}" name="Table35" displayName="Table35" ref="A22:M49" totalsRowShown="0" headerRowDxfId="22" dataDxfId="21">
  <tableColumns count="13">
    <tableColumn id="1" xr3:uid="{D0606128-5E64-4996-8163-C712F8B3F72B}" name="Local planning authority - County council" dataDxfId="20"/>
    <tableColumn id="2" xr3:uid="{CDA30833-8606-456A-98FC-AC56CD22883C}" name="s78 planning appeals number decided" dataDxfId="19"/>
    <tableColumn id="3" xr3:uid="{1D6DE30E-1CA0-42AA-A732-4C774F186DB2}" name="s78 planning appeals number allowed" dataDxfId="18"/>
    <tableColumn id="4" xr3:uid="{631E9F27-EDC9-4AAF-898B-88F6A5BF04B8}" name="s78 planning appeals split decision" dataDxfId="17"/>
    <tableColumn id="5" xr3:uid="{740BDA60-BD6D-4C43-A680-831F5A77E850}" name="s78 planning appeals % allowed" dataDxfId="16">
      <calculatedColumnFormula>IF(B23=0,"-",C23/B23*100%)</calculatedColumnFormula>
    </tableColumn>
    <tableColumn id="6" xr3:uid="{EB662190-70BD-494A-9E90-CF97318FA030}" name="Householder appeals number decided" dataDxfId="15"/>
    <tableColumn id="7" xr3:uid="{6D3B40F4-649C-4932-8413-A5A3BDCE2E2C}" name="Householder appeals number allowed" dataDxfId="14"/>
    <tableColumn id="8" xr3:uid="{02EE2F60-8D99-48E7-A56A-802FD36BEF39}" name="Householder appeals split decision" dataDxfId="13"/>
    <tableColumn id="9" xr3:uid="{FE659A95-2AA7-412F-9EDA-A0EC771E80CF}" name="Householder appeals % allowed" dataDxfId="12">
      <calculatedColumnFormula>IF(F23=0,"-",G23/F23*100%)</calculatedColumnFormula>
    </tableColumn>
    <tableColumn id="10" xr3:uid="{446944CD-DD00-483E-8871-6E8792B3F655}" name="s174 enforcement notice appeals number decided" dataDxfId="11"/>
    <tableColumn id="11" xr3:uid="{2C2F4630-714F-41AA-B491-5B4DCD0C3D68}" name="s174 enforcement notice appeals notice upheld or varied" dataDxfId="10"/>
    <tableColumn id="12" xr3:uid="{C177FFE2-A986-47E4-9EB2-9D30945172C6}" name="s174 enforcement notice appeals split decision" dataDxfId="9"/>
    <tableColumn id="13" xr3:uid="{915521C0-CB5D-4DB0-8ED4-D6959EADE963}" name="s174 enforcement notice appeals % quashed or granted" dataDxfId="8">
      <calculatedColumnFormula>IF(J23=0,"-",(1-K23/J23)*100%)</calculatedColumnFormula>
    </tableColumn>
  </tableColumns>
  <tableStyleInfo name="TableStyleLight9"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D0C6B9B-4447-4300-B4EF-30467F386D13}" name="Table29" displayName="Table29" ref="A22:G455" totalsRowShown="0" headerRowDxfId="7">
  <tableColumns count="7">
    <tableColumn id="1" xr3:uid="{BECE466A-3A41-4993-B8A2-9A252E2AD283}" name="Decision Maker" dataDxfId="6"/>
    <tableColumn id="2" xr3:uid="{3B876C46-9190-4B1A-9E72-C965A981EFDA}" name="s78 planning appeals number decided" dataDxfId="5"/>
    <tableColumn id="3" xr3:uid="{F41A7A28-0B28-4DB3-934B-6B30E62BFD3C}" name="s78 planning appeals % allowed" dataDxfId="4"/>
    <tableColumn id="4" xr3:uid="{1B5F18EB-5D88-4A38-970D-F4B0EA98F840}" name="Householder appeals number decided" dataDxfId="3"/>
    <tableColumn id="5" xr3:uid="{193B2742-EA57-4B2E-BE7C-02E10F7AF7EC}" name="Householder appeals % allowed" dataDxfId="2"/>
    <tableColumn id="6" xr3:uid="{DD176638-CB61-4C4D-A961-2118779916AF}" name="Enforcement notice appeals number decided" dataDxfId="1"/>
    <tableColumn id="7" xr3:uid="{6656CB02-E062-492B-B33C-85DCAC326DB4}" name="Enforcement notice appeals % allowed6" dataDxfId="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D3863F43-8A91-4AD1-B670-5D78820140BE}" name="Table24" displayName="Table24" ref="A13:P69" totalsRowShown="0" headerRowDxfId="439" dataDxfId="438" headerRowBorderDxfId="437" dataCellStyle="Normal_1.2 Development Plans_1">
  <tableColumns count="16">
    <tableColumn id="1" xr3:uid="{C4C1D23C-F6B8-4BDF-B5D1-891BFB669A74}" name="Quarter" dataDxfId="436"/>
    <tableColumn id="2" xr3:uid="{165704C0-B1E9-41E2-918D-049A2EFD6E2F}" name="Year" dataDxfId="435"/>
    <tableColumn id="3" xr3:uid="{FB951131-F813-4DB4-A8A2-E43B24592E3F}" name="Strategic Plans Submitted for Examination" dataDxfId="434" dataCellStyle="Normal_1.2 Development Plans_1"/>
    <tableColumn id="4" xr3:uid="{159E827F-EE0E-44C8-B828-84F8B951FADF}" name="Site Allocation Plans Submitted for Examination" dataDxfId="433" dataCellStyle="Normal_1.2 Development Plans_1"/>
    <tableColumn id="5" xr3:uid="{7573457F-5766-4F8D-AE76-888824FAB88E}" name="Development Management Policies Plans Submitted for Examination" dataDxfId="432" dataCellStyle="Normal_1.2 Development Plans_1"/>
    <tableColumn id="6" xr3:uid="{83AEC5C8-7472-44A5-85E7-BF823275B617}" name="Area Action Plans Submitted for Examination" dataDxfId="431" dataCellStyle="Normal_1.2 Development Plans_1"/>
    <tableColumn id="7" xr3:uid="{6E51FD71-95D4-41B0-B42D-5D1EF7458200}" name="Minerals / Waste Plans Submitted for Examination" dataDxfId="430" dataCellStyle="Normal_1.2 Development Plans_1"/>
    <tableColumn id="8" xr3:uid="{C7888091-7E6C-4B5F-ABD0-C9563C60B871}" name="Other Submitted for Examination" dataDxfId="429" dataCellStyle="Normal_1.2 Development Plans_1"/>
    <tableColumn id="9" xr3:uid="{B2FC3015-99FF-457B-BA82-0BC965F6AAE8}" name="Total Submitted for Examination" dataDxfId="428">
      <calculatedColumnFormula>C14+D14+E14+F14+G14+H14</calculatedColumnFormula>
    </tableColumn>
    <tableColumn id="10" xr3:uid="{79052DB9-EF6C-43BA-B003-61036EF34B0F}" name="Strategic Plans Reports Issued" dataDxfId="427" dataCellStyle="Normal_1.2 Development Plans_1"/>
    <tableColumn id="11" xr3:uid="{BEAAB2D9-C2A3-48EB-B757-8FF5382C7637}" name="Site Allocation Plans Reports Issued" dataDxfId="426" dataCellStyle="Normal_1.2 Development Plans_1"/>
    <tableColumn id="12" xr3:uid="{9B4AA495-4115-4074-AFEC-C4EA2DC2CB91}" name="Development Management Policies Plans Reports Issued" dataDxfId="425" dataCellStyle="Normal_1.2 Development Plans_1"/>
    <tableColumn id="13" xr3:uid="{9968D583-222E-4C23-9680-4A78B36555E9}" name="Area Action Plans Reports Issued" dataDxfId="424" dataCellStyle="Normal_1.2 Development Plans_1"/>
    <tableColumn id="14" xr3:uid="{A0E3AB0B-57B9-4EF4-90C4-4B9AA5D6F5CE}" name="Minerals / Waste Plans Reports Issued" dataDxfId="423" dataCellStyle="Normal_1.2 Development Plans_1"/>
    <tableColumn id="15" xr3:uid="{DC2F6196-80C5-4B92-A9A4-3692A9037E26}" name="Other Reports Issued" dataDxfId="422" dataCellStyle="Normal_1.2 Development Plans_1"/>
    <tableColumn id="16" xr3:uid="{D915EA59-84F7-414F-B002-E3389170DFB6}" name="Total Reports Issued" dataDxfId="421">
      <calculatedColumnFormula>J14+K14+L14+M14+N14+O14</calculatedColumnFormula>
    </tableColumn>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E42130E-A1CF-4969-A9E1-B88A499B78D8}" name="Table12" displayName="Table12" ref="A13:C26" totalsRowShown="0" headerRowBorderDxfId="420">
  <tableColumns count="3">
    <tableColumn id="1" xr3:uid="{B54EC85A-3BC9-459D-BD5B-006E42723A33}" name="Fiscal Year" dataDxfId="419"/>
    <tableColumn id="2" xr3:uid="{EB74CE51-6457-4369-A0EC-018984E117F1}" name="Charging Schedules Submitted" dataDxfId="418"/>
    <tableColumn id="3" xr3:uid="{5EA6CE10-B956-4BD5-A97D-BE37C72420B8}" name="Reports Issued" dataDxfId="417"/>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6BDC48D9-9C02-4F11-862D-6EDC9FF38B43}" name="Table13" displayName="Table13" ref="A13:D65" totalsRowShown="0" headerRowDxfId="416" dataDxfId="415" headerRowBorderDxfId="414">
  <tableColumns count="4">
    <tableColumn id="1" xr3:uid="{351BAB86-3CC9-43E9-84AC-19F92226648C}" name="Quarter" dataDxfId="413"/>
    <tableColumn id="2" xr3:uid="{75B031FC-A33D-4D95-936A-FD5D5B4F78FE}" name="Year" dataDxfId="412"/>
    <tableColumn id="3" xr3:uid="{119A02F0-EDC4-47ED-A45A-446EEF64A591}" name="Charging Schedules Submitted" dataDxfId="411"/>
    <tableColumn id="4" xr3:uid="{14B183C3-4B24-4A55-A384-A8B1E1BC86C5}" name="Reports Issued" dataDxfId="410"/>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10F16E37-CEBB-4003-927A-ED35A2978F75}" name="Table14" displayName="Table14" ref="A19:H33" totalsRowShown="0" headerRowDxfId="409" dataDxfId="408">
  <tableColumns count="8">
    <tableColumn id="1" xr3:uid="{62A20FFC-1787-44CA-B4B6-D8861502EE24}" name="Fiscal Year" dataDxfId="407"/>
    <tableColumn id="2" xr3:uid="{7E05C254-35A9-4FA5-809A-B7DD42589BCF}" name="Called In Planning Applications Received1" dataDxfId="406"/>
    <tableColumn id="3" xr3:uid="{6C0E97E0-56F7-4B46-B6F7-E4F60617A254}" name="Called In Planning Applications Withdrawn3" dataDxfId="405"/>
    <tableColumn id="4" xr3:uid="{E5B5FF0D-A30E-490B-A7AC-D10EBEEDE9C1}" name="Called In Planning Applications Reports Submitted4" dataDxfId="404"/>
    <tableColumn id="6" xr3:uid="{6509DA5A-B446-4A4B-834B-7B3B9BC8AE37}" name="Secretary of State Recovered s78 Appeals Received1" dataDxfId="403"/>
    <tableColumn id="7" xr3:uid="{643931FA-CE60-40D7-83A5-A51F5C9CBD63}" name="Secretary of State Recovered s78 Appeals2" dataDxfId="402"/>
    <tableColumn id="8" xr3:uid="{C7F87499-C114-4E7F-AD6B-3750A50B6391}" name="Secretary of State Recovered s78 Appeals Withdrawn3" dataDxfId="401"/>
    <tableColumn id="9" xr3:uid="{EF013281-39BC-4E8F-BDCE-E6F3B8EE9582}" name="Secretary of State Recovered s78 Appeals Reports Submitted4" dataDxfId="400"/>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F14F7AC-0A63-4E7B-8742-11D471D91346}" name="Table15" displayName="Table15" ref="A19:I75" totalsRowShown="0" headerRowDxfId="399" dataDxfId="398">
  <tableColumns count="9">
    <tableColumn id="1" xr3:uid="{1B64377E-60A4-4A32-9EEA-243BA1ACD6B0}" name="Quarter" dataDxfId="397"/>
    <tableColumn id="2" xr3:uid="{75E79F9A-CFFB-4B3E-9E33-7E2D880CD3B7}" name="Year" dataDxfId="396"/>
    <tableColumn id="3" xr3:uid="{3C6AE77C-5419-4544-AF5D-2A915C11464D}" name="Called In Planning Applications Received1" dataDxfId="395"/>
    <tableColumn id="4" xr3:uid="{E9469E7B-BCF1-4A7F-9245-7FBA1AA04524}" name="Called In Planning Applications Withdrawn3" dataDxfId="394"/>
    <tableColumn id="5" xr3:uid="{4784BF11-18AD-4782-A60C-DE186577D071}" name="Called In Planning Applications Reports Submitted4" dataDxfId="393"/>
    <tableColumn id="6" xr3:uid="{34FAF8E7-37E9-4F74-BF84-9A1E28D8B137}" name="Secretary of State Recovered s78 Appeals Received1" dataDxfId="392"/>
    <tableColumn id="7" xr3:uid="{AA5F4AEA-A0B4-4EAF-87D1-5AF2E0D4D1C2}" name="Secretary of State Recovered s78 Appeals2" dataDxfId="391"/>
    <tableColumn id="8" xr3:uid="{08C495F4-5DB8-4B04-9C98-4D71F9536172}" name="Secretary of State Recovered s78 Appeals Withdrawn3" dataDxfId="390"/>
    <tableColumn id="9" xr3:uid="{640250B5-9254-4073-A869-BE07CF1C0662}" name="Secretary of State Recovered s78 Appeals Reports Submitted4" dataDxfId="389"/>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CFA72E73-377B-4ECA-BA4E-8AE332E2C4D0}" name="Table16" displayName="Table16" ref="A14:H28" totalsRowShown="0" headerRowDxfId="388" dataDxfId="387">
  <tableColumns count="8">
    <tableColumn id="1" xr3:uid="{E82D5F79-4B37-4215-99EE-A003178E6E11}" name="Fiscal Year" dataDxfId="386"/>
    <tableColumn id="2" xr3:uid="{7F181DB7-51C1-472C-B07F-E335E78FCD58}" name="Written Representations" dataDxfId="385"/>
    <tableColumn id="3" xr3:uid="{6D25FE7F-1B20-4987-A8E8-D70E71221C68}" name="Hearings" dataDxfId="384"/>
    <tableColumn id="4" xr3:uid="{53AE3A0C-C053-468E-8AE9-E3FA10197D9D}" name="Inquiries" dataDxfId="383"/>
    <tableColumn id="5" xr3:uid="{7D6696C2-AC10-49A9-9FDF-19D7A229E092}" name="Total" dataDxfId="382">
      <calculatedColumnFormula>SUM(B15:D15)</calculatedColumnFormula>
    </tableColumn>
    <tableColumn id="7" xr3:uid="{68AC1F94-CA6C-4ABC-8BD0-D39F29046075}" name="% Written Representations" dataDxfId="381">
      <calculatedColumnFormula>B15/$E15*100%</calculatedColumnFormula>
    </tableColumn>
    <tableColumn id="8" xr3:uid="{FD602FAD-85BD-4872-9D1E-7C465992A376}" name="% Hearings" dataDxfId="380">
      <calculatedColumnFormula>C15/$E15*100%</calculatedColumnFormula>
    </tableColumn>
    <tableColumn id="9" xr3:uid="{C4E471E0-78BE-418D-9E42-0AC393A4C174}" name="% Inquiries" dataDxfId="379">
      <calculatedColumnFormula>D15/$E15*100%</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9.bin"/><Relationship Id="rId1" Type="http://schemas.openxmlformats.org/officeDocument/2006/relationships/hyperlink" Target="https://www.gov.uk/government/collections/planning-applications-called-in-decisions-and-recovered-appeals"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0.bin"/><Relationship Id="rId1" Type="http://schemas.openxmlformats.org/officeDocument/2006/relationships/hyperlink" Target="http://www.gov.uk/appeal-planning-decision"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1.bin"/><Relationship Id="rId1" Type="http://schemas.openxmlformats.org/officeDocument/2006/relationships/hyperlink" Target="https://www.gov.uk/appeal-planning-decision"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12.bin"/><Relationship Id="rId1" Type="http://schemas.openxmlformats.org/officeDocument/2006/relationships/hyperlink" Target="https://www.gov.uk/appeal-planning-decision"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printerSettings" Target="../printerSettings/printerSettings13.bin"/><Relationship Id="rId1" Type="http://schemas.openxmlformats.org/officeDocument/2006/relationships/hyperlink" Target="https://www.gov.uk/appeal-planning-decision"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4.bin"/><Relationship Id="rId1" Type="http://schemas.openxmlformats.org/officeDocument/2006/relationships/hyperlink" Target="https://www.gov.uk/appeal-planning-decision"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15.bin"/><Relationship Id="rId1" Type="http://schemas.openxmlformats.org/officeDocument/2006/relationships/hyperlink" Target="https://www.gov.uk/appeal-planning-decision" TargetMode="External"/></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printerSettings" Target="../printerSettings/printerSettings16.bin"/><Relationship Id="rId1" Type="http://schemas.openxmlformats.org/officeDocument/2006/relationships/hyperlink" Target="https://www.gov.uk/appeal-planning-decision" TargetMode="External"/></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printerSettings" Target="../printerSettings/printerSettings17.bin"/><Relationship Id="rId1" Type="http://schemas.openxmlformats.org/officeDocument/2006/relationships/hyperlink" Target="https://www.gov.uk/appeal-planning-decision" TargetMode="External"/></Relationships>
</file>

<file path=xl/worksheets/_rels/sheet1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printerSettings" Target="../printerSettings/printerSettings18.bin"/><Relationship Id="rId1" Type="http://schemas.openxmlformats.org/officeDocument/2006/relationships/hyperlink" Target="https://www.gov.uk/appeal-planning-decis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printerSettings" Target="../printerSettings/printerSettings19.bin"/><Relationship Id="rId1" Type="http://schemas.openxmlformats.org/officeDocument/2006/relationships/hyperlink" Target="https://www.gov.uk/appeal-planning-decision" TargetMode="External"/></Relationships>
</file>

<file path=xl/worksheets/_rels/sheet2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printerSettings" Target="../printerSettings/printerSettings20.bin"/><Relationship Id="rId1" Type="http://schemas.openxmlformats.org/officeDocument/2006/relationships/hyperlink" Target="https://www.gov.uk/appeal-householder-planning-decision" TargetMode="External"/></Relationships>
</file>

<file path=xl/worksheets/_rels/sheet22.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printerSettings" Target="../printerSettings/printerSettings21.bin"/><Relationship Id="rId1" Type="http://schemas.openxmlformats.org/officeDocument/2006/relationships/hyperlink" Target="https://www.gov.uk/appeal-householder-planning-decision" TargetMode="External"/></Relationships>
</file>

<file path=xl/worksheets/_rels/sheet2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printerSettings" Target="../printerSettings/printerSettings22.bin"/><Relationship Id="rId1" Type="http://schemas.openxmlformats.org/officeDocument/2006/relationships/hyperlink" Target="https://www.gov.uk/appeal-minor-commercial-development-decision" TargetMode="External"/></Relationships>
</file>

<file path=xl/worksheets/_rels/sheet2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printerSettings" Target="../printerSettings/printerSettings23.bin"/><Relationship Id="rId1" Type="http://schemas.openxmlformats.org/officeDocument/2006/relationships/hyperlink" Target="https://www.gov.uk/topic/planning-development/planning-permission-appeals" TargetMode="External"/></Relationships>
</file>

<file path=xl/worksheets/_rels/sheet2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printerSettings" Target="../printerSettings/printerSettings24.bin"/><Relationship Id="rId1" Type="http://schemas.openxmlformats.org/officeDocument/2006/relationships/hyperlink" Target="https://www.gov.uk/appeal-enforcement-notice" TargetMode="External"/></Relationships>
</file>

<file path=xl/worksheets/_rels/sheet26.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printerSettings" Target="../printerSettings/printerSettings25.bin"/><Relationship Id="rId1" Type="http://schemas.openxmlformats.org/officeDocument/2006/relationships/hyperlink" Target="https://www.gov.uk/appeal-enforcement-notice" TargetMode="External"/></Relationships>
</file>

<file path=xl/worksheets/_rels/sheet27.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printerSettings" Target="../printerSettings/printerSettings26.bin"/><Relationship Id="rId1" Type="http://schemas.openxmlformats.org/officeDocument/2006/relationships/hyperlink" Target="https://www.gov.uk/appeal-enforcement-notice" TargetMode="External"/></Relationships>
</file>

<file path=xl/worksheets/_rels/sheet28.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printerSettings" Target="../printerSettings/printerSettings27.bin"/><Relationship Id="rId1" Type="http://schemas.openxmlformats.org/officeDocument/2006/relationships/hyperlink" Target="https://www.gov.uk/appeal-enforcement-notice"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gov.uk/appeal-enforcement-notice" TargetMode="External"/><Relationship Id="rId1" Type="http://schemas.openxmlformats.org/officeDocument/2006/relationships/hyperlink" Target="https://www.gov.uk/appeal-lawful-development-certificate-decision" TargetMode="External"/><Relationship Id="rId4" Type="http://schemas.openxmlformats.org/officeDocument/2006/relationships/table" Target="../tables/table2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infrastructure.planninginspectorate.gov.uk/" TargetMode="External"/></Relationships>
</file>

<file path=xl/worksheets/_rels/sheet30.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gov.uk/government/publications/code-of-conduct" TargetMode="External"/><Relationship Id="rId1" Type="http://schemas.openxmlformats.org/officeDocument/2006/relationships/hyperlink" Target="https://www.gov.uk/government/organisations/planning-inspectorate" TargetMode="External"/><Relationship Id="rId4" Type="http://schemas.openxmlformats.org/officeDocument/2006/relationships/table" Target="../tables/table3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infrastructure.planninginspectorate.gov.uk/"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gov.uk/guidance/local-plans"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s://www.gov.uk/guidance/local-plans"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s://www.gov.uk/guidance/community-infrastructure-levy-plan-examinations"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s://www.gov.uk/guidance/community-infrastructure-levy-plan-examinations"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8.bin"/><Relationship Id="rId1" Type="http://schemas.openxmlformats.org/officeDocument/2006/relationships/hyperlink" Target="https://www.gov.uk/government/collections/planning-applications-called-in-decisions-and-recovered-appea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
  <sheetViews>
    <sheetView workbookViewId="0">
      <selection activeCell="D21" sqref="D21"/>
    </sheetView>
  </sheetViews>
  <sheetFormatPr defaultRowHeight="13.5"/>
  <sheetData>
    <row r="2" spans="2:2">
      <c r="B2" t="s">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3AF8F-47D7-46A7-8CAF-ED49D1EF7724}">
  <sheetPr>
    <tabColor theme="4" tint="0.39997558519241921"/>
  </sheetPr>
  <dimension ref="A1:I75"/>
  <sheetViews>
    <sheetView showGridLines="0" topLeftCell="A58" workbookViewId="0">
      <selection activeCell="A72" sqref="A72:A75"/>
    </sheetView>
  </sheetViews>
  <sheetFormatPr defaultRowHeight="14.1"/>
  <cols>
    <col min="1" max="1" width="8.09765625" style="4" customWidth="1"/>
    <col min="2" max="2" width="7.69921875" style="4" customWidth="1"/>
    <col min="3" max="9" width="11.5" style="4" customWidth="1"/>
  </cols>
  <sheetData>
    <row r="1" spans="1:9" ht="15.6">
      <c r="A1" s="1" t="s">
        <v>18</v>
      </c>
      <c r="B1" s="2" t="s">
        <v>167</v>
      </c>
      <c r="C1" s="3"/>
      <c r="D1" s="3"/>
      <c r="E1" s="3"/>
      <c r="F1" s="3"/>
      <c r="G1" s="3"/>
      <c r="H1" s="3"/>
      <c r="I1" s="3"/>
    </row>
    <row r="2" spans="1:9">
      <c r="A2" s="5" t="s">
        <v>122</v>
      </c>
      <c r="B2" s="6" t="s">
        <v>78</v>
      </c>
    </row>
    <row r="3" spans="1:9">
      <c r="A3" s="5"/>
      <c r="B3" s="6"/>
    </row>
    <row r="4" spans="1:9">
      <c r="A4" s="4" t="s">
        <v>151</v>
      </c>
    </row>
    <row r="5" spans="1:9" ht="14.45">
      <c r="A5" s="4" t="s">
        <v>152</v>
      </c>
    </row>
    <row r="6" spans="1:9" ht="14.45">
      <c r="A6" s="4" t="s">
        <v>153</v>
      </c>
    </row>
    <row r="7" spans="1:9" ht="14.45">
      <c r="A7" s="4" t="s">
        <v>154</v>
      </c>
    </row>
    <row r="8" spans="1:9" ht="14.45">
      <c r="A8" s="4" t="s">
        <v>155</v>
      </c>
    </row>
    <row r="9" spans="1:9" ht="13.5">
      <c r="A9" s="108"/>
      <c r="B9" s="108"/>
      <c r="C9" s="108"/>
      <c r="D9" s="108"/>
      <c r="E9" s="108"/>
      <c r="F9" s="108"/>
      <c r="G9" s="108"/>
      <c r="H9" s="108"/>
      <c r="I9" s="108"/>
    </row>
    <row r="10" spans="1:9">
      <c r="A10" s="4" t="s">
        <v>156</v>
      </c>
      <c r="E10" s="9"/>
    </row>
    <row r="11" spans="1:9">
      <c r="A11" s="4" t="s">
        <v>157</v>
      </c>
      <c r="E11" s="9"/>
    </row>
    <row r="12" spans="1:9">
      <c r="A12" s="9" t="s">
        <v>158</v>
      </c>
      <c r="E12" s="9"/>
    </row>
    <row r="13" spans="1:9">
      <c r="A13" s="4" t="s">
        <v>159</v>
      </c>
    </row>
    <row r="14" spans="1:9">
      <c r="A14" s="4" t="s">
        <v>84</v>
      </c>
    </row>
    <row r="16" spans="1:9">
      <c r="A16" s="4" t="s">
        <v>85</v>
      </c>
      <c r="B16" s="10">
        <v>45383</v>
      </c>
    </row>
    <row r="17" spans="1:9">
      <c r="A17" s="4" t="s">
        <v>86</v>
      </c>
      <c r="B17" s="10">
        <v>45474</v>
      </c>
    </row>
    <row r="18" spans="1:9" ht="13.9" customHeight="1"/>
    <row r="19" spans="1:9" ht="53.45">
      <c r="A19" s="50" t="s">
        <v>112</v>
      </c>
      <c r="B19" s="50" t="s">
        <v>113</v>
      </c>
      <c r="C19" s="7" t="s">
        <v>160</v>
      </c>
      <c r="D19" s="7" t="s">
        <v>161</v>
      </c>
      <c r="E19" s="7" t="s">
        <v>162</v>
      </c>
      <c r="F19" s="7" t="s">
        <v>163</v>
      </c>
      <c r="G19" s="7" t="s">
        <v>164</v>
      </c>
      <c r="H19" s="7" t="s">
        <v>165</v>
      </c>
      <c r="I19" s="7" t="s">
        <v>166</v>
      </c>
    </row>
    <row r="20" spans="1:9">
      <c r="A20" s="15" t="s">
        <v>114</v>
      </c>
      <c r="B20" s="35">
        <v>2010</v>
      </c>
      <c r="C20" s="53">
        <v>5</v>
      </c>
      <c r="D20" s="53">
        <v>1</v>
      </c>
      <c r="E20" s="53">
        <v>5</v>
      </c>
      <c r="F20" s="53">
        <v>19</v>
      </c>
      <c r="G20" s="53">
        <v>18</v>
      </c>
      <c r="H20" s="53">
        <v>4</v>
      </c>
      <c r="I20" s="53">
        <v>10</v>
      </c>
    </row>
    <row r="21" spans="1:9">
      <c r="A21" s="15" t="s">
        <v>115</v>
      </c>
      <c r="B21" s="36">
        <v>2010</v>
      </c>
      <c r="C21" s="54">
        <v>6</v>
      </c>
      <c r="D21" s="53">
        <v>2</v>
      </c>
      <c r="E21" s="54">
        <v>7</v>
      </c>
      <c r="F21" s="54">
        <v>16</v>
      </c>
      <c r="G21" s="54">
        <v>17</v>
      </c>
      <c r="H21" s="54">
        <v>3</v>
      </c>
      <c r="I21" s="54">
        <v>7</v>
      </c>
    </row>
    <row r="22" spans="1:9">
      <c r="A22" s="15" t="s">
        <v>116</v>
      </c>
      <c r="B22" s="36">
        <v>2010</v>
      </c>
      <c r="C22" s="54">
        <v>3</v>
      </c>
      <c r="D22" s="53">
        <v>0</v>
      </c>
      <c r="E22" s="54">
        <v>0</v>
      </c>
      <c r="F22" s="54">
        <v>26</v>
      </c>
      <c r="G22" s="54">
        <v>22</v>
      </c>
      <c r="H22" s="54">
        <v>4</v>
      </c>
      <c r="I22" s="54">
        <v>11</v>
      </c>
    </row>
    <row r="23" spans="1:9">
      <c r="A23" s="15" t="s">
        <v>117</v>
      </c>
      <c r="B23" s="36">
        <v>2011</v>
      </c>
      <c r="C23" s="54">
        <v>1</v>
      </c>
      <c r="D23" s="53">
        <v>0</v>
      </c>
      <c r="E23" s="54">
        <v>4</v>
      </c>
      <c r="F23" s="54">
        <v>16</v>
      </c>
      <c r="G23" s="54">
        <v>15</v>
      </c>
      <c r="H23" s="54">
        <v>4</v>
      </c>
      <c r="I23" s="54">
        <v>14</v>
      </c>
    </row>
    <row r="24" spans="1:9">
      <c r="A24" s="15" t="s">
        <v>114</v>
      </c>
      <c r="B24" s="36">
        <v>2011</v>
      </c>
      <c r="C24" s="54">
        <v>3</v>
      </c>
      <c r="D24" s="53">
        <v>0</v>
      </c>
      <c r="E24" s="54">
        <v>1</v>
      </c>
      <c r="F24" s="54">
        <v>24</v>
      </c>
      <c r="G24" s="54">
        <v>12</v>
      </c>
      <c r="H24" s="54">
        <v>2</v>
      </c>
      <c r="I24" s="54">
        <v>12</v>
      </c>
    </row>
    <row r="25" spans="1:9">
      <c r="A25" s="15" t="s">
        <v>115</v>
      </c>
      <c r="B25" s="36">
        <v>2011</v>
      </c>
      <c r="C25" s="54">
        <v>2</v>
      </c>
      <c r="D25" s="53">
        <v>0</v>
      </c>
      <c r="E25" s="54">
        <v>1</v>
      </c>
      <c r="F25" s="54">
        <v>25</v>
      </c>
      <c r="G25" s="54">
        <v>17</v>
      </c>
      <c r="H25" s="54">
        <v>3</v>
      </c>
      <c r="I25" s="54">
        <v>14</v>
      </c>
    </row>
    <row r="26" spans="1:9">
      <c r="A26" s="15" t="s">
        <v>116</v>
      </c>
      <c r="B26" s="36">
        <v>2011</v>
      </c>
      <c r="C26" s="54">
        <v>2</v>
      </c>
      <c r="D26" s="53">
        <v>0</v>
      </c>
      <c r="E26" s="54">
        <v>3</v>
      </c>
      <c r="F26" s="54">
        <v>15</v>
      </c>
      <c r="G26" s="54">
        <v>14</v>
      </c>
      <c r="H26" s="54">
        <v>3</v>
      </c>
      <c r="I26" s="54">
        <v>8</v>
      </c>
    </row>
    <row r="27" spans="1:9">
      <c r="A27" s="15" t="s">
        <v>117</v>
      </c>
      <c r="B27" s="36">
        <v>2012</v>
      </c>
      <c r="C27" s="54">
        <v>0</v>
      </c>
      <c r="D27" s="53">
        <v>0</v>
      </c>
      <c r="E27" s="54">
        <v>5</v>
      </c>
      <c r="F27" s="54">
        <v>19</v>
      </c>
      <c r="G27" s="54">
        <v>17</v>
      </c>
      <c r="H27" s="54">
        <v>7</v>
      </c>
      <c r="I27" s="54">
        <v>16</v>
      </c>
    </row>
    <row r="28" spans="1:9">
      <c r="A28" s="15" t="s">
        <v>114</v>
      </c>
      <c r="B28" s="36">
        <v>2012</v>
      </c>
      <c r="C28" s="54">
        <v>1</v>
      </c>
      <c r="D28" s="53">
        <v>0</v>
      </c>
      <c r="E28" s="54">
        <v>3</v>
      </c>
      <c r="F28" s="54">
        <v>20</v>
      </c>
      <c r="G28" s="54">
        <v>11</v>
      </c>
      <c r="H28" s="54">
        <v>2</v>
      </c>
      <c r="I28" s="54">
        <v>4</v>
      </c>
    </row>
    <row r="29" spans="1:9">
      <c r="A29" s="15" t="s">
        <v>115</v>
      </c>
      <c r="B29" s="36">
        <v>2012</v>
      </c>
      <c r="C29" s="54">
        <v>2</v>
      </c>
      <c r="D29" s="53">
        <v>0</v>
      </c>
      <c r="E29" s="54">
        <v>0</v>
      </c>
      <c r="F29" s="54">
        <v>40</v>
      </c>
      <c r="G29" s="54">
        <v>18</v>
      </c>
      <c r="H29" s="54">
        <v>4</v>
      </c>
      <c r="I29" s="54">
        <v>19</v>
      </c>
    </row>
    <row r="30" spans="1:9">
      <c r="A30" s="15" t="s">
        <v>116</v>
      </c>
      <c r="B30" s="36">
        <v>2012</v>
      </c>
      <c r="C30" s="54">
        <v>2</v>
      </c>
      <c r="D30" s="53">
        <v>3</v>
      </c>
      <c r="E30" s="54">
        <v>0</v>
      </c>
      <c r="F30" s="54">
        <v>42</v>
      </c>
      <c r="G30" s="54">
        <v>19</v>
      </c>
      <c r="H30" s="54">
        <v>1</v>
      </c>
      <c r="I30" s="54">
        <v>19</v>
      </c>
    </row>
    <row r="31" spans="1:9">
      <c r="A31" s="15" t="s">
        <v>117</v>
      </c>
      <c r="B31" s="36">
        <v>2013</v>
      </c>
      <c r="C31" s="54">
        <v>3</v>
      </c>
      <c r="D31" s="53">
        <v>0</v>
      </c>
      <c r="E31" s="54">
        <v>1</v>
      </c>
      <c r="F31" s="54">
        <v>36</v>
      </c>
      <c r="G31" s="54">
        <v>24</v>
      </c>
      <c r="H31" s="54">
        <v>1</v>
      </c>
      <c r="I31" s="54">
        <v>7</v>
      </c>
    </row>
    <row r="32" spans="1:9">
      <c r="A32" s="15" t="s">
        <v>114</v>
      </c>
      <c r="B32" s="36">
        <v>2013</v>
      </c>
      <c r="C32" s="54">
        <v>0</v>
      </c>
      <c r="D32" s="53">
        <v>0</v>
      </c>
      <c r="E32" s="54">
        <v>1</v>
      </c>
      <c r="F32" s="54">
        <v>35</v>
      </c>
      <c r="G32" s="54">
        <v>38</v>
      </c>
      <c r="H32" s="54">
        <v>6</v>
      </c>
      <c r="I32" s="54">
        <v>16</v>
      </c>
    </row>
    <row r="33" spans="1:9">
      <c r="A33" s="15" t="s">
        <v>115</v>
      </c>
      <c r="B33" s="36">
        <v>2013</v>
      </c>
      <c r="C33" s="54">
        <v>10</v>
      </c>
      <c r="D33" s="53">
        <v>0</v>
      </c>
      <c r="E33" s="54">
        <v>1</v>
      </c>
      <c r="F33" s="54">
        <v>31</v>
      </c>
      <c r="G33" s="54">
        <v>41</v>
      </c>
      <c r="H33" s="54">
        <v>6</v>
      </c>
      <c r="I33" s="54">
        <v>24</v>
      </c>
    </row>
    <row r="34" spans="1:9">
      <c r="A34" s="15" t="s">
        <v>116</v>
      </c>
      <c r="B34" s="36">
        <v>2013</v>
      </c>
      <c r="C34" s="54">
        <v>4</v>
      </c>
      <c r="D34" s="53">
        <v>3</v>
      </c>
      <c r="E34" s="54">
        <v>3</v>
      </c>
      <c r="F34" s="54">
        <v>22</v>
      </c>
      <c r="G34" s="54">
        <v>53</v>
      </c>
      <c r="H34" s="54">
        <v>3</v>
      </c>
      <c r="I34" s="54">
        <v>27</v>
      </c>
    </row>
    <row r="35" spans="1:9">
      <c r="A35" s="15" t="s">
        <v>117</v>
      </c>
      <c r="B35" s="36">
        <v>2014</v>
      </c>
      <c r="C35" s="54">
        <v>5</v>
      </c>
      <c r="D35" s="53">
        <v>0</v>
      </c>
      <c r="E35" s="54">
        <v>6</v>
      </c>
      <c r="F35" s="54">
        <v>25</v>
      </c>
      <c r="G35" s="54">
        <v>31</v>
      </c>
      <c r="H35" s="54">
        <v>7</v>
      </c>
      <c r="I35" s="54">
        <v>24</v>
      </c>
    </row>
    <row r="36" spans="1:9">
      <c r="A36" s="15" t="s">
        <v>114</v>
      </c>
      <c r="B36" s="36">
        <v>2014</v>
      </c>
      <c r="C36" s="54">
        <v>5</v>
      </c>
      <c r="D36" s="53">
        <v>2</v>
      </c>
      <c r="E36" s="54">
        <v>2</v>
      </c>
      <c r="F36" s="54">
        <v>27</v>
      </c>
      <c r="G36" s="54">
        <v>28</v>
      </c>
      <c r="H36" s="54">
        <v>3</v>
      </c>
      <c r="I36" s="54">
        <v>30</v>
      </c>
    </row>
    <row r="37" spans="1:9">
      <c r="A37" s="15" t="s">
        <v>115</v>
      </c>
      <c r="B37" s="36">
        <v>2014</v>
      </c>
      <c r="C37" s="54">
        <v>2</v>
      </c>
      <c r="D37" s="53">
        <v>1</v>
      </c>
      <c r="E37" s="54">
        <v>0</v>
      </c>
      <c r="F37" s="54">
        <v>20</v>
      </c>
      <c r="G37" s="54">
        <v>14</v>
      </c>
      <c r="H37" s="54">
        <v>4</v>
      </c>
      <c r="I37" s="54">
        <v>26</v>
      </c>
    </row>
    <row r="38" spans="1:9">
      <c r="A38" s="15" t="s">
        <v>116</v>
      </c>
      <c r="B38" s="36">
        <v>2014</v>
      </c>
      <c r="C38" s="54">
        <v>3</v>
      </c>
      <c r="D38" s="53">
        <v>1</v>
      </c>
      <c r="E38" s="54">
        <v>7</v>
      </c>
      <c r="F38" s="54">
        <v>27</v>
      </c>
      <c r="G38" s="54">
        <v>32</v>
      </c>
      <c r="H38" s="54">
        <v>7</v>
      </c>
      <c r="I38" s="54">
        <v>39</v>
      </c>
    </row>
    <row r="39" spans="1:9">
      <c r="A39" s="15" t="s">
        <v>117</v>
      </c>
      <c r="B39" s="36">
        <v>2015</v>
      </c>
      <c r="C39" s="54">
        <v>8</v>
      </c>
      <c r="D39" s="53">
        <v>1</v>
      </c>
      <c r="E39" s="54">
        <v>3</v>
      </c>
      <c r="F39" s="54">
        <v>25</v>
      </c>
      <c r="G39" s="54">
        <v>16</v>
      </c>
      <c r="H39" s="54">
        <v>5</v>
      </c>
      <c r="I39" s="54">
        <v>25</v>
      </c>
    </row>
    <row r="40" spans="1:9">
      <c r="A40" s="15" t="s">
        <v>114</v>
      </c>
      <c r="B40" s="36">
        <v>2015</v>
      </c>
      <c r="C40" s="54">
        <v>5</v>
      </c>
      <c r="D40" s="53">
        <v>3</v>
      </c>
      <c r="E40" s="54">
        <v>1</v>
      </c>
      <c r="F40" s="54">
        <v>27</v>
      </c>
      <c r="G40" s="54">
        <v>17</v>
      </c>
      <c r="H40" s="54">
        <v>2</v>
      </c>
      <c r="I40" s="54">
        <v>4</v>
      </c>
    </row>
    <row r="41" spans="1:9">
      <c r="A41" s="15" t="s">
        <v>115</v>
      </c>
      <c r="B41" s="36">
        <v>2015</v>
      </c>
      <c r="C41" s="54">
        <v>3</v>
      </c>
      <c r="D41" s="53">
        <v>1</v>
      </c>
      <c r="E41" s="54">
        <v>0</v>
      </c>
      <c r="F41" s="54">
        <v>23</v>
      </c>
      <c r="G41" s="54">
        <v>24</v>
      </c>
      <c r="H41" s="54">
        <v>6</v>
      </c>
      <c r="I41" s="54">
        <v>12</v>
      </c>
    </row>
    <row r="42" spans="1:9">
      <c r="A42" s="15" t="s">
        <v>116</v>
      </c>
      <c r="B42" s="51">
        <v>2015</v>
      </c>
      <c r="C42" s="39">
        <v>10</v>
      </c>
      <c r="D42" s="53">
        <v>3</v>
      </c>
      <c r="E42" s="39">
        <v>3</v>
      </c>
      <c r="F42" s="39">
        <v>17</v>
      </c>
      <c r="G42" s="39">
        <v>25</v>
      </c>
      <c r="H42" s="39">
        <v>5</v>
      </c>
      <c r="I42" s="39">
        <v>19</v>
      </c>
    </row>
    <row r="43" spans="1:9">
      <c r="A43" s="15" t="s">
        <v>117</v>
      </c>
      <c r="B43" s="51">
        <v>2016</v>
      </c>
      <c r="C43" s="39">
        <v>4</v>
      </c>
      <c r="D43" s="53">
        <v>0</v>
      </c>
      <c r="E43" s="39">
        <v>4</v>
      </c>
      <c r="F43" s="39">
        <v>12</v>
      </c>
      <c r="G43" s="39">
        <v>16</v>
      </c>
      <c r="H43" s="39">
        <v>3</v>
      </c>
      <c r="I43" s="39">
        <v>27</v>
      </c>
    </row>
    <row r="44" spans="1:9">
      <c r="A44" s="15" t="s">
        <v>114</v>
      </c>
      <c r="B44" s="51">
        <v>2016</v>
      </c>
      <c r="C44" s="39">
        <v>5</v>
      </c>
      <c r="D44" s="53">
        <v>2</v>
      </c>
      <c r="E44" s="39">
        <v>1</v>
      </c>
      <c r="F44" s="39">
        <v>16</v>
      </c>
      <c r="G44" s="39">
        <v>17</v>
      </c>
      <c r="H44" s="39">
        <v>1</v>
      </c>
      <c r="I44" s="39">
        <v>21</v>
      </c>
    </row>
    <row r="45" spans="1:9">
      <c r="A45" s="15" t="s">
        <v>115</v>
      </c>
      <c r="B45" s="51">
        <v>2016</v>
      </c>
      <c r="C45" s="39">
        <v>3</v>
      </c>
      <c r="D45" s="53">
        <v>1</v>
      </c>
      <c r="E45" s="39">
        <v>5</v>
      </c>
      <c r="F45" s="39">
        <v>10</v>
      </c>
      <c r="G45" s="39">
        <v>28</v>
      </c>
      <c r="H45" s="39">
        <v>2</v>
      </c>
      <c r="I45" s="39">
        <v>19</v>
      </c>
    </row>
    <row r="46" spans="1:9">
      <c r="A46" s="15" t="s">
        <v>116</v>
      </c>
      <c r="B46" s="51">
        <v>2016</v>
      </c>
      <c r="C46" s="39">
        <v>2</v>
      </c>
      <c r="D46" s="53">
        <v>0</v>
      </c>
      <c r="E46" s="39">
        <v>2</v>
      </c>
      <c r="F46" s="39">
        <v>9</v>
      </c>
      <c r="G46" s="39">
        <v>10</v>
      </c>
      <c r="H46" s="39">
        <v>2</v>
      </c>
      <c r="I46" s="39">
        <v>28</v>
      </c>
    </row>
    <row r="47" spans="1:9">
      <c r="A47" s="15" t="s">
        <v>117</v>
      </c>
      <c r="B47" s="51">
        <v>2017</v>
      </c>
      <c r="C47" s="39">
        <v>7</v>
      </c>
      <c r="D47" s="53">
        <v>2</v>
      </c>
      <c r="E47" s="39">
        <v>2</v>
      </c>
      <c r="F47" s="39">
        <v>7</v>
      </c>
      <c r="G47" s="39">
        <v>14</v>
      </c>
      <c r="H47" s="39">
        <v>1</v>
      </c>
      <c r="I47" s="39">
        <v>12</v>
      </c>
    </row>
    <row r="48" spans="1:9">
      <c r="A48" s="4" t="s">
        <v>114</v>
      </c>
      <c r="B48" s="51">
        <v>2017</v>
      </c>
      <c r="C48" s="39">
        <v>3</v>
      </c>
      <c r="D48" s="53">
        <v>3</v>
      </c>
      <c r="E48" s="39">
        <v>6</v>
      </c>
      <c r="F48" s="39">
        <v>7</v>
      </c>
      <c r="G48" s="39">
        <v>2</v>
      </c>
      <c r="H48" s="39">
        <v>4</v>
      </c>
      <c r="I48" s="39">
        <v>9</v>
      </c>
    </row>
    <row r="49" spans="1:9">
      <c r="A49" s="4" t="s">
        <v>115</v>
      </c>
      <c r="B49" s="51">
        <v>2017</v>
      </c>
      <c r="C49" s="39">
        <v>7</v>
      </c>
      <c r="D49" s="53">
        <v>1</v>
      </c>
      <c r="E49" s="39">
        <v>2</v>
      </c>
      <c r="F49" s="39">
        <v>13</v>
      </c>
      <c r="G49" s="39">
        <v>12</v>
      </c>
      <c r="H49" s="39">
        <v>1</v>
      </c>
      <c r="I49" s="39">
        <v>20</v>
      </c>
    </row>
    <row r="50" spans="1:9">
      <c r="A50" s="4" t="s">
        <v>116</v>
      </c>
      <c r="B50" s="51">
        <v>2017</v>
      </c>
      <c r="C50" s="39">
        <v>3</v>
      </c>
      <c r="D50" s="53">
        <v>1</v>
      </c>
      <c r="E50" s="39">
        <v>4</v>
      </c>
      <c r="F50" s="39">
        <v>6</v>
      </c>
      <c r="G50" s="39">
        <v>10</v>
      </c>
      <c r="H50" s="39">
        <v>2</v>
      </c>
      <c r="I50" s="39">
        <v>9</v>
      </c>
    </row>
    <row r="51" spans="1:9">
      <c r="A51" s="4" t="s">
        <v>117</v>
      </c>
      <c r="B51" s="51">
        <v>2018</v>
      </c>
      <c r="C51" s="39">
        <v>2</v>
      </c>
      <c r="D51" s="53">
        <v>1</v>
      </c>
      <c r="E51" s="39">
        <v>4</v>
      </c>
      <c r="F51" s="39">
        <v>4</v>
      </c>
      <c r="G51" s="39">
        <v>8</v>
      </c>
      <c r="H51" s="39">
        <v>0</v>
      </c>
      <c r="I51" s="39">
        <v>12</v>
      </c>
    </row>
    <row r="52" spans="1:9">
      <c r="A52" s="4" t="s">
        <v>114</v>
      </c>
      <c r="B52" s="51">
        <v>2018</v>
      </c>
      <c r="C52" s="39">
        <v>1</v>
      </c>
      <c r="D52" s="53">
        <v>3</v>
      </c>
      <c r="E52" s="39">
        <v>1</v>
      </c>
      <c r="F52" s="39">
        <v>5</v>
      </c>
      <c r="G52" s="39">
        <v>3</v>
      </c>
      <c r="H52" s="39">
        <v>2</v>
      </c>
      <c r="I52" s="39">
        <v>7</v>
      </c>
    </row>
    <row r="53" spans="1:9">
      <c r="A53" s="4" t="s">
        <v>115</v>
      </c>
      <c r="B53" s="51">
        <v>2018</v>
      </c>
      <c r="C53" s="39">
        <v>2</v>
      </c>
      <c r="D53" s="53">
        <v>0</v>
      </c>
      <c r="E53" s="39">
        <v>1</v>
      </c>
      <c r="F53" s="39">
        <v>6</v>
      </c>
      <c r="G53" s="39">
        <v>7</v>
      </c>
      <c r="H53" s="39">
        <v>1</v>
      </c>
      <c r="I53" s="39">
        <v>6</v>
      </c>
    </row>
    <row r="54" spans="1:9">
      <c r="A54" s="4" t="s">
        <v>116</v>
      </c>
      <c r="B54" s="51">
        <v>2018</v>
      </c>
      <c r="C54" s="39">
        <v>2</v>
      </c>
      <c r="D54" s="53">
        <v>0</v>
      </c>
      <c r="E54" s="39">
        <v>0</v>
      </c>
      <c r="F54" s="39">
        <v>2</v>
      </c>
      <c r="G54" s="39">
        <v>2</v>
      </c>
      <c r="H54" s="39">
        <v>3</v>
      </c>
      <c r="I54" s="39">
        <v>7</v>
      </c>
    </row>
    <row r="55" spans="1:9">
      <c r="A55" s="4" t="s">
        <v>117</v>
      </c>
      <c r="B55" s="51">
        <v>2019</v>
      </c>
      <c r="C55" s="39">
        <v>3</v>
      </c>
      <c r="D55" s="53">
        <v>0</v>
      </c>
      <c r="E55" s="39">
        <v>4</v>
      </c>
      <c r="F55" s="39">
        <v>6</v>
      </c>
      <c r="G55" s="39">
        <v>2</v>
      </c>
      <c r="H55" s="39">
        <v>1</v>
      </c>
      <c r="I55" s="39">
        <v>2</v>
      </c>
    </row>
    <row r="56" spans="1:9">
      <c r="A56" s="4" t="s">
        <v>114</v>
      </c>
      <c r="B56" s="51">
        <v>2019</v>
      </c>
      <c r="C56" s="39">
        <v>3</v>
      </c>
      <c r="D56" s="53">
        <v>0</v>
      </c>
      <c r="E56" s="39">
        <v>0</v>
      </c>
      <c r="F56" s="39">
        <v>1</v>
      </c>
      <c r="G56" s="39">
        <v>8</v>
      </c>
      <c r="H56" s="39">
        <v>0</v>
      </c>
      <c r="I56" s="39">
        <v>6</v>
      </c>
    </row>
    <row r="57" spans="1:9">
      <c r="A57" s="4" t="s">
        <v>115</v>
      </c>
      <c r="B57" s="51">
        <v>2019</v>
      </c>
      <c r="C57" s="39">
        <v>0</v>
      </c>
      <c r="D57" s="53">
        <v>1</v>
      </c>
      <c r="E57" s="39">
        <v>3</v>
      </c>
      <c r="F57" s="39">
        <v>6</v>
      </c>
      <c r="G57" s="39">
        <v>6</v>
      </c>
      <c r="H57" s="39">
        <v>0</v>
      </c>
      <c r="I57" s="39">
        <v>4</v>
      </c>
    </row>
    <row r="58" spans="1:9">
      <c r="A58" s="4" t="s">
        <v>116</v>
      </c>
      <c r="B58" s="51">
        <v>2019</v>
      </c>
      <c r="C58" s="39">
        <v>1</v>
      </c>
      <c r="D58" s="53">
        <v>0</v>
      </c>
      <c r="E58" s="39">
        <v>0</v>
      </c>
      <c r="F58" s="39">
        <v>1</v>
      </c>
      <c r="G58" s="39">
        <v>2</v>
      </c>
      <c r="H58" s="39">
        <v>1</v>
      </c>
      <c r="I58" s="39">
        <v>4</v>
      </c>
    </row>
    <row r="59" spans="1:9">
      <c r="A59" s="4" t="s">
        <v>117</v>
      </c>
      <c r="B59" s="51">
        <v>2020</v>
      </c>
      <c r="C59" s="39">
        <v>2</v>
      </c>
      <c r="D59" s="53">
        <v>0</v>
      </c>
      <c r="E59" s="39">
        <v>3</v>
      </c>
      <c r="F59" s="39">
        <v>5</v>
      </c>
      <c r="G59" s="39">
        <v>4</v>
      </c>
      <c r="H59" s="39">
        <v>0</v>
      </c>
      <c r="I59" s="39">
        <v>3</v>
      </c>
    </row>
    <row r="60" spans="1:9">
      <c r="A60" s="4" t="s">
        <v>114</v>
      </c>
      <c r="B60" s="51">
        <v>2020</v>
      </c>
      <c r="C60" s="39">
        <v>8</v>
      </c>
      <c r="D60" s="53">
        <v>1</v>
      </c>
      <c r="E60" s="39">
        <v>3</v>
      </c>
      <c r="F60" s="39">
        <v>1</v>
      </c>
      <c r="G60" s="39">
        <v>2</v>
      </c>
      <c r="H60" s="39">
        <v>0</v>
      </c>
      <c r="I60" s="39">
        <v>13</v>
      </c>
    </row>
    <row r="61" spans="1:9">
      <c r="A61" s="4" t="s">
        <v>115</v>
      </c>
      <c r="B61" s="51">
        <v>2020</v>
      </c>
      <c r="C61" s="39">
        <v>1</v>
      </c>
      <c r="D61" s="53">
        <v>0</v>
      </c>
      <c r="E61" s="39">
        <v>1</v>
      </c>
      <c r="F61" s="39">
        <v>3</v>
      </c>
      <c r="G61" s="39">
        <v>2</v>
      </c>
      <c r="H61" s="39">
        <v>1</v>
      </c>
      <c r="I61" s="39">
        <v>6</v>
      </c>
    </row>
    <row r="62" spans="1:9">
      <c r="A62" s="4" t="s">
        <v>116</v>
      </c>
      <c r="B62" s="51">
        <v>2020</v>
      </c>
      <c r="C62" s="39">
        <v>6</v>
      </c>
      <c r="D62" s="53">
        <v>0</v>
      </c>
      <c r="E62" s="39">
        <v>0</v>
      </c>
      <c r="F62" s="39">
        <v>4</v>
      </c>
      <c r="G62" s="39">
        <v>2</v>
      </c>
      <c r="H62" s="39">
        <v>0</v>
      </c>
      <c r="I62" s="39">
        <v>1</v>
      </c>
    </row>
    <row r="63" spans="1:9">
      <c r="A63" s="4" t="s">
        <v>117</v>
      </c>
      <c r="B63" s="51">
        <v>2021</v>
      </c>
      <c r="C63" s="39">
        <v>3</v>
      </c>
      <c r="D63" s="53">
        <v>1</v>
      </c>
      <c r="E63" s="39">
        <v>7</v>
      </c>
      <c r="F63" s="39">
        <v>1</v>
      </c>
      <c r="G63" s="39">
        <v>3</v>
      </c>
      <c r="H63" s="39">
        <v>0</v>
      </c>
      <c r="I63" s="39">
        <v>6</v>
      </c>
    </row>
    <row r="64" spans="1:9">
      <c r="A64" s="4" t="s">
        <v>114</v>
      </c>
      <c r="B64" s="51">
        <v>2021</v>
      </c>
      <c r="C64" s="39">
        <v>34</v>
      </c>
      <c r="D64" s="53">
        <v>0</v>
      </c>
      <c r="E64" s="39">
        <v>4</v>
      </c>
      <c r="F64" s="39">
        <v>0</v>
      </c>
      <c r="G64" s="39">
        <v>0</v>
      </c>
      <c r="H64" s="39">
        <v>0</v>
      </c>
      <c r="I64" s="39">
        <v>3</v>
      </c>
    </row>
    <row r="65" spans="1:9">
      <c r="A65" s="4" t="s">
        <v>115</v>
      </c>
      <c r="B65" s="51">
        <v>2021</v>
      </c>
      <c r="C65" s="39">
        <v>0</v>
      </c>
      <c r="D65" s="53">
        <v>0</v>
      </c>
      <c r="E65" s="39">
        <v>0</v>
      </c>
      <c r="F65" s="39">
        <v>2</v>
      </c>
      <c r="G65" s="39">
        <v>0</v>
      </c>
      <c r="H65" s="39">
        <v>0</v>
      </c>
      <c r="I65" s="39">
        <v>0</v>
      </c>
    </row>
    <row r="66" spans="1:9">
      <c r="A66" s="4" t="s">
        <v>116</v>
      </c>
      <c r="B66" s="51">
        <v>2021</v>
      </c>
      <c r="C66" s="39">
        <v>2</v>
      </c>
      <c r="D66" s="53">
        <v>0</v>
      </c>
      <c r="E66" s="39">
        <v>5</v>
      </c>
      <c r="F66" s="39">
        <v>3</v>
      </c>
      <c r="G66" s="39">
        <v>0</v>
      </c>
      <c r="H66" s="39">
        <v>0</v>
      </c>
      <c r="I66" s="39">
        <v>9</v>
      </c>
    </row>
    <row r="67" spans="1:9">
      <c r="A67" s="4" t="s">
        <v>117</v>
      </c>
      <c r="B67" s="51">
        <v>2022</v>
      </c>
      <c r="C67" s="39">
        <v>1</v>
      </c>
      <c r="D67" s="53">
        <v>10</v>
      </c>
      <c r="E67" s="39">
        <v>1</v>
      </c>
      <c r="F67" s="39">
        <v>9</v>
      </c>
      <c r="G67" s="39">
        <v>7</v>
      </c>
      <c r="H67" s="39">
        <v>0</v>
      </c>
      <c r="I67" s="39">
        <v>0</v>
      </c>
    </row>
    <row r="68" spans="1:9">
      <c r="A68" s="4" t="s">
        <v>114</v>
      </c>
      <c r="B68" s="51">
        <v>2022</v>
      </c>
      <c r="C68" s="39">
        <v>5</v>
      </c>
      <c r="D68" s="53">
        <v>2</v>
      </c>
      <c r="E68" s="39">
        <v>3</v>
      </c>
      <c r="F68" s="39">
        <v>3</v>
      </c>
      <c r="G68" s="39">
        <v>7</v>
      </c>
      <c r="H68" s="39">
        <v>0</v>
      </c>
      <c r="I68" s="39">
        <v>4</v>
      </c>
    </row>
    <row r="69" spans="1:9">
      <c r="A69" s="4" t="s">
        <v>115</v>
      </c>
      <c r="B69" s="51">
        <v>2022</v>
      </c>
      <c r="C69" s="39">
        <v>2</v>
      </c>
      <c r="D69" s="39">
        <v>0</v>
      </c>
      <c r="E69" s="39">
        <v>0</v>
      </c>
      <c r="F69" s="39">
        <v>3</v>
      </c>
      <c r="G69" s="39">
        <v>3</v>
      </c>
      <c r="H69" s="39">
        <v>0</v>
      </c>
      <c r="I69" s="39">
        <v>1</v>
      </c>
    </row>
    <row r="70" spans="1:9">
      <c r="A70" s="4" t="s">
        <v>116</v>
      </c>
      <c r="B70" s="51">
        <v>2022</v>
      </c>
      <c r="C70" s="39">
        <v>1</v>
      </c>
      <c r="D70" s="39">
        <v>0</v>
      </c>
      <c r="E70" s="39">
        <v>3</v>
      </c>
      <c r="F70" s="39">
        <v>7</v>
      </c>
      <c r="G70" s="39">
        <v>4</v>
      </c>
      <c r="H70" s="39">
        <v>0</v>
      </c>
      <c r="I70" s="39">
        <v>2</v>
      </c>
    </row>
    <row r="71" spans="1:9">
      <c r="A71" s="4" t="s">
        <v>117</v>
      </c>
      <c r="B71" s="51">
        <v>2023</v>
      </c>
      <c r="C71" s="39">
        <v>0</v>
      </c>
      <c r="D71" s="39">
        <v>0</v>
      </c>
      <c r="E71" s="39">
        <v>1</v>
      </c>
      <c r="F71" s="39">
        <v>3</v>
      </c>
      <c r="G71" s="39">
        <v>4</v>
      </c>
      <c r="H71" s="39">
        <v>0</v>
      </c>
      <c r="I71" s="39">
        <v>1</v>
      </c>
    </row>
    <row r="72" spans="1:9" ht="14.45">
      <c r="A72" s="8" t="s">
        <v>118</v>
      </c>
      <c r="B72" s="51">
        <v>2023</v>
      </c>
      <c r="C72" s="39">
        <v>3</v>
      </c>
      <c r="D72" s="39">
        <v>0</v>
      </c>
      <c r="E72" s="39">
        <v>3</v>
      </c>
      <c r="F72" s="39">
        <v>0</v>
      </c>
      <c r="G72" s="39">
        <v>6</v>
      </c>
      <c r="H72" s="39">
        <v>0</v>
      </c>
      <c r="I72" s="39">
        <v>2</v>
      </c>
    </row>
    <row r="73" spans="1:9" ht="14.45">
      <c r="A73" s="8" t="s">
        <v>119</v>
      </c>
      <c r="B73" s="51">
        <v>2023</v>
      </c>
      <c r="C73" s="39">
        <v>1</v>
      </c>
      <c r="D73" s="39">
        <v>0</v>
      </c>
      <c r="E73" s="39">
        <v>0</v>
      </c>
      <c r="F73" s="39">
        <v>3</v>
      </c>
      <c r="G73" s="39">
        <v>0</v>
      </c>
      <c r="H73" s="39">
        <v>1</v>
      </c>
      <c r="I73" s="39">
        <v>3</v>
      </c>
    </row>
    <row r="74" spans="1:9" ht="14.45">
      <c r="A74" s="8" t="s">
        <v>143</v>
      </c>
      <c r="B74" s="51">
        <v>2023</v>
      </c>
      <c r="C74" s="39">
        <v>3</v>
      </c>
      <c r="D74" s="39">
        <v>0</v>
      </c>
      <c r="E74" s="39">
        <v>2</v>
      </c>
      <c r="F74" s="39">
        <v>5</v>
      </c>
      <c r="G74" s="39">
        <v>2</v>
      </c>
      <c r="H74" s="39">
        <v>0</v>
      </c>
      <c r="I74" s="39">
        <v>4</v>
      </c>
    </row>
    <row r="75" spans="1:9" ht="14.45">
      <c r="A75" s="8" t="s">
        <v>144</v>
      </c>
      <c r="B75" s="51">
        <v>2024</v>
      </c>
      <c r="C75" s="39">
        <v>1</v>
      </c>
      <c r="D75" s="39">
        <v>1</v>
      </c>
      <c r="E75" s="39">
        <v>0</v>
      </c>
      <c r="F75" s="39">
        <v>0</v>
      </c>
      <c r="G75" s="39">
        <v>6</v>
      </c>
      <c r="H75" s="39">
        <v>0</v>
      </c>
      <c r="I75" s="39">
        <v>10</v>
      </c>
    </row>
  </sheetData>
  <mergeCells count="1">
    <mergeCell ref="A9:I9"/>
  </mergeCells>
  <hyperlinks>
    <hyperlink ref="A12" r:id="rId1" display="https://www.gov.uk/government/collections/planning-applications-called-in-decisions-and-recovered-appeals" xr:uid="{37E8DD93-5B00-4B2F-BB85-B1610AFB7F59}"/>
  </hyperlinks>
  <pageMargins left="0.7" right="0.7" top="0.75" bottom="0.75" header="0.3" footer="0.3"/>
  <pageSetup paperSize="9" orientation="portrait"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5554F-9A99-41AD-B59F-BEF6BA9FFEF6}">
  <sheetPr>
    <tabColor rgb="FF008080"/>
    <pageSetUpPr fitToPage="1"/>
  </sheetPr>
  <dimension ref="A1:L28"/>
  <sheetViews>
    <sheetView showGridLines="0" topLeftCell="A12" workbookViewId="0">
      <selection activeCell="A30" sqref="A30"/>
    </sheetView>
  </sheetViews>
  <sheetFormatPr defaultColWidth="8.8984375" defaultRowHeight="12.95"/>
  <cols>
    <col min="1" max="1" width="8.8984375" style="4"/>
    <col min="2" max="8" width="11.3984375" style="4" customWidth="1"/>
    <col min="9" max="16384" width="8.8984375" style="4"/>
  </cols>
  <sheetData>
    <row r="1" spans="1:12" ht="17.45">
      <c r="A1" s="1" t="s">
        <v>20</v>
      </c>
      <c r="B1" s="2" t="s">
        <v>168</v>
      </c>
      <c r="C1" s="3"/>
      <c r="D1" s="3"/>
      <c r="E1" s="3"/>
      <c r="F1" s="3"/>
      <c r="G1" s="3"/>
      <c r="H1" s="3"/>
    </row>
    <row r="2" spans="1:12">
      <c r="A2" s="5" t="s">
        <v>122</v>
      </c>
      <c r="B2" s="6" t="s">
        <v>78</v>
      </c>
    </row>
    <row r="3" spans="1:12">
      <c r="A3" s="5"/>
      <c r="B3" s="6"/>
    </row>
    <row r="4" spans="1:12">
      <c r="A4" s="4" t="s">
        <v>169</v>
      </c>
    </row>
    <row r="5" spans="1:12">
      <c r="A5" s="4" t="s">
        <v>151</v>
      </c>
    </row>
    <row r="7" spans="1:12">
      <c r="A7" s="4" t="s">
        <v>170</v>
      </c>
      <c r="C7" s="9"/>
      <c r="D7" s="9"/>
      <c r="E7" s="9" t="s">
        <v>171</v>
      </c>
    </row>
    <row r="8" spans="1:12">
      <c r="A8" s="4" t="s">
        <v>159</v>
      </c>
    </row>
    <row r="9" spans="1:12">
      <c r="A9" s="4" t="s">
        <v>84</v>
      </c>
    </row>
    <row r="11" spans="1:12">
      <c r="A11" s="4" t="s">
        <v>85</v>
      </c>
      <c r="B11" s="10">
        <v>45383</v>
      </c>
    </row>
    <row r="12" spans="1:12">
      <c r="A12" s="4" t="s">
        <v>86</v>
      </c>
      <c r="B12" s="10">
        <v>45474</v>
      </c>
    </row>
    <row r="13" spans="1:12">
      <c r="A13" s="5"/>
    </row>
    <row r="14" spans="1:12" ht="38.25" customHeight="1">
      <c r="A14" s="55" t="s">
        <v>87</v>
      </c>
      <c r="B14" s="7" t="s">
        <v>172</v>
      </c>
      <c r="C14" s="7" t="s">
        <v>173</v>
      </c>
      <c r="D14" s="7" t="s">
        <v>174</v>
      </c>
      <c r="E14" s="83" t="s">
        <v>175</v>
      </c>
      <c r="F14" s="7" t="s">
        <v>176</v>
      </c>
      <c r="G14" s="7" t="s">
        <v>177</v>
      </c>
      <c r="H14" s="7" t="s">
        <v>178</v>
      </c>
      <c r="I14" s="52"/>
      <c r="J14" s="51"/>
      <c r="K14" s="51"/>
      <c r="L14" s="51"/>
    </row>
    <row r="15" spans="1:12" ht="14.25" customHeight="1">
      <c r="A15" s="15" t="s">
        <v>140</v>
      </c>
      <c r="B15" s="42">
        <v>9320</v>
      </c>
      <c r="C15" s="42">
        <v>1318</v>
      </c>
      <c r="D15" s="42">
        <v>502</v>
      </c>
      <c r="E15" s="43">
        <f>SUM(B15:D15)</f>
        <v>11140</v>
      </c>
      <c r="F15" s="40">
        <f>B15/$E15*100%</f>
        <v>0.83662477558348292</v>
      </c>
      <c r="G15" s="40">
        <f t="shared" ref="G15:H19" si="0">C15/$E15*100%</f>
        <v>0.11831238779174147</v>
      </c>
      <c r="H15" s="40">
        <f t="shared" si="0"/>
        <v>4.506283662477558E-2</v>
      </c>
      <c r="I15" s="51"/>
    </row>
    <row r="16" spans="1:12" ht="14.25" customHeight="1">
      <c r="A16" s="4" t="s">
        <v>141</v>
      </c>
      <c r="B16" s="42">
        <v>8984</v>
      </c>
      <c r="C16" s="42">
        <v>1091</v>
      </c>
      <c r="D16" s="42">
        <v>439</v>
      </c>
      <c r="E16" s="43">
        <f t="shared" ref="E16:E26" si="1">SUM(B16:D16)</f>
        <v>10514</v>
      </c>
      <c r="F16" s="40">
        <f t="shared" ref="F16:H27" si="2">B16/$E16*100%</f>
        <v>0.85447974129731785</v>
      </c>
      <c r="G16" s="40">
        <f t="shared" si="0"/>
        <v>0.10376640669583413</v>
      </c>
      <c r="H16" s="40">
        <f t="shared" si="0"/>
        <v>4.1753852006848009E-2</v>
      </c>
      <c r="I16" s="51"/>
    </row>
    <row r="17" spans="1:10" ht="14.25" customHeight="1">
      <c r="A17" s="4" t="s">
        <v>98</v>
      </c>
      <c r="B17" s="42">
        <v>9043</v>
      </c>
      <c r="C17" s="42">
        <v>1067</v>
      </c>
      <c r="D17" s="42">
        <v>452</v>
      </c>
      <c r="E17" s="43">
        <f t="shared" si="1"/>
        <v>10562</v>
      </c>
      <c r="F17" s="40">
        <f t="shared" si="2"/>
        <v>0.85618254118538151</v>
      </c>
      <c r="G17" s="40">
        <f t="shared" si="0"/>
        <v>0.10102253361105851</v>
      </c>
      <c r="H17" s="40">
        <f t="shared" si="0"/>
        <v>4.279492520355993E-2</v>
      </c>
      <c r="I17" s="51"/>
    </row>
    <row r="18" spans="1:10" ht="14.25" customHeight="1">
      <c r="A18" s="4" t="s">
        <v>99</v>
      </c>
      <c r="B18" s="42">
        <v>8543</v>
      </c>
      <c r="C18" s="42">
        <v>964</v>
      </c>
      <c r="D18" s="42">
        <v>480</v>
      </c>
      <c r="E18" s="43">
        <f t="shared" si="1"/>
        <v>9987</v>
      </c>
      <c r="F18" s="40">
        <f t="shared" si="2"/>
        <v>0.85541203564634027</v>
      </c>
      <c r="G18" s="40">
        <f t="shared" si="0"/>
        <v>9.6525483128066483E-2</v>
      </c>
      <c r="H18" s="40">
        <f t="shared" si="0"/>
        <v>4.806248122559327E-2</v>
      </c>
      <c r="I18" s="51"/>
    </row>
    <row r="19" spans="1:10" ht="14.25" customHeight="1">
      <c r="A19" s="4" t="s">
        <v>100</v>
      </c>
      <c r="B19" s="42">
        <v>9388</v>
      </c>
      <c r="C19" s="42">
        <v>865</v>
      </c>
      <c r="D19" s="42">
        <v>471</v>
      </c>
      <c r="E19" s="43">
        <f t="shared" si="1"/>
        <v>10724</v>
      </c>
      <c r="F19" s="40">
        <f t="shared" si="2"/>
        <v>0.87541961954494596</v>
      </c>
      <c r="G19" s="40">
        <f t="shared" si="0"/>
        <v>8.0660201417381575E-2</v>
      </c>
      <c r="H19" s="40">
        <f t="shared" si="0"/>
        <v>4.3920179037672508E-2</v>
      </c>
      <c r="I19" s="51"/>
    </row>
    <row r="20" spans="1:10" ht="14.25" customHeight="1">
      <c r="A20" s="4" t="s">
        <v>101</v>
      </c>
      <c r="B20" s="42">
        <v>10445</v>
      </c>
      <c r="C20" s="42">
        <v>907</v>
      </c>
      <c r="D20" s="42">
        <v>446</v>
      </c>
      <c r="E20" s="43">
        <f t="shared" si="1"/>
        <v>11798</v>
      </c>
      <c r="F20" s="40">
        <f t="shared" si="2"/>
        <v>0.88531954568570947</v>
      </c>
      <c r="G20" s="40">
        <f t="shared" si="2"/>
        <v>7.6877436853704018E-2</v>
      </c>
      <c r="H20" s="40">
        <f t="shared" si="2"/>
        <v>3.7803017460586542E-2</v>
      </c>
      <c r="I20" s="51"/>
    </row>
    <row r="21" spans="1:10" ht="14.25" customHeight="1">
      <c r="A21" s="4" t="s">
        <v>102</v>
      </c>
      <c r="B21" s="42">
        <v>10722</v>
      </c>
      <c r="C21" s="42">
        <v>670</v>
      </c>
      <c r="D21" s="42">
        <v>401</v>
      </c>
      <c r="E21" s="43">
        <f t="shared" si="1"/>
        <v>11793</v>
      </c>
      <c r="F21" s="40">
        <f t="shared" si="2"/>
        <v>0.90918341388959556</v>
      </c>
      <c r="G21" s="40">
        <f t="shared" si="2"/>
        <v>5.68133638599169E-2</v>
      </c>
      <c r="H21" s="40">
        <f t="shared" si="2"/>
        <v>3.4003222250487575E-2</v>
      </c>
      <c r="I21" s="51"/>
    </row>
    <row r="22" spans="1:10" ht="14.25" customHeight="1">
      <c r="A22" s="4" t="s">
        <v>103</v>
      </c>
      <c r="B22" s="42">
        <v>11844</v>
      </c>
      <c r="C22" s="42">
        <v>1170</v>
      </c>
      <c r="D22" s="42">
        <v>345</v>
      </c>
      <c r="E22" s="43">
        <f t="shared" si="1"/>
        <v>13359</v>
      </c>
      <c r="F22" s="40">
        <f t="shared" si="2"/>
        <v>0.88659330788232649</v>
      </c>
      <c r="G22" s="40">
        <f t="shared" si="2"/>
        <v>8.758140579384685E-2</v>
      </c>
      <c r="H22" s="40">
        <f t="shared" si="2"/>
        <v>2.5825286323826635E-2</v>
      </c>
      <c r="I22" s="51"/>
      <c r="J22" s="25"/>
    </row>
    <row r="23" spans="1:10" ht="14.25" customHeight="1">
      <c r="A23" s="4" t="s">
        <v>104</v>
      </c>
      <c r="B23" s="42">
        <v>11299</v>
      </c>
      <c r="C23" s="42">
        <v>668</v>
      </c>
      <c r="D23" s="42">
        <v>270</v>
      </c>
      <c r="E23" s="43">
        <f t="shared" si="1"/>
        <v>12237</v>
      </c>
      <c r="F23" s="40">
        <f t="shared" si="2"/>
        <v>0.92334722562719618</v>
      </c>
      <c r="G23" s="40">
        <f t="shared" si="2"/>
        <v>5.4588542943531909E-2</v>
      </c>
      <c r="H23" s="40">
        <f t="shared" si="2"/>
        <v>2.2064231429271882E-2</v>
      </c>
      <c r="I23" s="51"/>
      <c r="J23" s="25"/>
    </row>
    <row r="24" spans="1:10" ht="14.25" customHeight="1">
      <c r="A24" s="4" t="s">
        <v>105</v>
      </c>
      <c r="B24" s="42">
        <v>10911</v>
      </c>
      <c r="C24" s="42">
        <v>614</v>
      </c>
      <c r="D24" s="42">
        <v>192</v>
      </c>
      <c r="E24" s="43">
        <f t="shared" si="1"/>
        <v>11717</v>
      </c>
      <c r="F24" s="40">
        <f t="shared" si="2"/>
        <v>0.93121106085175387</v>
      </c>
      <c r="G24" s="40">
        <f t="shared" si="2"/>
        <v>5.2402492105487752E-2</v>
      </c>
      <c r="H24" s="40">
        <f t="shared" si="2"/>
        <v>1.6386447042758386E-2</v>
      </c>
      <c r="I24" s="51"/>
      <c r="J24" s="25"/>
    </row>
    <row r="25" spans="1:10" ht="14.25" customHeight="1">
      <c r="A25" s="4" t="s">
        <v>106</v>
      </c>
      <c r="B25" s="42">
        <v>10091</v>
      </c>
      <c r="C25" s="42">
        <v>539</v>
      </c>
      <c r="D25" s="42">
        <v>205</v>
      </c>
      <c r="E25" s="43">
        <f t="shared" si="1"/>
        <v>10835</v>
      </c>
      <c r="F25" s="40">
        <f t="shared" si="2"/>
        <v>0.93133364097831106</v>
      </c>
      <c r="G25" s="40">
        <f t="shared" si="2"/>
        <v>4.9746192893401014E-2</v>
      </c>
      <c r="H25" s="40">
        <f t="shared" si="2"/>
        <v>1.8920166128287955E-2</v>
      </c>
      <c r="I25" s="51"/>
      <c r="J25" s="25"/>
    </row>
    <row r="26" spans="1:10" ht="14.25" customHeight="1">
      <c r="A26" s="4" t="s">
        <v>107</v>
      </c>
      <c r="B26" s="42">
        <v>9964</v>
      </c>
      <c r="C26" s="42">
        <v>440</v>
      </c>
      <c r="D26" s="42">
        <v>269</v>
      </c>
      <c r="E26" s="43">
        <f t="shared" si="1"/>
        <v>10673</v>
      </c>
      <c r="F26" s="40">
        <f t="shared" si="2"/>
        <v>0.93357069240138668</v>
      </c>
      <c r="G26" s="40">
        <f t="shared" si="2"/>
        <v>4.1225522346106998E-2</v>
      </c>
      <c r="H26" s="40">
        <f t="shared" si="2"/>
        <v>2.5203785252506324E-2</v>
      </c>
      <c r="I26" s="51"/>
      <c r="J26" s="25"/>
    </row>
    <row r="27" spans="1:10">
      <c r="A27" s="4" t="s">
        <v>108</v>
      </c>
      <c r="B27" s="42">
        <v>9785</v>
      </c>
      <c r="C27" s="42">
        <v>567</v>
      </c>
      <c r="D27" s="42">
        <v>278</v>
      </c>
      <c r="E27" s="43">
        <f>SUM(B27:D27)</f>
        <v>10630</v>
      </c>
      <c r="F27" s="40">
        <f t="shared" si="2"/>
        <v>0.92050799623706492</v>
      </c>
      <c r="G27" s="40">
        <f t="shared" si="2"/>
        <v>5.3339604891815613E-2</v>
      </c>
      <c r="H27" s="40">
        <f t="shared" si="2"/>
        <v>2.6152398871119472E-2</v>
      </c>
    </row>
    <row r="28" spans="1:10" ht="14.45">
      <c r="A28" s="4" t="s">
        <v>109</v>
      </c>
      <c r="B28" s="42">
        <v>8941</v>
      </c>
      <c r="C28" s="42">
        <v>523</v>
      </c>
      <c r="D28" s="42">
        <v>210</v>
      </c>
      <c r="E28" s="43">
        <f>SUM(B28:D28)</f>
        <v>9674</v>
      </c>
      <c r="F28" s="40">
        <f>B28/$E28*100%</f>
        <v>0.92422989456274551</v>
      </c>
      <c r="G28" s="40">
        <f>C28/$E28*100%</f>
        <v>5.4062435393839155E-2</v>
      </c>
      <c r="H28" s="40">
        <f>D28/$E28*100%</f>
        <v>2.1707670043415339E-2</v>
      </c>
    </row>
  </sheetData>
  <hyperlinks>
    <hyperlink ref="E7" r:id="rId1" xr:uid="{C8AB6042-CA9C-4C4B-825D-61FB31CE7B4F}"/>
  </hyperlinks>
  <pageMargins left="0.7" right="0.7" top="0.75" bottom="0.75" header="0.3" footer="0.3"/>
  <pageSetup paperSize="9" scale="74" orientation="landscape"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1E88-0D70-40C8-82E1-0C5B7674F32D}">
  <sheetPr>
    <tabColor rgb="FF008080"/>
    <pageSetUpPr fitToPage="1"/>
  </sheetPr>
  <dimension ref="A1:M70"/>
  <sheetViews>
    <sheetView showGridLines="0" topLeftCell="A50" workbookViewId="0">
      <selection activeCell="C72" sqref="C72"/>
    </sheetView>
  </sheetViews>
  <sheetFormatPr defaultColWidth="8.8984375" defaultRowHeight="12.95"/>
  <cols>
    <col min="1" max="2" width="8.8984375" style="4"/>
    <col min="3" max="9" width="11.3984375" style="4" customWidth="1"/>
    <col min="10" max="16384" width="8.8984375" style="4"/>
  </cols>
  <sheetData>
    <row r="1" spans="1:13" ht="17.45">
      <c r="A1" s="1" t="s">
        <v>22</v>
      </c>
      <c r="B1" s="2" t="s">
        <v>179</v>
      </c>
      <c r="C1" s="3"/>
      <c r="D1" s="3"/>
      <c r="E1" s="3"/>
      <c r="F1" s="3"/>
      <c r="G1" s="3"/>
      <c r="H1" s="3"/>
      <c r="I1" s="3"/>
    </row>
    <row r="2" spans="1:13">
      <c r="A2" s="5" t="s">
        <v>122</v>
      </c>
      <c r="B2" s="6" t="s">
        <v>78</v>
      </c>
    </row>
    <row r="3" spans="1:13">
      <c r="A3" s="5"/>
      <c r="B3" s="6"/>
    </row>
    <row r="4" spans="1:13">
      <c r="A4" s="4" t="s">
        <v>169</v>
      </c>
    </row>
    <row r="5" spans="1:13">
      <c r="A5" s="4" t="s">
        <v>151</v>
      </c>
    </row>
    <row r="7" spans="1:13">
      <c r="A7" s="4" t="s">
        <v>170</v>
      </c>
      <c r="E7" s="9" t="s">
        <v>171</v>
      </c>
      <c r="F7" s="9"/>
    </row>
    <row r="8" spans="1:13">
      <c r="A8" s="4" t="s">
        <v>159</v>
      </c>
    </row>
    <row r="9" spans="1:13">
      <c r="A9" s="4" t="s">
        <v>84</v>
      </c>
    </row>
    <row r="11" spans="1:13">
      <c r="A11" s="4" t="s">
        <v>85</v>
      </c>
      <c r="B11" s="10">
        <v>45383</v>
      </c>
    </row>
    <row r="12" spans="1:13">
      <c r="A12" s="4" t="s">
        <v>86</v>
      </c>
      <c r="B12" s="10">
        <v>45474</v>
      </c>
    </row>
    <row r="13" spans="1:13">
      <c r="A13" s="5"/>
      <c r="B13" s="6"/>
    </row>
    <row r="14" spans="1:13" ht="38.25" customHeight="1">
      <c r="A14" s="21" t="s">
        <v>112</v>
      </c>
      <c r="B14" s="21" t="s">
        <v>113</v>
      </c>
      <c r="C14" s="7" t="s">
        <v>172</v>
      </c>
      <c r="D14" s="7" t="s">
        <v>173</v>
      </c>
      <c r="E14" s="7" t="s">
        <v>174</v>
      </c>
      <c r="F14" s="83" t="s">
        <v>175</v>
      </c>
      <c r="G14" s="7" t="s">
        <v>176</v>
      </c>
      <c r="H14" s="7" t="s">
        <v>177</v>
      </c>
      <c r="I14" s="7" t="s">
        <v>178</v>
      </c>
      <c r="J14" s="52"/>
      <c r="K14" s="51"/>
      <c r="L14" s="51"/>
      <c r="M14" s="51"/>
    </row>
    <row r="15" spans="1:13" ht="14.25" customHeight="1">
      <c r="A15" s="4" t="s">
        <v>114</v>
      </c>
      <c r="B15" s="8">
        <v>2010</v>
      </c>
      <c r="C15" s="42">
        <v>2282</v>
      </c>
      <c r="D15" s="42">
        <v>361</v>
      </c>
      <c r="E15" s="42">
        <v>138</v>
      </c>
      <c r="F15" s="43">
        <f t="shared" ref="F15:F67" si="0">SUM(C15:E15)</f>
        <v>2781</v>
      </c>
      <c r="G15" s="40">
        <f t="shared" ref="G15:I36" si="1">C15/$F15*100%</f>
        <v>0.82056814095649044</v>
      </c>
      <c r="H15" s="40">
        <f t="shared" si="1"/>
        <v>0.12980942107155699</v>
      </c>
      <c r="I15" s="40">
        <f t="shared" si="1"/>
        <v>4.9622437971952538E-2</v>
      </c>
      <c r="J15" s="51"/>
    </row>
    <row r="16" spans="1:13" ht="14.25" customHeight="1">
      <c r="A16" s="4" t="s">
        <v>115</v>
      </c>
      <c r="B16" s="8">
        <v>2010</v>
      </c>
      <c r="C16" s="42">
        <v>2291</v>
      </c>
      <c r="D16" s="42">
        <v>325</v>
      </c>
      <c r="E16" s="42">
        <v>123</v>
      </c>
      <c r="F16" s="43">
        <f t="shared" si="0"/>
        <v>2739</v>
      </c>
      <c r="G16" s="40">
        <f t="shared" si="1"/>
        <v>0.83643665571376413</v>
      </c>
      <c r="H16" s="40">
        <f t="shared" si="1"/>
        <v>0.11865644395764878</v>
      </c>
      <c r="I16" s="40">
        <f t="shared" si="1"/>
        <v>4.4906900328587074E-2</v>
      </c>
      <c r="J16" s="51"/>
    </row>
    <row r="17" spans="1:10" ht="14.25" customHeight="1">
      <c r="A17" s="4" t="s">
        <v>116</v>
      </c>
      <c r="B17" s="8">
        <v>2010</v>
      </c>
      <c r="C17" s="42">
        <v>2317</v>
      </c>
      <c r="D17" s="42">
        <v>304</v>
      </c>
      <c r="E17" s="42">
        <v>147</v>
      </c>
      <c r="F17" s="43">
        <f t="shared" si="0"/>
        <v>2768</v>
      </c>
      <c r="G17" s="40">
        <f t="shared" si="1"/>
        <v>0.83706647398843925</v>
      </c>
      <c r="H17" s="40">
        <f t="shared" si="1"/>
        <v>0.10982658959537572</v>
      </c>
      <c r="I17" s="40">
        <f t="shared" si="1"/>
        <v>5.3106936416184969E-2</v>
      </c>
      <c r="J17" s="51"/>
    </row>
    <row r="18" spans="1:10" ht="14.25" customHeight="1">
      <c r="A18" s="4" t="s">
        <v>117</v>
      </c>
      <c r="B18" s="8">
        <v>2011</v>
      </c>
      <c r="C18" s="42">
        <v>2430</v>
      </c>
      <c r="D18" s="42">
        <v>328</v>
      </c>
      <c r="E18" s="42">
        <v>94</v>
      </c>
      <c r="F18" s="43">
        <f t="shared" si="0"/>
        <v>2852</v>
      </c>
      <c r="G18" s="40">
        <f t="shared" si="1"/>
        <v>0.85203366058906027</v>
      </c>
      <c r="H18" s="40">
        <f t="shared" si="1"/>
        <v>0.11500701262272089</v>
      </c>
      <c r="I18" s="40">
        <f t="shared" si="1"/>
        <v>3.2959326788218793E-2</v>
      </c>
      <c r="J18" s="51"/>
    </row>
    <row r="19" spans="1:10" ht="14.25" customHeight="1">
      <c r="A19" s="4" t="s">
        <v>114</v>
      </c>
      <c r="B19" s="8">
        <v>2011</v>
      </c>
      <c r="C19" s="42">
        <v>2145</v>
      </c>
      <c r="D19" s="42">
        <v>295</v>
      </c>
      <c r="E19" s="42">
        <v>106</v>
      </c>
      <c r="F19" s="43">
        <f t="shared" si="0"/>
        <v>2546</v>
      </c>
      <c r="G19" s="40">
        <f t="shared" si="1"/>
        <v>0.84249803613511387</v>
      </c>
      <c r="H19" s="40">
        <f t="shared" si="1"/>
        <v>0.11586802827965435</v>
      </c>
      <c r="I19" s="40">
        <f t="shared" si="1"/>
        <v>4.1633935585231735E-2</v>
      </c>
      <c r="J19" s="51"/>
    </row>
    <row r="20" spans="1:10" ht="14.25" customHeight="1">
      <c r="A20" s="4" t="s">
        <v>115</v>
      </c>
      <c r="B20" s="8">
        <v>2011</v>
      </c>
      <c r="C20" s="42">
        <v>2303</v>
      </c>
      <c r="D20" s="42">
        <v>283</v>
      </c>
      <c r="E20" s="42">
        <v>131</v>
      </c>
      <c r="F20" s="43">
        <f t="shared" si="0"/>
        <v>2717</v>
      </c>
      <c r="G20" s="40">
        <f t="shared" si="1"/>
        <v>0.84762605815237391</v>
      </c>
      <c r="H20" s="40">
        <f t="shared" si="1"/>
        <v>0.104158998895841</v>
      </c>
      <c r="I20" s="40">
        <f t="shared" si="1"/>
        <v>4.8214942951785057E-2</v>
      </c>
      <c r="J20" s="51"/>
    </row>
    <row r="21" spans="1:10" ht="14.25" customHeight="1">
      <c r="A21" s="4" t="s">
        <v>116</v>
      </c>
      <c r="B21" s="8">
        <v>2011</v>
      </c>
      <c r="C21" s="42">
        <v>2291</v>
      </c>
      <c r="D21" s="42">
        <v>235</v>
      </c>
      <c r="E21" s="42">
        <v>95</v>
      </c>
      <c r="F21" s="43">
        <f t="shared" si="0"/>
        <v>2621</v>
      </c>
      <c r="G21" s="40">
        <f t="shared" si="1"/>
        <v>0.87409385730637157</v>
      </c>
      <c r="H21" s="40">
        <f t="shared" si="1"/>
        <v>8.9660434948492948E-2</v>
      </c>
      <c r="I21" s="40">
        <f t="shared" si="1"/>
        <v>3.6245707745135441E-2</v>
      </c>
      <c r="J21" s="51"/>
    </row>
    <row r="22" spans="1:10" ht="14.25" customHeight="1">
      <c r="A22" s="4" t="s">
        <v>117</v>
      </c>
      <c r="B22" s="8">
        <v>2012</v>
      </c>
      <c r="C22" s="42">
        <v>2245</v>
      </c>
      <c r="D22" s="42">
        <v>278</v>
      </c>
      <c r="E22" s="42">
        <v>107</v>
      </c>
      <c r="F22" s="43">
        <f t="shared" si="0"/>
        <v>2630</v>
      </c>
      <c r="G22" s="40">
        <f t="shared" si="1"/>
        <v>0.85361216730038025</v>
      </c>
      <c r="H22" s="40">
        <f t="shared" si="1"/>
        <v>0.10570342205323194</v>
      </c>
      <c r="I22" s="40">
        <f t="shared" si="1"/>
        <v>4.0684410646387829E-2</v>
      </c>
      <c r="J22" s="51"/>
    </row>
    <row r="23" spans="1:10" ht="14.25" customHeight="1">
      <c r="A23" s="4" t="s">
        <v>114</v>
      </c>
      <c r="B23" s="8">
        <v>2012</v>
      </c>
      <c r="C23" s="42">
        <v>2249</v>
      </c>
      <c r="D23" s="42">
        <v>270</v>
      </c>
      <c r="E23" s="42">
        <v>96</v>
      </c>
      <c r="F23" s="43">
        <f t="shared" si="0"/>
        <v>2615</v>
      </c>
      <c r="G23" s="40">
        <f t="shared" si="1"/>
        <v>0.86003824091778203</v>
      </c>
      <c r="H23" s="40">
        <f t="shared" si="1"/>
        <v>0.10325047801147227</v>
      </c>
      <c r="I23" s="40">
        <f t="shared" si="1"/>
        <v>3.6711281070745699E-2</v>
      </c>
      <c r="J23" s="51"/>
    </row>
    <row r="24" spans="1:10" ht="14.25" customHeight="1">
      <c r="A24" s="4" t="s">
        <v>115</v>
      </c>
      <c r="B24" s="8">
        <v>2012</v>
      </c>
      <c r="C24" s="42">
        <v>2260</v>
      </c>
      <c r="D24" s="42">
        <v>243</v>
      </c>
      <c r="E24" s="42">
        <v>134</v>
      </c>
      <c r="F24" s="43">
        <f t="shared" si="0"/>
        <v>2637</v>
      </c>
      <c r="G24" s="40">
        <f t="shared" si="1"/>
        <v>0.85703450891164201</v>
      </c>
      <c r="H24" s="40">
        <f t="shared" si="1"/>
        <v>9.2150170648464161E-2</v>
      </c>
      <c r="I24" s="40">
        <f t="shared" si="1"/>
        <v>5.081532043989382E-2</v>
      </c>
      <c r="J24" s="51"/>
    </row>
    <row r="25" spans="1:10" ht="14.25" customHeight="1">
      <c r="A25" s="4" t="s">
        <v>116</v>
      </c>
      <c r="B25" s="8">
        <v>2012</v>
      </c>
      <c r="C25" s="42">
        <v>2278</v>
      </c>
      <c r="D25" s="42">
        <v>294</v>
      </c>
      <c r="E25" s="42">
        <v>113</v>
      </c>
      <c r="F25" s="43">
        <f t="shared" si="0"/>
        <v>2685</v>
      </c>
      <c r="G25" s="40">
        <f t="shared" si="1"/>
        <v>0.84841713221601489</v>
      </c>
      <c r="H25" s="40">
        <f t="shared" si="1"/>
        <v>0.10949720670391061</v>
      </c>
      <c r="I25" s="40">
        <f t="shared" si="1"/>
        <v>4.2085661080074485E-2</v>
      </c>
      <c r="J25" s="51"/>
    </row>
    <row r="26" spans="1:10" ht="14.25" customHeight="1">
      <c r="A26" s="4" t="s">
        <v>117</v>
      </c>
      <c r="B26" s="8">
        <v>2013</v>
      </c>
      <c r="C26" s="42">
        <v>2256</v>
      </c>
      <c r="D26" s="42">
        <v>260</v>
      </c>
      <c r="E26" s="42">
        <v>109</v>
      </c>
      <c r="F26" s="43">
        <f t="shared" si="0"/>
        <v>2625</v>
      </c>
      <c r="G26" s="40">
        <f t="shared" si="1"/>
        <v>0.85942857142857143</v>
      </c>
      <c r="H26" s="40">
        <f t="shared" si="1"/>
        <v>9.9047619047619051E-2</v>
      </c>
      <c r="I26" s="40">
        <f t="shared" si="1"/>
        <v>4.1523809523809525E-2</v>
      </c>
      <c r="J26" s="51"/>
    </row>
    <row r="27" spans="1:10" ht="14.25" customHeight="1">
      <c r="A27" s="4" t="s">
        <v>114</v>
      </c>
      <c r="B27" s="8">
        <v>2013</v>
      </c>
      <c r="C27" s="42">
        <v>2121</v>
      </c>
      <c r="D27" s="42">
        <v>285</v>
      </c>
      <c r="E27" s="42">
        <v>154</v>
      </c>
      <c r="F27" s="43">
        <f t="shared" si="0"/>
        <v>2560</v>
      </c>
      <c r="G27" s="40">
        <f t="shared" si="1"/>
        <v>0.82851562499999998</v>
      </c>
      <c r="H27" s="40">
        <f t="shared" si="1"/>
        <v>0.111328125</v>
      </c>
      <c r="I27" s="40">
        <f t="shared" si="1"/>
        <v>6.0156250000000001E-2</v>
      </c>
      <c r="J27" s="51"/>
    </row>
    <row r="28" spans="1:10" ht="14.25" customHeight="1">
      <c r="A28" s="4" t="s">
        <v>115</v>
      </c>
      <c r="B28" s="8">
        <v>2013</v>
      </c>
      <c r="C28" s="42">
        <v>2274</v>
      </c>
      <c r="D28" s="42">
        <v>259</v>
      </c>
      <c r="E28" s="42">
        <v>140</v>
      </c>
      <c r="F28" s="43">
        <f t="shared" si="0"/>
        <v>2673</v>
      </c>
      <c r="G28" s="40">
        <f t="shared" si="1"/>
        <v>0.85072951739618408</v>
      </c>
      <c r="H28" s="40">
        <f t="shared" si="1"/>
        <v>9.6894874672652453E-2</v>
      </c>
      <c r="I28" s="40">
        <f t="shared" si="1"/>
        <v>5.2375607931163484E-2</v>
      </c>
      <c r="J28" s="51"/>
    </row>
    <row r="29" spans="1:10" ht="14.25" customHeight="1">
      <c r="A29" s="4" t="s">
        <v>116</v>
      </c>
      <c r="B29" s="8">
        <v>2013</v>
      </c>
      <c r="C29" s="42">
        <v>1969</v>
      </c>
      <c r="D29" s="42">
        <v>203</v>
      </c>
      <c r="E29" s="42">
        <v>101</v>
      </c>
      <c r="F29" s="43">
        <f t="shared" si="0"/>
        <v>2273</v>
      </c>
      <c r="G29" s="40">
        <f t="shared" si="1"/>
        <v>0.86625604927408706</v>
      </c>
      <c r="H29" s="40">
        <f t="shared" si="1"/>
        <v>8.9309282886053679E-2</v>
      </c>
      <c r="I29" s="40">
        <f t="shared" si="1"/>
        <v>4.4434667839859214E-2</v>
      </c>
      <c r="J29" s="51"/>
    </row>
    <row r="30" spans="1:10" ht="14.25" customHeight="1">
      <c r="A30" s="4" t="s">
        <v>117</v>
      </c>
      <c r="B30" s="8">
        <v>2014</v>
      </c>
      <c r="C30" s="42">
        <v>2179</v>
      </c>
      <c r="D30" s="42">
        <v>217</v>
      </c>
      <c r="E30" s="42">
        <v>85</v>
      </c>
      <c r="F30" s="43">
        <f t="shared" si="0"/>
        <v>2481</v>
      </c>
      <c r="G30" s="40">
        <f t="shared" si="1"/>
        <v>0.87827488915759777</v>
      </c>
      <c r="H30" s="40">
        <f t="shared" si="1"/>
        <v>8.746473196291818E-2</v>
      </c>
      <c r="I30" s="40">
        <f t="shared" si="1"/>
        <v>3.4260378879484077E-2</v>
      </c>
      <c r="J30" s="51"/>
    </row>
    <row r="31" spans="1:10" ht="14.25" customHeight="1">
      <c r="A31" s="4" t="s">
        <v>114</v>
      </c>
      <c r="B31" s="8">
        <v>2014</v>
      </c>
      <c r="C31" s="42">
        <v>2125</v>
      </c>
      <c r="D31" s="42">
        <v>212</v>
      </c>
      <c r="E31" s="42">
        <v>113</v>
      </c>
      <c r="F31" s="43">
        <f t="shared" si="0"/>
        <v>2450</v>
      </c>
      <c r="G31" s="40">
        <f t="shared" si="1"/>
        <v>0.86734693877551017</v>
      </c>
      <c r="H31" s="40">
        <f t="shared" si="1"/>
        <v>8.6530612244897956E-2</v>
      </c>
      <c r="I31" s="40">
        <f t="shared" si="1"/>
        <v>4.6122448979591835E-2</v>
      </c>
      <c r="J31" s="51"/>
    </row>
    <row r="32" spans="1:10" ht="14.25" customHeight="1">
      <c r="A32" s="4" t="s">
        <v>115</v>
      </c>
      <c r="B32" s="8">
        <v>2014</v>
      </c>
      <c r="C32" s="42">
        <v>2271</v>
      </c>
      <c r="D32" s="42">
        <v>210</v>
      </c>
      <c r="E32" s="42">
        <v>114</v>
      </c>
      <c r="F32" s="43">
        <f t="shared" si="0"/>
        <v>2595</v>
      </c>
      <c r="G32" s="40">
        <f t="shared" si="1"/>
        <v>0.87514450867052018</v>
      </c>
      <c r="H32" s="40">
        <f t="shared" si="1"/>
        <v>8.0924855491329481E-2</v>
      </c>
      <c r="I32" s="40">
        <f t="shared" si="1"/>
        <v>4.3930635838150288E-2</v>
      </c>
      <c r="J32" s="51"/>
    </row>
    <row r="33" spans="1:10" ht="14.25" customHeight="1">
      <c r="A33" s="4" t="s">
        <v>116</v>
      </c>
      <c r="B33" s="8">
        <v>2014</v>
      </c>
      <c r="C33" s="42">
        <v>2446</v>
      </c>
      <c r="D33" s="42">
        <v>204</v>
      </c>
      <c r="E33" s="42">
        <v>129</v>
      </c>
      <c r="F33" s="43">
        <f t="shared" si="0"/>
        <v>2779</v>
      </c>
      <c r="G33" s="40">
        <f t="shared" si="1"/>
        <v>0.88017272400143942</v>
      </c>
      <c r="H33" s="40">
        <f t="shared" si="1"/>
        <v>7.3407700611730839E-2</v>
      </c>
      <c r="I33" s="40">
        <f t="shared" si="1"/>
        <v>4.6419575386829795E-2</v>
      </c>
      <c r="J33" s="51"/>
    </row>
    <row r="34" spans="1:10" ht="14.25" customHeight="1">
      <c r="A34" s="4" t="s">
        <v>117</v>
      </c>
      <c r="B34" s="8">
        <v>2015</v>
      </c>
      <c r="C34" s="42">
        <v>2546</v>
      </c>
      <c r="D34" s="42">
        <v>239</v>
      </c>
      <c r="E34" s="42">
        <v>115</v>
      </c>
      <c r="F34" s="43">
        <f t="shared" si="0"/>
        <v>2900</v>
      </c>
      <c r="G34" s="40">
        <f t="shared" si="1"/>
        <v>0.87793103448275867</v>
      </c>
      <c r="H34" s="40">
        <f t="shared" si="1"/>
        <v>8.2413793103448277E-2</v>
      </c>
      <c r="I34" s="40">
        <f t="shared" si="1"/>
        <v>3.9655172413793106E-2</v>
      </c>
      <c r="J34" s="51"/>
    </row>
    <row r="35" spans="1:10" ht="14.25" customHeight="1">
      <c r="A35" s="4" t="s">
        <v>114</v>
      </c>
      <c r="B35" s="8">
        <v>2015</v>
      </c>
      <c r="C35" s="42">
        <v>2575</v>
      </c>
      <c r="D35" s="42">
        <v>245</v>
      </c>
      <c r="E35" s="42">
        <v>124</v>
      </c>
      <c r="F35" s="43">
        <f t="shared" si="0"/>
        <v>2944</v>
      </c>
      <c r="G35" s="40">
        <f t="shared" si="1"/>
        <v>0.87466032608695654</v>
      </c>
      <c r="H35" s="40">
        <f t="shared" si="1"/>
        <v>8.3220108695652176E-2</v>
      </c>
      <c r="I35" s="40">
        <f t="shared" si="1"/>
        <v>4.2119565217391304E-2</v>
      </c>
      <c r="J35" s="51"/>
    </row>
    <row r="36" spans="1:10" ht="14.25" customHeight="1">
      <c r="A36" s="4" t="s">
        <v>115</v>
      </c>
      <c r="B36" s="8">
        <v>2015</v>
      </c>
      <c r="C36" s="42">
        <v>2617</v>
      </c>
      <c r="D36" s="42">
        <v>240</v>
      </c>
      <c r="E36" s="42">
        <v>115</v>
      </c>
      <c r="F36" s="43">
        <f t="shared" si="0"/>
        <v>2972</v>
      </c>
      <c r="G36" s="40">
        <f t="shared" si="1"/>
        <v>0.88055181695827722</v>
      </c>
      <c r="H36" s="40">
        <f t="shared" si="1"/>
        <v>8.0753701211305512E-2</v>
      </c>
      <c r="I36" s="40">
        <f t="shared" si="1"/>
        <v>3.8694481830417231E-2</v>
      </c>
      <c r="J36" s="51"/>
    </row>
    <row r="37" spans="1:10" ht="14.25" customHeight="1">
      <c r="A37" s="4" t="s">
        <v>116</v>
      </c>
      <c r="B37" s="8">
        <v>2015</v>
      </c>
      <c r="C37" s="42">
        <v>2604</v>
      </c>
      <c r="D37" s="42">
        <v>199</v>
      </c>
      <c r="E37" s="42">
        <v>124</v>
      </c>
      <c r="F37" s="43">
        <f t="shared" si="0"/>
        <v>2927</v>
      </c>
      <c r="G37" s="40">
        <f t="shared" ref="G37:I52" si="2">C37/$F37*100%</f>
        <v>0.88964810386060811</v>
      </c>
      <c r="H37" s="40">
        <f t="shared" si="2"/>
        <v>6.7987700717458147E-2</v>
      </c>
      <c r="I37" s="40">
        <f t="shared" si="2"/>
        <v>4.2364195421933717E-2</v>
      </c>
      <c r="J37" s="51"/>
    </row>
    <row r="38" spans="1:10" ht="14.25" customHeight="1">
      <c r="A38" s="4" t="s">
        <v>117</v>
      </c>
      <c r="B38" s="8">
        <v>2016</v>
      </c>
      <c r="C38" s="42">
        <v>2649</v>
      </c>
      <c r="D38" s="42">
        <v>223</v>
      </c>
      <c r="E38" s="42">
        <v>83</v>
      </c>
      <c r="F38" s="43">
        <f t="shared" si="0"/>
        <v>2955</v>
      </c>
      <c r="G38" s="40">
        <f t="shared" si="2"/>
        <v>0.89644670050761421</v>
      </c>
      <c r="H38" s="40">
        <f t="shared" si="2"/>
        <v>7.5465313028764802E-2</v>
      </c>
      <c r="I38" s="40">
        <f t="shared" si="2"/>
        <v>2.8087986463620981E-2</v>
      </c>
    </row>
    <row r="39" spans="1:10" ht="14.25" customHeight="1">
      <c r="A39" s="4" t="s">
        <v>114</v>
      </c>
      <c r="B39" s="8">
        <v>2016</v>
      </c>
      <c r="C39" s="42">
        <v>2664</v>
      </c>
      <c r="D39" s="42">
        <v>156</v>
      </c>
      <c r="E39" s="42">
        <v>109</v>
      </c>
      <c r="F39" s="43">
        <f t="shared" si="0"/>
        <v>2929</v>
      </c>
      <c r="G39" s="40">
        <f t="shared" si="2"/>
        <v>0.90952543530215091</v>
      </c>
      <c r="H39" s="40">
        <f t="shared" si="2"/>
        <v>5.326049846363947E-2</v>
      </c>
      <c r="I39" s="40">
        <f t="shared" si="2"/>
        <v>3.7214066234209628E-2</v>
      </c>
    </row>
    <row r="40" spans="1:10" ht="14.25" customHeight="1">
      <c r="A40" s="4" t="s">
        <v>115</v>
      </c>
      <c r="B40" s="8">
        <v>2016</v>
      </c>
      <c r="C40" s="42">
        <v>2630</v>
      </c>
      <c r="D40" s="42">
        <v>181</v>
      </c>
      <c r="E40" s="42">
        <v>84</v>
      </c>
      <c r="F40" s="43">
        <f t="shared" si="0"/>
        <v>2895</v>
      </c>
      <c r="G40" s="40">
        <f t="shared" si="2"/>
        <v>0.90846286701208978</v>
      </c>
      <c r="H40" s="40">
        <f t="shared" si="2"/>
        <v>6.2521588946459414E-2</v>
      </c>
      <c r="I40" s="40">
        <f t="shared" si="2"/>
        <v>2.9015544041450778E-2</v>
      </c>
      <c r="J40" s="51"/>
    </row>
    <row r="41" spans="1:10" ht="14.25" customHeight="1">
      <c r="A41" s="4" t="s">
        <v>116</v>
      </c>
      <c r="B41" s="8">
        <v>2016</v>
      </c>
      <c r="C41" s="42">
        <v>2709</v>
      </c>
      <c r="D41" s="42">
        <v>183</v>
      </c>
      <c r="E41" s="42">
        <v>105</v>
      </c>
      <c r="F41" s="43">
        <f t="shared" si="0"/>
        <v>2997</v>
      </c>
      <c r="G41" s="40">
        <f t="shared" si="2"/>
        <v>0.90390390390390385</v>
      </c>
      <c r="H41" s="40">
        <f t="shared" si="2"/>
        <v>6.1061061061061059E-2</v>
      </c>
      <c r="I41" s="40">
        <f t="shared" si="2"/>
        <v>3.5035035035035036E-2</v>
      </c>
      <c r="J41" s="51"/>
    </row>
    <row r="42" spans="1:10" ht="14.25" customHeight="1">
      <c r="A42" s="4" t="s">
        <v>117</v>
      </c>
      <c r="B42" s="8">
        <v>2017</v>
      </c>
      <c r="C42" s="42">
        <v>2719</v>
      </c>
      <c r="D42" s="42">
        <v>150</v>
      </c>
      <c r="E42" s="42">
        <v>103</v>
      </c>
      <c r="F42" s="43">
        <f t="shared" si="0"/>
        <v>2972</v>
      </c>
      <c r="G42" s="40">
        <f t="shared" si="2"/>
        <v>0.91487213997308214</v>
      </c>
      <c r="H42" s="40">
        <f t="shared" si="2"/>
        <v>5.0471063257065948E-2</v>
      </c>
      <c r="I42" s="40">
        <f t="shared" si="2"/>
        <v>3.465679676985195E-2</v>
      </c>
    </row>
    <row r="43" spans="1:10" ht="14.25" customHeight="1">
      <c r="A43" s="4" t="s">
        <v>114</v>
      </c>
      <c r="B43" s="8">
        <v>2017</v>
      </c>
      <c r="C43" s="42">
        <v>2807</v>
      </c>
      <c r="D43" s="42">
        <v>213</v>
      </c>
      <c r="E43" s="42">
        <v>88</v>
      </c>
      <c r="F43" s="43">
        <f t="shared" si="0"/>
        <v>3108</v>
      </c>
      <c r="G43" s="40">
        <f t="shared" si="2"/>
        <v>0.90315315315315314</v>
      </c>
      <c r="H43" s="40">
        <f t="shared" si="2"/>
        <v>6.8532818532818535E-2</v>
      </c>
      <c r="I43" s="40">
        <f t="shared" si="2"/>
        <v>2.8314028314028315E-2</v>
      </c>
    </row>
    <row r="44" spans="1:10" ht="14.25" customHeight="1">
      <c r="A44" s="4" t="s">
        <v>115</v>
      </c>
      <c r="B44" s="8">
        <v>2017</v>
      </c>
      <c r="C44" s="42">
        <v>2861</v>
      </c>
      <c r="D44" s="42">
        <v>181</v>
      </c>
      <c r="E44" s="42">
        <v>89</v>
      </c>
      <c r="F44" s="43">
        <f t="shared" si="0"/>
        <v>3131</v>
      </c>
      <c r="G44" s="40">
        <f t="shared" si="2"/>
        <v>0.91376557010539761</v>
      </c>
      <c r="H44" s="40">
        <f t="shared" si="2"/>
        <v>5.7809006707122322E-2</v>
      </c>
      <c r="I44" s="40">
        <f t="shared" si="2"/>
        <v>2.8425423187480037E-2</v>
      </c>
    </row>
    <row r="45" spans="1:10" ht="14.25" customHeight="1">
      <c r="A45" s="4" t="s">
        <v>116</v>
      </c>
      <c r="B45" s="8">
        <v>2017</v>
      </c>
      <c r="C45" s="42">
        <v>3002</v>
      </c>
      <c r="D45" s="42">
        <v>588</v>
      </c>
      <c r="E45" s="42">
        <v>94</v>
      </c>
      <c r="F45" s="43">
        <f t="shared" si="0"/>
        <v>3684</v>
      </c>
      <c r="G45" s="40">
        <f t="shared" si="2"/>
        <v>0.81487513572204129</v>
      </c>
      <c r="H45" s="40">
        <f t="shared" si="2"/>
        <v>0.15960912052117263</v>
      </c>
      <c r="I45" s="40">
        <f t="shared" si="2"/>
        <v>2.5515743756786103E-2</v>
      </c>
    </row>
    <row r="46" spans="1:10" ht="14.25" customHeight="1">
      <c r="A46" s="4" t="s">
        <v>117</v>
      </c>
      <c r="B46" s="8">
        <v>2018</v>
      </c>
      <c r="C46" s="42">
        <v>3174</v>
      </c>
      <c r="D46" s="42">
        <v>188</v>
      </c>
      <c r="E46" s="42">
        <v>74</v>
      </c>
      <c r="F46" s="43">
        <f t="shared" si="0"/>
        <v>3436</v>
      </c>
      <c r="G46" s="40">
        <f t="shared" si="2"/>
        <v>0.92374854481955759</v>
      </c>
      <c r="H46" s="40">
        <f t="shared" si="2"/>
        <v>5.471478463329453E-2</v>
      </c>
      <c r="I46" s="40">
        <f t="shared" si="2"/>
        <v>2.1536670547147845E-2</v>
      </c>
    </row>
    <row r="47" spans="1:10" ht="14.25" customHeight="1">
      <c r="A47" s="4" t="s">
        <v>114</v>
      </c>
      <c r="B47" s="8">
        <v>2018</v>
      </c>
      <c r="C47" s="42">
        <v>2821</v>
      </c>
      <c r="D47" s="42">
        <v>197</v>
      </c>
      <c r="E47" s="42">
        <v>86</v>
      </c>
      <c r="F47" s="43">
        <f t="shared" si="0"/>
        <v>3104</v>
      </c>
      <c r="G47" s="40">
        <f t="shared" si="2"/>
        <v>0.90882731958762886</v>
      </c>
      <c r="H47" s="40">
        <f t="shared" si="2"/>
        <v>6.3466494845360821E-2</v>
      </c>
      <c r="I47" s="40">
        <f t="shared" si="2"/>
        <v>2.7706185567010308E-2</v>
      </c>
    </row>
    <row r="48" spans="1:10" ht="14.25" customHeight="1">
      <c r="A48" s="4" t="s">
        <v>115</v>
      </c>
      <c r="B48" s="8">
        <v>2018</v>
      </c>
      <c r="C48" s="42">
        <v>2948</v>
      </c>
      <c r="D48" s="42">
        <v>176</v>
      </c>
      <c r="E48" s="42">
        <v>68</v>
      </c>
      <c r="F48" s="43">
        <f t="shared" si="0"/>
        <v>3192</v>
      </c>
      <c r="G48" s="40">
        <f t="shared" si="2"/>
        <v>0.9235588972431078</v>
      </c>
      <c r="H48" s="40">
        <f t="shared" si="2"/>
        <v>5.5137844611528819E-2</v>
      </c>
      <c r="I48" s="40">
        <f t="shared" si="2"/>
        <v>2.1303258145363407E-2</v>
      </c>
    </row>
    <row r="49" spans="1:9" ht="14.25" customHeight="1">
      <c r="A49" s="4" t="s">
        <v>116</v>
      </c>
      <c r="B49" s="8">
        <v>2018</v>
      </c>
      <c r="C49" s="42">
        <v>2846</v>
      </c>
      <c r="D49" s="42">
        <v>165</v>
      </c>
      <c r="E49" s="42">
        <v>63</v>
      </c>
      <c r="F49" s="43">
        <f t="shared" si="0"/>
        <v>3074</v>
      </c>
      <c r="G49" s="40">
        <f t="shared" si="2"/>
        <v>0.92582953806115809</v>
      </c>
      <c r="H49" s="40">
        <f t="shared" si="2"/>
        <v>5.3675992192582955E-2</v>
      </c>
      <c r="I49" s="40">
        <f t="shared" si="2"/>
        <v>2.0494469746258945E-2</v>
      </c>
    </row>
    <row r="50" spans="1:9" ht="14.25" customHeight="1">
      <c r="A50" s="4" t="s">
        <v>117</v>
      </c>
      <c r="B50" s="8">
        <v>2019</v>
      </c>
      <c r="C50" s="42">
        <v>2684</v>
      </c>
      <c r="D50" s="42">
        <v>130</v>
      </c>
      <c r="E50" s="42">
        <v>53</v>
      </c>
      <c r="F50" s="43">
        <f t="shared" si="0"/>
        <v>2867</v>
      </c>
      <c r="G50" s="40">
        <f t="shared" si="2"/>
        <v>0.93617021276595747</v>
      </c>
      <c r="H50" s="40">
        <f t="shared" si="2"/>
        <v>4.534356470177886E-2</v>
      </c>
      <c r="I50" s="40">
        <f t="shared" si="2"/>
        <v>1.8486222532263692E-2</v>
      </c>
    </row>
    <row r="51" spans="1:9" ht="14.25" customHeight="1">
      <c r="A51" s="4" t="s">
        <v>114</v>
      </c>
      <c r="B51" s="8">
        <v>2019</v>
      </c>
      <c r="C51" s="42">
        <v>2980</v>
      </c>
      <c r="D51" s="42">
        <v>173</v>
      </c>
      <c r="E51" s="42">
        <v>50</v>
      </c>
      <c r="F51" s="43">
        <f t="shared" si="0"/>
        <v>3203</v>
      </c>
      <c r="G51" s="40">
        <f t="shared" si="2"/>
        <v>0.93037777083983764</v>
      </c>
      <c r="H51" s="40">
        <f t="shared" si="2"/>
        <v>5.4011863877614738E-2</v>
      </c>
      <c r="I51" s="40">
        <f t="shared" si="2"/>
        <v>1.5610365282547611E-2</v>
      </c>
    </row>
    <row r="52" spans="1:9" ht="14.25" customHeight="1">
      <c r="A52" s="4" t="s">
        <v>115</v>
      </c>
      <c r="B52" s="8">
        <v>2019</v>
      </c>
      <c r="C52" s="42">
        <v>2635</v>
      </c>
      <c r="D52" s="42">
        <v>149</v>
      </c>
      <c r="E52" s="42">
        <v>65</v>
      </c>
      <c r="F52" s="43">
        <f t="shared" si="0"/>
        <v>2849</v>
      </c>
      <c r="G52" s="40">
        <f t="shared" si="2"/>
        <v>0.92488592488592491</v>
      </c>
      <c r="H52" s="40">
        <f t="shared" si="2"/>
        <v>5.2299052299052302E-2</v>
      </c>
      <c r="I52" s="40">
        <f t="shared" si="2"/>
        <v>2.2815022815022814E-2</v>
      </c>
    </row>
    <row r="53" spans="1:9" ht="14.25" customHeight="1">
      <c r="A53" s="4" t="s">
        <v>116</v>
      </c>
      <c r="B53" s="8">
        <v>2019</v>
      </c>
      <c r="C53" s="42">
        <v>2605</v>
      </c>
      <c r="D53" s="42">
        <v>135</v>
      </c>
      <c r="E53" s="42">
        <v>31</v>
      </c>
      <c r="F53" s="43">
        <f t="shared" si="0"/>
        <v>2771</v>
      </c>
      <c r="G53" s="40">
        <f t="shared" ref="G53:I68" si="3">C53/$F53*100%</f>
        <v>0.94009382894261995</v>
      </c>
      <c r="H53" s="40">
        <f t="shared" si="3"/>
        <v>4.8718874052688557E-2</v>
      </c>
      <c r="I53" s="40">
        <f t="shared" si="3"/>
        <v>1.1187297004691447E-2</v>
      </c>
    </row>
    <row r="54" spans="1:9" ht="14.25" customHeight="1">
      <c r="A54" s="4" t="s">
        <v>117</v>
      </c>
      <c r="B54" s="8">
        <v>2020</v>
      </c>
      <c r="C54" s="42">
        <v>2691</v>
      </c>
      <c r="D54" s="42">
        <v>157</v>
      </c>
      <c r="E54" s="42">
        <v>46</v>
      </c>
      <c r="F54" s="43">
        <f t="shared" si="0"/>
        <v>2894</v>
      </c>
      <c r="G54" s="40">
        <f t="shared" si="3"/>
        <v>0.92985487214927431</v>
      </c>
      <c r="H54" s="40">
        <f t="shared" si="3"/>
        <v>5.4250172771250861E-2</v>
      </c>
      <c r="I54" s="40">
        <f t="shared" si="3"/>
        <v>1.5894955079474776E-2</v>
      </c>
    </row>
    <row r="55" spans="1:9" ht="14.25" customHeight="1">
      <c r="A55" s="4" t="s">
        <v>114</v>
      </c>
      <c r="B55" s="8">
        <v>2020</v>
      </c>
      <c r="C55" s="42">
        <v>2457</v>
      </c>
      <c r="D55" s="42">
        <v>121</v>
      </c>
      <c r="E55" s="42">
        <v>31</v>
      </c>
      <c r="F55" s="43">
        <f t="shared" si="0"/>
        <v>2609</v>
      </c>
      <c r="G55" s="40">
        <f t="shared" si="3"/>
        <v>0.94174013031812953</v>
      </c>
      <c r="H55" s="40">
        <f t="shared" si="3"/>
        <v>4.6377922575699504E-2</v>
      </c>
      <c r="I55" s="40">
        <f t="shared" si="3"/>
        <v>1.1881947106170947E-2</v>
      </c>
    </row>
    <row r="56" spans="1:9" ht="14.25" customHeight="1">
      <c r="A56" s="4" t="s">
        <v>115</v>
      </c>
      <c r="B56" s="8">
        <v>2020</v>
      </c>
      <c r="C56" s="42">
        <v>2407</v>
      </c>
      <c r="D56" s="42">
        <v>153</v>
      </c>
      <c r="E56" s="42">
        <v>53</v>
      </c>
      <c r="F56" s="43">
        <f t="shared" si="0"/>
        <v>2613</v>
      </c>
      <c r="G56" s="40">
        <f t="shared" si="3"/>
        <v>0.92116341370072718</v>
      </c>
      <c r="H56" s="40">
        <f t="shared" si="3"/>
        <v>5.8553386911595867E-2</v>
      </c>
      <c r="I56" s="40">
        <f t="shared" si="3"/>
        <v>2.0283199387677E-2</v>
      </c>
    </row>
    <row r="57" spans="1:9" ht="14.25" customHeight="1">
      <c r="A57" s="4" t="s">
        <v>116</v>
      </c>
      <c r="B57" s="8">
        <v>2020</v>
      </c>
      <c r="C57" s="42">
        <v>2574</v>
      </c>
      <c r="D57" s="42">
        <v>138</v>
      </c>
      <c r="E57" s="42">
        <v>69</v>
      </c>
      <c r="F57" s="43">
        <f t="shared" si="0"/>
        <v>2781</v>
      </c>
      <c r="G57" s="40">
        <f t="shared" si="3"/>
        <v>0.92556634304207119</v>
      </c>
      <c r="H57" s="40">
        <f t="shared" si="3"/>
        <v>4.9622437971952538E-2</v>
      </c>
      <c r="I57" s="40">
        <f t="shared" si="3"/>
        <v>2.4811218985976269E-2</v>
      </c>
    </row>
    <row r="58" spans="1:9" ht="14.25" customHeight="1">
      <c r="A58" s="4" t="s">
        <v>117</v>
      </c>
      <c r="B58" s="8">
        <v>2021</v>
      </c>
      <c r="C58" s="42">
        <v>2653</v>
      </c>
      <c r="D58" s="42">
        <v>127</v>
      </c>
      <c r="E58" s="42">
        <v>52</v>
      </c>
      <c r="F58" s="43">
        <f t="shared" si="0"/>
        <v>2832</v>
      </c>
      <c r="G58" s="40">
        <f t="shared" si="3"/>
        <v>0.93679378531073443</v>
      </c>
      <c r="H58" s="40">
        <f t="shared" si="3"/>
        <v>4.4844632768361585E-2</v>
      </c>
      <c r="I58" s="40">
        <f t="shared" si="3"/>
        <v>1.8361581920903956E-2</v>
      </c>
    </row>
    <row r="59" spans="1:9" ht="14.25" customHeight="1">
      <c r="A59" s="4" t="s">
        <v>114</v>
      </c>
      <c r="B59" s="8">
        <v>2021</v>
      </c>
      <c r="C59" s="42">
        <v>2396</v>
      </c>
      <c r="D59" s="42">
        <v>125</v>
      </c>
      <c r="E59" s="42">
        <v>60</v>
      </c>
      <c r="F59" s="43">
        <f t="shared" si="0"/>
        <v>2581</v>
      </c>
      <c r="G59" s="40">
        <f t="shared" si="3"/>
        <v>0.92832235567609456</v>
      </c>
      <c r="H59" s="40">
        <f t="shared" si="3"/>
        <v>4.8430840759395584E-2</v>
      </c>
      <c r="I59" s="40">
        <f t="shared" si="3"/>
        <v>2.324680356450988E-2</v>
      </c>
    </row>
    <row r="60" spans="1:9" ht="14.25" customHeight="1">
      <c r="A60" s="4" t="s">
        <v>115</v>
      </c>
      <c r="B60" s="8">
        <v>2021</v>
      </c>
      <c r="C60" s="42">
        <v>2510</v>
      </c>
      <c r="D60" s="42">
        <v>109</v>
      </c>
      <c r="E60" s="42">
        <v>73</v>
      </c>
      <c r="F60" s="43">
        <f t="shared" si="0"/>
        <v>2692</v>
      </c>
      <c r="G60" s="40">
        <f t="shared" si="3"/>
        <v>0.93239227340267461</v>
      </c>
      <c r="H60" s="40">
        <f t="shared" si="3"/>
        <v>4.0490341753343241E-2</v>
      </c>
      <c r="I60" s="40">
        <f t="shared" si="3"/>
        <v>2.711738484398217E-2</v>
      </c>
    </row>
    <row r="61" spans="1:9" ht="14.25" customHeight="1">
      <c r="A61" s="4" t="s">
        <v>116</v>
      </c>
      <c r="B61" s="8">
        <v>2021</v>
      </c>
      <c r="C61" s="42">
        <v>2571</v>
      </c>
      <c r="D61" s="42">
        <v>102</v>
      </c>
      <c r="E61" s="42">
        <v>56</v>
      </c>
      <c r="F61" s="43">
        <f t="shared" si="0"/>
        <v>2729</v>
      </c>
      <c r="G61" s="40">
        <f t="shared" si="3"/>
        <v>0.94210333455478201</v>
      </c>
      <c r="H61" s="40">
        <f t="shared" si="3"/>
        <v>3.737632832539392E-2</v>
      </c>
      <c r="I61" s="40">
        <f t="shared" si="3"/>
        <v>2.0520337119824112E-2</v>
      </c>
    </row>
    <row r="62" spans="1:9">
      <c r="A62" s="4" t="s">
        <v>117</v>
      </c>
      <c r="B62" s="8">
        <v>2022</v>
      </c>
      <c r="C62" s="42">
        <v>2487</v>
      </c>
      <c r="D62" s="42">
        <v>104</v>
      </c>
      <c r="E62" s="42">
        <v>80</v>
      </c>
      <c r="F62" s="43">
        <f t="shared" si="0"/>
        <v>2671</v>
      </c>
      <c r="G62" s="40">
        <f t="shared" si="3"/>
        <v>0.93111194309247469</v>
      </c>
      <c r="H62" s="40">
        <f t="shared" si="3"/>
        <v>3.8936727817296894E-2</v>
      </c>
      <c r="I62" s="40">
        <f t="shared" si="3"/>
        <v>2.9951329090228379E-2</v>
      </c>
    </row>
    <row r="63" spans="1:9">
      <c r="A63" s="4" t="s">
        <v>114</v>
      </c>
      <c r="B63" s="8">
        <v>2022</v>
      </c>
      <c r="C63" s="42">
        <v>2570</v>
      </c>
      <c r="D63" s="42">
        <v>154</v>
      </c>
      <c r="E63" s="42">
        <v>87</v>
      </c>
      <c r="F63" s="43">
        <f t="shared" si="0"/>
        <v>2811</v>
      </c>
      <c r="G63" s="40">
        <f t="shared" si="3"/>
        <v>0.91426538598363571</v>
      </c>
      <c r="H63" s="40">
        <f t="shared" si="3"/>
        <v>5.478477410174315E-2</v>
      </c>
      <c r="I63" s="40">
        <f t="shared" si="3"/>
        <v>3.0949839914621132E-2</v>
      </c>
    </row>
    <row r="64" spans="1:9">
      <c r="A64" s="4" t="s">
        <v>115</v>
      </c>
      <c r="B64" s="8">
        <v>2022</v>
      </c>
      <c r="C64" s="42">
        <v>2402</v>
      </c>
      <c r="D64" s="42">
        <v>134</v>
      </c>
      <c r="E64" s="42">
        <v>48</v>
      </c>
      <c r="F64" s="43">
        <f t="shared" si="0"/>
        <v>2584</v>
      </c>
      <c r="G64" s="40">
        <f t="shared" si="3"/>
        <v>0.92956656346749222</v>
      </c>
      <c r="H64" s="40">
        <f t="shared" si="3"/>
        <v>5.1857585139318887E-2</v>
      </c>
      <c r="I64" s="40">
        <f t="shared" si="3"/>
        <v>1.8575851393188854E-2</v>
      </c>
    </row>
    <row r="65" spans="1:9">
      <c r="A65" s="4" t="s">
        <v>116</v>
      </c>
      <c r="B65" s="8">
        <v>2022</v>
      </c>
      <c r="C65" s="42">
        <v>2445</v>
      </c>
      <c r="D65" s="42">
        <v>135</v>
      </c>
      <c r="E65" s="42">
        <v>76</v>
      </c>
      <c r="F65" s="43">
        <f t="shared" si="0"/>
        <v>2656</v>
      </c>
      <c r="G65" s="40">
        <f t="shared" si="3"/>
        <v>0.92055722891566261</v>
      </c>
      <c r="H65" s="40">
        <f t="shared" si="3"/>
        <v>5.0828313253012049E-2</v>
      </c>
      <c r="I65" s="40">
        <f t="shared" si="3"/>
        <v>2.86144578313253E-2</v>
      </c>
    </row>
    <row r="66" spans="1:9">
      <c r="A66" s="4" t="s">
        <v>117</v>
      </c>
      <c r="B66" s="8">
        <v>2023</v>
      </c>
      <c r="C66" s="42">
        <v>2368</v>
      </c>
      <c r="D66" s="42">
        <v>144</v>
      </c>
      <c r="E66" s="42">
        <v>67</v>
      </c>
      <c r="F66" s="43">
        <f t="shared" si="0"/>
        <v>2579</v>
      </c>
      <c r="G66" s="40">
        <f t="shared" si="3"/>
        <v>0.9181853431562621</v>
      </c>
      <c r="H66" s="40">
        <f t="shared" si="3"/>
        <v>5.5835595191934859E-2</v>
      </c>
      <c r="I66" s="40">
        <f t="shared" si="3"/>
        <v>2.5979061651803026E-2</v>
      </c>
    </row>
    <row r="67" spans="1:9" ht="14.45">
      <c r="A67" s="8" t="s">
        <v>118</v>
      </c>
      <c r="B67" s="8">
        <v>2023</v>
      </c>
      <c r="C67" s="42">
        <v>2275</v>
      </c>
      <c r="D67" s="42">
        <v>132</v>
      </c>
      <c r="E67" s="42">
        <v>53</v>
      </c>
      <c r="F67" s="43">
        <f t="shared" si="0"/>
        <v>2460</v>
      </c>
      <c r="G67" s="40">
        <f t="shared" si="3"/>
        <v>0.92479674796747968</v>
      </c>
      <c r="H67" s="40">
        <f t="shared" si="3"/>
        <v>5.3658536585365853E-2</v>
      </c>
      <c r="I67" s="40">
        <f t="shared" si="3"/>
        <v>2.1544715447154472E-2</v>
      </c>
    </row>
    <row r="68" spans="1:9" ht="14.45">
      <c r="A68" s="8" t="s">
        <v>119</v>
      </c>
      <c r="B68" s="8">
        <v>2023</v>
      </c>
      <c r="C68" s="42">
        <v>2230</v>
      </c>
      <c r="D68" s="42">
        <v>123</v>
      </c>
      <c r="E68" s="42">
        <v>61</v>
      </c>
      <c r="F68" s="43">
        <f>SUM(C68:E68)</f>
        <v>2414</v>
      </c>
      <c r="G68" s="40">
        <f t="shared" si="3"/>
        <v>0.92377796188898098</v>
      </c>
      <c r="H68" s="40">
        <f t="shared" si="3"/>
        <v>5.0952775476387741E-2</v>
      </c>
      <c r="I68" s="40">
        <f t="shared" si="3"/>
        <v>2.5269262634631317E-2</v>
      </c>
    </row>
    <row r="69" spans="1:9" ht="14.45">
      <c r="A69" s="8" t="s">
        <v>143</v>
      </c>
      <c r="B69" s="8">
        <v>2023</v>
      </c>
      <c r="C69" s="42">
        <v>2235</v>
      </c>
      <c r="D69" s="42">
        <v>121</v>
      </c>
      <c r="E69" s="42">
        <v>52</v>
      </c>
      <c r="F69" s="43">
        <f>SUM(C69:E69)</f>
        <v>2408</v>
      </c>
      <c r="G69" s="40">
        <f t="shared" ref="G69:I69" si="4">C69/$F69*100%</f>
        <v>0.92815614617940201</v>
      </c>
      <c r="H69" s="40">
        <f t="shared" si="4"/>
        <v>5.024916943521595E-2</v>
      </c>
      <c r="I69" s="40">
        <f t="shared" si="4"/>
        <v>2.1594684385382059E-2</v>
      </c>
    </row>
    <row r="70" spans="1:9" ht="14.45">
      <c r="A70" s="8" t="s">
        <v>144</v>
      </c>
      <c r="B70" s="8">
        <v>2024</v>
      </c>
      <c r="C70" s="42">
        <v>2201</v>
      </c>
      <c r="D70" s="42">
        <v>147</v>
      </c>
      <c r="E70" s="42">
        <v>44</v>
      </c>
      <c r="F70" s="43">
        <f>SUM(C70:E70)</f>
        <v>2392</v>
      </c>
      <c r="G70" s="40">
        <f>C70/$F70*100%</f>
        <v>0.92015050167224077</v>
      </c>
      <c r="H70" s="40">
        <f>D70/$F70*100%</f>
        <v>6.145484949832776E-2</v>
      </c>
      <c r="I70" s="40">
        <f>E70/$F70*100%</f>
        <v>1.839464882943144E-2</v>
      </c>
    </row>
  </sheetData>
  <hyperlinks>
    <hyperlink ref="E7" r:id="rId1" xr:uid="{1EBAED91-FC5C-46E6-9931-D5E7DA21246D}"/>
  </hyperlinks>
  <pageMargins left="0.7" right="0.7" top="0.75" bottom="0.75" header="0.3" footer="0.3"/>
  <pageSetup paperSize="9" scale="44" orientation="landscape"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C7FAA-336D-4127-AF64-F18EEF42AE99}">
  <sheetPr>
    <tabColor rgb="FF008080"/>
    <pageSetUpPr fitToPage="1"/>
  </sheetPr>
  <dimension ref="A1:L39"/>
  <sheetViews>
    <sheetView showGridLines="0" topLeftCell="A15" workbookViewId="0">
      <selection activeCell="D34" sqref="D34"/>
    </sheetView>
  </sheetViews>
  <sheetFormatPr defaultColWidth="8.8984375" defaultRowHeight="12.95"/>
  <cols>
    <col min="1" max="1" width="13.09765625" style="4" customWidth="1"/>
    <col min="2" max="12" width="11.3984375" style="4" customWidth="1"/>
    <col min="13" max="16384" width="8.8984375" style="4"/>
  </cols>
  <sheetData>
    <row r="1" spans="1:12" ht="17.45">
      <c r="A1" s="1" t="s">
        <v>24</v>
      </c>
      <c r="B1" s="2" t="s">
        <v>180</v>
      </c>
      <c r="C1" s="3"/>
      <c r="D1" s="3"/>
      <c r="E1" s="3"/>
      <c r="F1" s="3"/>
      <c r="G1" s="3"/>
      <c r="H1" s="3"/>
      <c r="I1" s="3"/>
      <c r="J1" s="3"/>
      <c r="K1" s="3"/>
      <c r="L1" s="3"/>
    </row>
    <row r="2" spans="1:12">
      <c r="A2" s="5" t="s">
        <v>122</v>
      </c>
      <c r="B2" s="6" t="s">
        <v>78</v>
      </c>
    </row>
    <row r="3" spans="1:12" ht="6" customHeight="1"/>
    <row r="4" spans="1:12" ht="13.7" customHeight="1">
      <c r="A4" s="4" t="s">
        <v>181</v>
      </c>
    </row>
    <row r="5" spans="1:12" ht="13.7" customHeight="1">
      <c r="A5" s="4" t="s">
        <v>182</v>
      </c>
    </row>
    <row r="6" spans="1:12" ht="13.7" customHeight="1">
      <c r="A6" s="4" t="s">
        <v>183</v>
      </c>
    </row>
    <row r="7" spans="1:12" ht="13.7" customHeight="1">
      <c r="A7" s="4" t="s">
        <v>184</v>
      </c>
    </row>
    <row r="8" spans="1:12" ht="13.7" customHeight="1">
      <c r="A8" s="4" t="s">
        <v>151</v>
      </c>
    </row>
    <row r="9" spans="1:12" ht="13.7" customHeight="1"/>
    <row r="10" spans="1:12" ht="13.7" customHeight="1">
      <c r="A10" s="4" t="s">
        <v>170</v>
      </c>
      <c r="D10" s="9" t="s">
        <v>171</v>
      </c>
    </row>
    <row r="11" spans="1:12" ht="13.7" customHeight="1">
      <c r="A11" s="4" t="s">
        <v>185</v>
      </c>
    </row>
    <row r="12" spans="1:12" ht="13.7" customHeight="1">
      <c r="A12" s="4" t="s">
        <v>84</v>
      </c>
    </row>
    <row r="13" spans="1:12" ht="13.7" customHeight="1"/>
    <row r="14" spans="1:12" ht="13.7" customHeight="1">
      <c r="A14" s="4" t="s">
        <v>85</v>
      </c>
      <c r="B14" s="72">
        <v>45383</v>
      </c>
    </row>
    <row r="15" spans="1:12" ht="13.7" customHeight="1">
      <c r="A15" s="4" t="s">
        <v>86</v>
      </c>
      <c r="B15" s="72">
        <v>45474</v>
      </c>
    </row>
    <row r="16" spans="1:12" ht="13.7" customHeight="1"/>
    <row r="17" spans="1:12" ht="13.7" customHeight="1">
      <c r="A17" s="50"/>
      <c r="B17" s="109"/>
      <c r="C17" s="109"/>
      <c r="D17" s="109"/>
      <c r="E17" s="109"/>
      <c r="F17" s="109"/>
      <c r="G17" s="109"/>
      <c r="H17" s="109"/>
      <c r="I17" s="109"/>
      <c r="J17" s="109"/>
      <c r="K17" s="109"/>
      <c r="L17" s="109"/>
    </row>
    <row r="18" spans="1:12" ht="61.7" customHeight="1">
      <c r="A18" s="55" t="s">
        <v>87</v>
      </c>
      <c r="B18" s="7" t="s">
        <v>186</v>
      </c>
      <c r="C18" s="7" t="s">
        <v>187</v>
      </c>
      <c r="D18" s="7" t="s">
        <v>188</v>
      </c>
      <c r="E18" s="49" t="s">
        <v>189</v>
      </c>
      <c r="F18" s="49" t="s">
        <v>190</v>
      </c>
      <c r="G18" s="83" t="s">
        <v>175</v>
      </c>
      <c r="H18" s="7" t="s">
        <v>191</v>
      </c>
      <c r="I18" s="7" t="s">
        <v>192</v>
      </c>
      <c r="J18" s="7" t="s">
        <v>193</v>
      </c>
      <c r="K18" s="49" t="s">
        <v>194</v>
      </c>
      <c r="L18" s="49" t="s">
        <v>195</v>
      </c>
    </row>
    <row r="19" spans="1:12" ht="14.25" customHeight="1">
      <c r="A19" s="15" t="s">
        <v>140</v>
      </c>
      <c r="B19" s="58">
        <v>1010</v>
      </c>
      <c r="C19" s="59">
        <v>7389</v>
      </c>
      <c r="D19" s="42">
        <v>1604</v>
      </c>
      <c r="E19" s="42">
        <v>1073</v>
      </c>
      <c r="F19" s="42">
        <v>64</v>
      </c>
      <c r="G19" s="60">
        <f>SUM(B19:F19)</f>
        <v>11140</v>
      </c>
      <c r="H19" s="40">
        <f t="shared" ref="H19:L31" si="0">B19/$G19*100%</f>
        <v>9.0664272890484746E-2</v>
      </c>
      <c r="I19" s="40">
        <f t="shared" si="0"/>
        <v>0.66328545780969483</v>
      </c>
      <c r="J19" s="40">
        <f t="shared" si="0"/>
        <v>0.14398563734290845</v>
      </c>
      <c r="K19" s="40">
        <f t="shared" si="0"/>
        <v>9.631956912028726E-2</v>
      </c>
      <c r="L19" s="40">
        <f t="shared" si="0"/>
        <v>5.745062836624776E-3</v>
      </c>
    </row>
    <row r="20" spans="1:12" ht="14.25" customHeight="1">
      <c r="A20" s="4" t="s">
        <v>141</v>
      </c>
      <c r="B20" s="58">
        <v>891</v>
      </c>
      <c r="C20" s="59">
        <v>7356</v>
      </c>
      <c r="D20" s="42">
        <v>1375</v>
      </c>
      <c r="E20" s="42">
        <v>870</v>
      </c>
      <c r="F20" s="42">
        <v>22</v>
      </c>
      <c r="G20" s="60">
        <f t="shared" ref="G20:G29" si="1">SUM(B20:F20)</f>
        <v>10514</v>
      </c>
      <c r="H20" s="40">
        <f t="shared" si="0"/>
        <v>8.4744150656267836E-2</v>
      </c>
      <c r="I20" s="40">
        <f t="shared" si="0"/>
        <v>0.69963857713524824</v>
      </c>
      <c r="J20" s="40">
        <f t="shared" si="0"/>
        <v>0.13077801027201827</v>
      </c>
      <c r="K20" s="40">
        <f t="shared" si="0"/>
        <v>8.2746813772113376E-2</v>
      </c>
      <c r="L20" s="40">
        <f t="shared" si="0"/>
        <v>2.092448164352292E-3</v>
      </c>
    </row>
    <row r="21" spans="1:12" ht="14.25" customHeight="1">
      <c r="A21" s="4" t="s">
        <v>98</v>
      </c>
      <c r="B21" s="58">
        <v>907</v>
      </c>
      <c r="C21" s="59">
        <v>7460</v>
      </c>
      <c r="D21" s="42">
        <v>1260</v>
      </c>
      <c r="E21" s="42">
        <v>917</v>
      </c>
      <c r="F21" s="42">
        <v>18</v>
      </c>
      <c r="G21" s="60">
        <f t="shared" si="1"/>
        <v>10562</v>
      </c>
      <c r="H21" s="40">
        <f t="shared" si="0"/>
        <v>8.5873887521302789E-2</v>
      </c>
      <c r="I21" s="40">
        <f t="shared" si="0"/>
        <v>0.70630562393486085</v>
      </c>
      <c r="J21" s="40">
        <f t="shared" si="0"/>
        <v>0.11929558795682636</v>
      </c>
      <c r="K21" s="40">
        <f t="shared" si="0"/>
        <v>8.6820677901912516E-2</v>
      </c>
      <c r="L21" s="40">
        <f t="shared" si="0"/>
        <v>1.7042226850975193E-3</v>
      </c>
    </row>
    <row r="22" spans="1:12" ht="14.25" customHeight="1">
      <c r="A22" s="4" t="s">
        <v>99</v>
      </c>
      <c r="B22" s="58">
        <v>1033</v>
      </c>
      <c r="C22" s="59">
        <v>6745</v>
      </c>
      <c r="D22" s="42">
        <v>1287</v>
      </c>
      <c r="E22" s="42">
        <v>908</v>
      </c>
      <c r="F22" s="42">
        <v>14</v>
      </c>
      <c r="G22" s="60">
        <f t="shared" si="1"/>
        <v>9987</v>
      </c>
      <c r="H22" s="40">
        <f t="shared" si="0"/>
        <v>0.10343446480424552</v>
      </c>
      <c r="I22" s="40">
        <f t="shared" si="0"/>
        <v>0.6753779913888055</v>
      </c>
      <c r="J22" s="40">
        <f t="shared" si="0"/>
        <v>0.12886752778612195</v>
      </c>
      <c r="K22" s="40">
        <f t="shared" si="0"/>
        <v>9.0918193651747276E-2</v>
      </c>
      <c r="L22" s="40">
        <f t="shared" si="0"/>
        <v>1.4018223690798037E-3</v>
      </c>
    </row>
    <row r="23" spans="1:12" ht="14.25" customHeight="1">
      <c r="A23" s="4" t="s">
        <v>100</v>
      </c>
      <c r="B23" s="58">
        <v>1319</v>
      </c>
      <c r="C23" s="59">
        <v>7001</v>
      </c>
      <c r="D23" s="42">
        <v>1340</v>
      </c>
      <c r="E23" s="42">
        <v>969</v>
      </c>
      <c r="F23" s="42">
        <v>95</v>
      </c>
      <c r="G23" s="60">
        <f t="shared" si="1"/>
        <v>10724</v>
      </c>
      <c r="H23" s="40">
        <f t="shared" si="0"/>
        <v>0.12299515106303618</v>
      </c>
      <c r="I23" s="40">
        <f t="shared" si="0"/>
        <v>0.65283476314807909</v>
      </c>
      <c r="J23" s="40">
        <f t="shared" si="0"/>
        <v>0.12495337560611712</v>
      </c>
      <c r="K23" s="40">
        <f t="shared" si="0"/>
        <v>9.0358075345020508E-2</v>
      </c>
      <c r="L23" s="40">
        <f t="shared" si="0"/>
        <v>8.8586348377471084E-3</v>
      </c>
    </row>
    <row r="24" spans="1:12" ht="14.25" customHeight="1">
      <c r="A24" s="4" t="s">
        <v>101</v>
      </c>
      <c r="B24" s="58">
        <v>1418</v>
      </c>
      <c r="C24" s="59">
        <v>7305</v>
      </c>
      <c r="D24" s="42">
        <v>1577</v>
      </c>
      <c r="E24" s="42">
        <v>1327</v>
      </c>
      <c r="F24" s="42">
        <v>171</v>
      </c>
      <c r="G24" s="60">
        <f t="shared" si="1"/>
        <v>11798</v>
      </c>
      <c r="H24" s="40">
        <f t="shared" si="0"/>
        <v>0.12018986268859129</v>
      </c>
      <c r="I24" s="40">
        <f t="shared" si="0"/>
        <v>0.61917274114256649</v>
      </c>
      <c r="J24" s="40">
        <f t="shared" si="0"/>
        <v>0.13366672317341921</v>
      </c>
      <c r="K24" s="40">
        <f t="shared" si="0"/>
        <v>0.11247669096457026</v>
      </c>
      <c r="L24" s="40">
        <f t="shared" si="0"/>
        <v>1.4493982030852687E-2</v>
      </c>
    </row>
    <row r="25" spans="1:12" ht="14.25" customHeight="1">
      <c r="A25" s="4" t="s">
        <v>102</v>
      </c>
      <c r="B25" s="58">
        <v>1261</v>
      </c>
      <c r="C25" s="59">
        <v>7974</v>
      </c>
      <c r="D25" s="42">
        <v>1368</v>
      </c>
      <c r="E25" s="42">
        <v>978</v>
      </c>
      <c r="F25" s="42">
        <v>212</v>
      </c>
      <c r="G25" s="60">
        <f t="shared" si="1"/>
        <v>11793</v>
      </c>
      <c r="H25" s="40">
        <f t="shared" si="0"/>
        <v>0.10692783854829135</v>
      </c>
      <c r="I25" s="40">
        <f t="shared" si="0"/>
        <v>0.67616382599847369</v>
      </c>
      <c r="J25" s="40">
        <f t="shared" si="0"/>
        <v>0.11600101755278555</v>
      </c>
      <c r="K25" s="40">
        <f t="shared" si="0"/>
        <v>8.2930552022386167E-2</v>
      </c>
      <c r="L25" s="40">
        <f t="shared" si="0"/>
        <v>1.7976765878063256E-2</v>
      </c>
    </row>
    <row r="26" spans="1:12" ht="14.25" customHeight="1">
      <c r="A26" s="4" t="s">
        <v>103</v>
      </c>
      <c r="B26" s="58">
        <v>1168</v>
      </c>
      <c r="C26" s="59">
        <v>9075</v>
      </c>
      <c r="D26" s="42">
        <v>1763</v>
      </c>
      <c r="E26" s="42">
        <v>748</v>
      </c>
      <c r="F26" s="42">
        <v>605</v>
      </c>
      <c r="G26" s="60">
        <f t="shared" si="1"/>
        <v>13359</v>
      </c>
      <c r="H26" s="40">
        <f t="shared" si="0"/>
        <v>8.7431693989071038E-2</v>
      </c>
      <c r="I26" s="40">
        <f t="shared" si="0"/>
        <v>0.67931731417022234</v>
      </c>
      <c r="J26" s="40">
        <f t="shared" si="0"/>
        <v>0.13197095590987348</v>
      </c>
      <c r="K26" s="40">
        <f t="shared" si="0"/>
        <v>5.5992214986151659E-2</v>
      </c>
      <c r="L26" s="40">
        <f t="shared" si="0"/>
        <v>4.5287820944681485E-2</v>
      </c>
    </row>
    <row r="27" spans="1:12" ht="14.25" customHeight="1">
      <c r="A27" s="4" t="s">
        <v>104</v>
      </c>
      <c r="B27" s="58">
        <v>1030</v>
      </c>
      <c r="C27" s="59">
        <v>8414</v>
      </c>
      <c r="D27" s="42">
        <v>1920</v>
      </c>
      <c r="E27" s="42">
        <v>679</v>
      </c>
      <c r="F27" s="42">
        <v>194</v>
      </c>
      <c r="G27" s="60">
        <f t="shared" si="1"/>
        <v>12237</v>
      </c>
      <c r="H27" s="40">
        <f t="shared" si="0"/>
        <v>8.4170956933889027E-2</v>
      </c>
      <c r="I27" s="40">
        <f t="shared" si="0"/>
        <v>0.68758682683664296</v>
      </c>
      <c r="J27" s="40">
        <f t="shared" si="0"/>
        <v>0.15690120127482227</v>
      </c>
      <c r="K27" s="40">
        <f t="shared" si="0"/>
        <v>5.5487456075835578E-2</v>
      </c>
      <c r="L27" s="40">
        <f t="shared" si="0"/>
        <v>1.5853558878810167E-2</v>
      </c>
    </row>
    <row r="28" spans="1:12" ht="14.25" customHeight="1">
      <c r="A28" s="4" t="s">
        <v>105</v>
      </c>
      <c r="B28" s="58">
        <v>853</v>
      </c>
      <c r="C28" s="59">
        <v>8214</v>
      </c>
      <c r="D28" s="42">
        <v>1887</v>
      </c>
      <c r="E28" s="42">
        <v>592</v>
      </c>
      <c r="F28" s="42">
        <v>171</v>
      </c>
      <c r="G28" s="60">
        <f t="shared" si="1"/>
        <v>11717</v>
      </c>
      <c r="H28" s="40">
        <f t="shared" si="0"/>
        <v>7.2800204830588036E-2</v>
      </c>
      <c r="I28" s="40">
        <f t="shared" si="0"/>
        <v>0.70103268754800718</v>
      </c>
      <c r="J28" s="40">
        <f t="shared" si="0"/>
        <v>0.16104804984210974</v>
      </c>
      <c r="K28" s="40">
        <f t="shared" si="0"/>
        <v>5.0524878381838355E-2</v>
      </c>
      <c r="L28" s="40">
        <f t="shared" si="0"/>
        <v>1.4594179397456686E-2</v>
      </c>
    </row>
    <row r="29" spans="1:12" ht="14.25" customHeight="1">
      <c r="A29" s="4" t="s">
        <v>106</v>
      </c>
      <c r="B29" s="58">
        <v>920</v>
      </c>
      <c r="C29" s="59">
        <v>7293</v>
      </c>
      <c r="D29" s="42">
        <v>1762</v>
      </c>
      <c r="E29" s="42">
        <v>692</v>
      </c>
      <c r="F29" s="42">
        <v>168</v>
      </c>
      <c r="G29" s="60">
        <f t="shared" si="1"/>
        <v>10835</v>
      </c>
      <c r="H29" s="40">
        <f t="shared" si="0"/>
        <v>8.4910013844023996E-2</v>
      </c>
      <c r="I29" s="40">
        <f t="shared" si="0"/>
        <v>0.67309644670050761</v>
      </c>
      <c r="J29" s="40">
        <f t="shared" si="0"/>
        <v>0.16262113520996771</v>
      </c>
      <c r="K29" s="40">
        <f t="shared" si="0"/>
        <v>6.3867097369635445E-2</v>
      </c>
      <c r="L29" s="40">
        <f t="shared" si="0"/>
        <v>1.5505306875865252E-2</v>
      </c>
    </row>
    <row r="30" spans="1:12" ht="14.25" customHeight="1">
      <c r="A30" s="4" t="s">
        <v>107</v>
      </c>
      <c r="B30" s="58">
        <v>866</v>
      </c>
      <c r="C30" s="58">
        <v>7268</v>
      </c>
      <c r="D30" s="58">
        <v>1611</v>
      </c>
      <c r="E30" s="58">
        <v>675</v>
      </c>
      <c r="F30" s="58">
        <v>253</v>
      </c>
      <c r="G30" s="61">
        <f>SUM(B30:F30)</f>
        <v>10673</v>
      </c>
      <c r="H30" s="40">
        <f t="shared" si="0"/>
        <v>8.1139323526656051E-2</v>
      </c>
      <c r="I30" s="40">
        <f t="shared" si="0"/>
        <v>0.68097067366251285</v>
      </c>
      <c r="J30" s="40">
        <f t="shared" si="0"/>
        <v>0.15094162840813266</v>
      </c>
      <c r="K30" s="40">
        <f t="shared" si="0"/>
        <v>6.3243699053686875E-2</v>
      </c>
      <c r="L30" s="40">
        <f t="shared" si="0"/>
        <v>2.3704675349011526E-2</v>
      </c>
    </row>
    <row r="31" spans="1:12" ht="14.25" customHeight="1">
      <c r="A31" s="4" t="s">
        <v>108</v>
      </c>
      <c r="B31" s="58">
        <v>781</v>
      </c>
      <c r="C31" s="58">
        <v>7410</v>
      </c>
      <c r="D31" s="58">
        <v>1550</v>
      </c>
      <c r="E31" s="58">
        <v>535</v>
      </c>
      <c r="F31" s="58">
        <v>354</v>
      </c>
      <c r="G31" s="61">
        <f>SUM(B31:F31)</f>
        <v>10630</v>
      </c>
      <c r="H31" s="40">
        <f t="shared" si="0"/>
        <v>7.3471307619943554E-2</v>
      </c>
      <c r="I31" s="40">
        <f t="shared" si="0"/>
        <v>0.69708372530573848</v>
      </c>
      <c r="J31" s="40">
        <f t="shared" si="0"/>
        <v>0.14581373471307621</v>
      </c>
      <c r="K31" s="40">
        <f t="shared" si="0"/>
        <v>5.032925682031985E-2</v>
      </c>
      <c r="L31" s="40">
        <f t="shared" si="0"/>
        <v>3.3301975540921916E-2</v>
      </c>
    </row>
    <row r="32" spans="1:12" ht="14.25" customHeight="1">
      <c r="A32" s="4" t="s">
        <v>109</v>
      </c>
      <c r="B32" s="58">
        <v>726</v>
      </c>
      <c r="C32" s="58">
        <v>6428</v>
      </c>
      <c r="D32" s="58">
        <v>1635</v>
      </c>
      <c r="E32" s="58">
        <v>552</v>
      </c>
      <c r="F32" s="58">
        <v>333</v>
      </c>
      <c r="G32" s="61">
        <f>SUM(B32:F32)</f>
        <v>9674</v>
      </c>
      <c r="H32" s="40">
        <f>B32/$G32*100%</f>
        <v>7.5046516435807314E-2</v>
      </c>
      <c r="I32" s="40">
        <f>C32/$G32*100%</f>
        <v>0.66446144304320864</v>
      </c>
      <c r="J32" s="40">
        <f>D32/$G32*100%</f>
        <v>0.16900971676659085</v>
      </c>
      <c r="K32" s="40">
        <f>E32/$G32*100%</f>
        <v>5.7060161256977465E-2</v>
      </c>
      <c r="L32" s="40">
        <f>F32/$G32*100%</f>
        <v>3.4422162497415754E-2</v>
      </c>
    </row>
    <row r="33" spans="2:2" ht="14.25" customHeight="1"/>
    <row r="34" spans="2:2" ht="14.25" customHeight="1">
      <c r="B34" s="4" t="s">
        <v>111</v>
      </c>
    </row>
    <row r="35" spans="2:2" ht="14.25" customHeight="1"/>
    <row r="36" spans="2:2" ht="14.25" customHeight="1"/>
    <row r="37" spans="2:2" ht="14.25" customHeight="1"/>
    <row r="38" spans="2:2" ht="14.25" customHeight="1"/>
    <row r="39" spans="2:2" ht="14.25" customHeight="1"/>
  </sheetData>
  <mergeCells count="2">
    <mergeCell ref="B17:G17"/>
    <mergeCell ref="H17:L17"/>
  </mergeCells>
  <hyperlinks>
    <hyperlink ref="D10" r:id="rId1" xr:uid="{0366B231-3A4A-4856-A1EA-D898012B30CA}"/>
  </hyperlinks>
  <pageMargins left="0.7" right="0.7" top="0.75" bottom="0.75" header="0.3" footer="0.3"/>
  <pageSetup paperSize="9" scale="76" orientation="landscape"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AFA94-CF3E-4C01-9210-75442DCF5B60}">
  <sheetPr>
    <tabColor rgb="FF008080"/>
    <pageSetUpPr fitToPage="1"/>
  </sheetPr>
  <dimension ref="A1:M76"/>
  <sheetViews>
    <sheetView showGridLines="0" topLeftCell="A54" workbookViewId="0">
      <selection activeCell="A70" sqref="A70:A73"/>
    </sheetView>
  </sheetViews>
  <sheetFormatPr defaultColWidth="8.8984375" defaultRowHeight="12.95"/>
  <cols>
    <col min="1" max="2" width="13.09765625" style="4" customWidth="1"/>
    <col min="3" max="13" width="11.3984375" style="4" customWidth="1"/>
    <col min="14" max="16384" width="8.8984375" style="4"/>
  </cols>
  <sheetData>
    <row r="1" spans="1:13" ht="17.45">
      <c r="A1" s="1" t="s">
        <v>26</v>
      </c>
      <c r="B1" s="2" t="s">
        <v>196</v>
      </c>
      <c r="C1" s="3"/>
      <c r="D1" s="3"/>
      <c r="E1" s="3"/>
      <c r="F1" s="3"/>
      <c r="G1" s="3"/>
      <c r="H1" s="3"/>
      <c r="I1" s="3"/>
      <c r="J1" s="3"/>
      <c r="K1" s="3"/>
      <c r="L1" s="3"/>
      <c r="M1" s="3"/>
    </row>
    <row r="2" spans="1:13">
      <c r="A2" s="5" t="s">
        <v>122</v>
      </c>
      <c r="B2" s="6" t="s">
        <v>78</v>
      </c>
    </row>
    <row r="3" spans="1:13" ht="6" customHeight="1"/>
    <row r="4" spans="1:13" ht="13.7" customHeight="1">
      <c r="A4" s="4" t="s">
        <v>181</v>
      </c>
    </row>
    <row r="5" spans="1:13" ht="13.7" customHeight="1">
      <c r="A5" s="4" t="s">
        <v>182</v>
      </c>
    </row>
    <row r="6" spans="1:13" ht="13.7" customHeight="1">
      <c r="A6" s="4" t="s">
        <v>183</v>
      </c>
    </row>
    <row r="7" spans="1:13" ht="13.7" customHeight="1">
      <c r="A7" s="4" t="s">
        <v>197</v>
      </c>
    </row>
    <row r="8" spans="1:13" ht="13.7" customHeight="1">
      <c r="A8" s="4" t="s">
        <v>151</v>
      </c>
    </row>
    <row r="9" spans="1:13" ht="13.7" customHeight="1"/>
    <row r="10" spans="1:13" ht="13.7" customHeight="1">
      <c r="A10" s="4" t="s">
        <v>170</v>
      </c>
      <c r="E10" s="9" t="s">
        <v>171</v>
      </c>
    </row>
    <row r="11" spans="1:13" ht="13.7" customHeight="1">
      <c r="A11" s="4" t="s">
        <v>185</v>
      </c>
    </row>
    <row r="12" spans="1:13" ht="13.7" customHeight="1">
      <c r="A12" s="4" t="s">
        <v>84</v>
      </c>
    </row>
    <row r="13" spans="1:13" ht="13.7" customHeight="1"/>
    <row r="14" spans="1:13" ht="13.7" customHeight="1">
      <c r="A14" s="4" t="s">
        <v>85</v>
      </c>
      <c r="B14" s="72">
        <v>45383</v>
      </c>
    </row>
    <row r="15" spans="1:13" ht="13.7" customHeight="1">
      <c r="A15" s="4" t="s">
        <v>86</v>
      </c>
      <c r="B15" s="72">
        <v>45474</v>
      </c>
    </row>
    <row r="16" spans="1:13" ht="14.25" customHeight="1">
      <c r="C16" s="77"/>
      <c r="D16" s="77"/>
      <c r="E16" s="77"/>
      <c r="F16" s="77"/>
      <c r="G16" s="77"/>
      <c r="H16" s="78"/>
      <c r="I16" s="23"/>
      <c r="J16" s="23"/>
      <c r="K16" s="23"/>
      <c r="L16" s="23"/>
      <c r="M16" s="23"/>
    </row>
    <row r="17" spans="1:13" ht="60" customHeight="1">
      <c r="A17" s="52" t="s">
        <v>112</v>
      </c>
      <c r="B17" s="52" t="s">
        <v>113</v>
      </c>
      <c r="C17" s="7" t="s">
        <v>186</v>
      </c>
      <c r="D17" s="7" t="s">
        <v>187</v>
      </c>
      <c r="E17" s="7" t="s">
        <v>188</v>
      </c>
      <c r="F17" s="49" t="s">
        <v>189</v>
      </c>
      <c r="G17" s="49" t="s">
        <v>190</v>
      </c>
      <c r="H17" s="83" t="s">
        <v>175</v>
      </c>
      <c r="I17" s="7" t="s">
        <v>191</v>
      </c>
      <c r="J17" s="7" t="s">
        <v>192</v>
      </c>
      <c r="K17" s="7" t="s">
        <v>193</v>
      </c>
      <c r="L17" s="49" t="s">
        <v>194</v>
      </c>
      <c r="M17" s="49" t="s">
        <v>195</v>
      </c>
    </row>
    <row r="18" spans="1:13" ht="14.25" customHeight="1">
      <c r="A18" s="4" t="s">
        <v>114</v>
      </c>
      <c r="B18" s="8">
        <v>2010</v>
      </c>
      <c r="C18" s="58">
        <v>272</v>
      </c>
      <c r="D18" s="58">
        <v>1854</v>
      </c>
      <c r="E18" s="58">
        <v>370</v>
      </c>
      <c r="F18" s="58">
        <v>278</v>
      </c>
      <c r="G18" s="58">
        <v>7</v>
      </c>
      <c r="H18" s="60">
        <f>SUM(C18:G18)</f>
        <v>2781</v>
      </c>
      <c r="I18" s="40">
        <f t="shared" ref="I18:M38" si="0">C18/$H18*100%</f>
        <v>9.7806544408486157E-2</v>
      </c>
      <c r="J18" s="40">
        <f t="shared" si="0"/>
        <v>0.66666666666666663</v>
      </c>
      <c r="K18" s="40">
        <f t="shared" si="0"/>
        <v>0.13304566702624954</v>
      </c>
      <c r="L18" s="40">
        <f t="shared" si="0"/>
        <v>9.9964041711614521E-2</v>
      </c>
      <c r="M18" s="40">
        <f t="shared" si="0"/>
        <v>2.5170801869830997E-3</v>
      </c>
    </row>
    <row r="19" spans="1:13" ht="14.25" customHeight="1">
      <c r="A19" s="4" t="s">
        <v>115</v>
      </c>
      <c r="B19" s="8">
        <v>2010</v>
      </c>
      <c r="C19" s="58">
        <v>272</v>
      </c>
      <c r="D19" s="58">
        <v>1788</v>
      </c>
      <c r="E19" s="58">
        <v>389</v>
      </c>
      <c r="F19" s="58">
        <v>272</v>
      </c>
      <c r="G19" s="58">
        <v>18</v>
      </c>
      <c r="H19" s="60">
        <f t="shared" ref="H19:H33" si="1">SUM(C19:G19)</f>
        <v>2739</v>
      </c>
      <c r="I19" s="40">
        <f t="shared" si="0"/>
        <v>9.9306316173786047E-2</v>
      </c>
      <c r="J19" s="40">
        <f t="shared" si="0"/>
        <v>0.65279299014238779</v>
      </c>
      <c r="K19" s="40">
        <f t="shared" si="0"/>
        <v>0.14202263599853962</v>
      </c>
      <c r="L19" s="40">
        <f t="shared" si="0"/>
        <v>9.9306316173786047E-2</v>
      </c>
      <c r="M19" s="40">
        <f t="shared" si="0"/>
        <v>6.5717415115005475E-3</v>
      </c>
    </row>
    <row r="20" spans="1:13" ht="14.25" customHeight="1">
      <c r="A20" s="4" t="s">
        <v>116</v>
      </c>
      <c r="B20" s="8">
        <v>2010</v>
      </c>
      <c r="C20" s="58">
        <v>244</v>
      </c>
      <c r="D20" s="58">
        <v>1841</v>
      </c>
      <c r="E20" s="58">
        <v>414</v>
      </c>
      <c r="F20" s="58">
        <v>250</v>
      </c>
      <c r="G20" s="58">
        <v>19</v>
      </c>
      <c r="H20" s="60">
        <f t="shared" si="1"/>
        <v>2768</v>
      </c>
      <c r="I20" s="40">
        <f t="shared" si="0"/>
        <v>8.8150289017341038E-2</v>
      </c>
      <c r="J20" s="40">
        <f t="shared" si="0"/>
        <v>0.66510115606936415</v>
      </c>
      <c r="K20" s="40">
        <f t="shared" si="0"/>
        <v>0.14956647398843931</v>
      </c>
      <c r="L20" s="40">
        <f t="shared" si="0"/>
        <v>9.0317919075144512E-2</v>
      </c>
      <c r="M20" s="40">
        <f t="shared" si="0"/>
        <v>6.8641618497109827E-3</v>
      </c>
    </row>
    <row r="21" spans="1:13" ht="14.25" customHeight="1">
      <c r="A21" s="4" t="s">
        <v>117</v>
      </c>
      <c r="B21" s="8">
        <v>2011</v>
      </c>
      <c r="C21" s="58">
        <v>222</v>
      </c>
      <c r="D21" s="58">
        <v>1906</v>
      </c>
      <c r="E21" s="58">
        <v>431</v>
      </c>
      <c r="F21" s="58">
        <v>273</v>
      </c>
      <c r="G21" s="58">
        <v>20</v>
      </c>
      <c r="H21" s="60">
        <f t="shared" si="1"/>
        <v>2852</v>
      </c>
      <c r="I21" s="40">
        <f t="shared" si="0"/>
        <v>7.7840112201963532E-2</v>
      </c>
      <c r="J21" s="40">
        <f t="shared" si="0"/>
        <v>0.66830294530154277</v>
      </c>
      <c r="K21" s="40">
        <f t="shared" si="0"/>
        <v>0.15112201963534361</v>
      </c>
      <c r="L21" s="40">
        <f t="shared" si="0"/>
        <v>9.5722300140252459E-2</v>
      </c>
      <c r="M21" s="40">
        <f t="shared" si="0"/>
        <v>7.0126227208976155E-3</v>
      </c>
    </row>
    <row r="22" spans="1:13" ht="14.25" customHeight="1">
      <c r="A22" s="4" t="s">
        <v>114</v>
      </c>
      <c r="B22" s="8">
        <v>2011</v>
      </c>
      <c r="C22" s="58">
        <v>224</v>
      </c>
      <c r="D22" s="58">
        <v>1715</v>
      </c>
      <c r="E22" s="58">
        <v>390</v>
      </c>
      <c r="F22" s="58">
        <v>209</v>
      </c>
      <c r="G22" s="58">
        <v>8</v>
      </c>
      <c r="H22" s="60">
        <f t="shared" si="1"/>
        <v>2546</v>
      </c>
      <c r="I22" s="40">
        <f t="shared" si="0"/>
        <v>8.7981146897093479E-2</v>
      </c>
      <c r="J22" s="40">
        <f t="shared" si="0"/>
        <v>0.67360565593087196</v>
      </c>
      <c r="K22" s="40">
        <f t="shared" si="0"/>
        <v>0.15318146111547526</v>
      </c>
      <c r="L22" s="40">
        <f t="shared" si="0"/>
        <v>8.2089552238805971E-2</v>
      </c>
      <c r="M22" s="40">
        <f t="shared" si="0"/>
        <v>3.1421838177533388E-3</v>
      </c>
    </row>
    <row r="23" spans="1:13" ht="14.25" customHeight="1">
      <c r="A23" s="4" t="s">
        <v>115</v>
      </c>
      <c r="B23" s="8">
        <v>2011</v>
      </c>
      <c r="C23" s="58">
        <v>251</v>
      </c>
      <c r="D23" s="58">
        <v>1844</v>
      </c>
      <c r="E23" s="58">
        <v>393</v>
      </c>
      <c r="F23" s="58">
        <v>226</v>
      </c>
      <c r="G23" s="58">
        <v>3</v>
      </c>
      <c r="H23" s="60">
        <f t="shared" si="1"/>
        <v>2717</v>
      </c>
      <c r="I23" s="40">
        <f t="shared" si="0"/>
        <v>9.2381302907618701E-2</v>
      </c>
      <c r="J23" s="40">
        <f t="shared" si="0"/>
        <v>0.67868973132131027</v>
      </c>
      <c r="K23" s="40">
        <f t="shared" si="0"/>
        <v>0.14464482885535518</v>
      </c>
      <c r="L23" s="40">
        <f t="shared" si="0"/>
        <v>8.3179977916820025E-2</v>
      </c>
      <c r="M23" s="40">
        <f t="shared" si="0"/>
        <v>1.1041589988958411E-3</v>
      </c>
    </row>
    <row r="24" spans="1:13" ht="14.25" customHeight="1">
      <c r="A24" s="4" t="s">
        <v>116</v>
      </c>
      <c r="B24" s="8">
        <v>2011</v>
      </c>
      <c r="C24" s="58">
        <v>195</v>
      </c>
      <c r="D24" s="58">
        <v>1861</v>
      </c>
      <c r="E24" s="58">
        <v>316</v>
      </c>
      <c r="F24" s="58">
        <v>243</v>
      </c>
      <c r="G24" s="58">
        <v>6</v>
      </c>
      <c r="H24" s="60">
        <f t="shared" si="1"/>
        <v>2621</v>
      </c>
      <c r="I24" s="40">
        <f t="shared" si="0"/>
        <v>7.4399084318962222E-2</v>
      </c>
      <c r="J24" s="40">
        <f t="shared" si="0"/>
        <v>0.71003433803891647</v>
      </c>
      <c r="K24" s="40">
        <f t="shared" si="0"/>
        <v>0.12056466997329264</v>
      </c>
      <c r="L24" s="40">
        <f t="shared" si="0"/>
        <v>9.271270507439909E-2</v>
      </c>
      <c r="M24" s="40">
        <f t="shared" si="0"/>
        <v>2.2892025944296068E-3</v>
      </c>
    </row>
    <row r="25" spans="1:13" ht="14.25" customHeight="1">
      <c r="A25" s="4" t="s">
        <v>117</v>
      </c>
      <c r="B25" s="8">
        <v>2012</v>
      </c>
      <c r="C25" s="58">
        <v>221</v>
      </c>
      <c r="D25" s="58">
        <v>1936</v>
      </c>
      <c r="E25" s="58">
        <v>276</v>
      </c>
      <c r="F25" s="58">
        <v>192</v>
      </c>
      <c r="G25" s="58">
        <v>5</v>
      </c>
      <c r="H25" s="60">
        <f t="shared" si="1"/>
        <v>2630</v>
      </c>
      <c r="I25" s="40">
        <f t="shared" si="0"/>
        <v>8.4030418250950575E-2</v>
      </c>
      <c r="J25" s="40">
        <f t="shared" si="0"/>
        <v>0.73612167300380227</v>
      </c>
      <c r="K25" s="40">
        <f t="shared" si="0"/>
        <v>0.10494296577946768</v>
      </c>
      <c r="L25" s="40">
        <f t="shared" si="0"/>
        <v>7.3003802281368824E-2</v>
      </c>
      <c r="M25" s="40">
        <f t="shared" si="0"/>
        <v>1.9011406844106464E-3</v>
      </c>
    </row>
    <row r="26" spans="1:13" ht="14.25" customHeight="1">
      <c r="A26" s="4" t="s">
        <v>114</v>
      </c>
      <c r="B26" s="8">
        <v>2012</v>
      </c>
      <c r="C26" s="58">
        <v>199</v>
      </c>
      <c r="D26" s="58">
        <v>1919</v>
      </c>
      <c r="E26" s="58">
        <v>268</v>
      </c>
      <c r="F26" s="58">
        <v>219</v>
      </c>
      <c r="G26" s="58">
        <v>10</v>
      </c>
      <c r="H26" s="60">
        <f t="shared" si="1"/>
        <v>2615</v>
      </c>
      <c r="I26" s="40">
        <f t="shared" si="0"/>
        <v>7.6099426386233265E-2</v>
      </c>
      <c r="J26" s="40">
        <f t="shared" si="0"/>
        <v>0.7338432122370937</v>
      </c>
      <c r="K26" s="40">
        <f t="shared" si="0"/>
        <v>0.10248565965583174</v>
      </c>
      <c r="L26" s="40">
        <f t="shared" si="0"/>
        <v>8.3747609942638621E-2</v>
      </c>
      <c r="M26" s="40">
        <f t="shared" si="0"/>
        <v>3.8240917782026767E-3</v>
      </c>
    </row>
    <row r="27" spans="1:13" ht="14.25" customHeight="1">
      <c r="A27" s="4" t="s">
        <v>115</v>
      </c>
      <c r="B27" s="8">
        <v>2012</v>
      </c>
      <c r="C27" s="58">
        <v>213</v>
      </c>
      <c r="D27" s="58">
        <v>1835</v>
      </c>
      <c r="E27" s="58">
        <v>325</v>
      </c>
      <c r="F27" s="58">
        <v>257</v>
      </c>
      <c r="G27" s="58">
        <v>7</v>
      </c>
      <c r="H27" s="60">
        <f t="shared" si="1"/>
        <v>2637</v>
      </c>
      <c r="I27" s="40">
        <f t="shared" si="0"/>
        <v>8.0773606370875994E-2</v>
      </c>
      <c r="J27" s="40">
        <f t="shared" si="0"/>
        <v>0.69586651497914298</v>
      </c>
      <c r="K27" s="40">
        <f t="shared" si="0"/>
        <v>0.12324611300720516</v>
      </c>
      <c r="L27" s="40">
        <f t="shared" si="0"/>
        <v>9.7459233978005308E-2</v>
      </c>
      <c r="M27" s="40">
        <f t="shared" si="0"/>
        <v>2.6545316647705727E-3</v>
      </c>
    </row>
    <row r="28" spans="1:13" ht="14.25" customHeight="1">
      <c r="A28" s="4" t="s">
        <v>116</v>
      </c>
      <c r="B28" s="8">
        <v>2012</v>
      </c>
      <c r="C28" s="58">
        <v>246</v>
      </c>
      <c r="D28" s="58">
        <v>1894</v>
      </c>
      <c r="E28" s="58">
        <v>330</v>
      </c>
      <c r="F28" s="58">
        <v>215</v>
      </c>
      <c r="G28" s="58">
        <v>0</v>
      </c>
      <c r="H28" s="60">
        <f t="shared" si="1"/>
        <v>2685</v>
      </c>
      <c r="I28" s="40">
        <f t="shared" si="0"/>
        <v>9.1620111731843576E-2</v>
      </c>
      <c r="J28" s="40">
        <f t="shared" si="0"/>
        <v>0.70540037243947862</v>
      </c>
      <c r="K28" s="40">
        <f t="shared" si="0"/>
        <v>0.12290502793296089</v>
      </c>
      <c r="L28" s="40">
        <f t="shared" si="0"/>
        <v>8.0074487895716945E-2</v>
      </c>
      <c r="M28" s="40">
        <f t="shared" si="0"/>
        <v>0</v>
      </c>
    </row>
    <row r="29" spans="1:13" ht="14.25" customHeight="1">
      <c r="A29" s="4" t="s">
        <v>117</v>
      </c>
      <c r="B29" s="8">
        <v>2013</v>
      </c>
      <c r="C29" s="58">
        <v>249</v>
      </c>
      <c r="D29" s="58">
        <v>1812</v>
      </c>
      <c r="E29" s="58">
        <v>337</v>
      </c>
      <c r="F29" s="58">
        <v>226</v>
      </c>
      <c r="G29" s="58">
        <v>1</v>
      </c>
      <c r="H29" s="60">
        <f t="shared" si="1"/>
        <v>2625</v>
      </c>
      <c r="I29" s="40">
        <f t="shared" si="0"/>
        <v>9.4857142857142862E-2</v>
      </c>
      <c r="J29" s="40">
        <f t="shared" si="0"/>
        <v>0.69028571428571428</v>
      </c>
      <c r="K29" s="40">
        <f t="shared" si="0"/>
        <v>0.12838095238095237</v>
      </c>
      <c r="L29" s="40">
        <f t="shared" si="0"/>
        <v>8.60952380952381E-2</v>
      </c>
      <c r="M29" s="40">
        <f t="shared" si="0"/>
        <v>3.8095238095238096E-4</v>
      </c>
    </row>
    <row r="30" spans="1:13" ht="14.25" customHeight="1">
      <c r="A30" s="4" t="s">
        <v>114</v>
      </c>
      <c r="B30" s="8">
        <v>2013</v>
      </c>
      <c r="C30" s="58">
        <v>270</v>
      </c>
      <c r="D30" s="58">
        <v>1766</v>
      </c>
      <c r="E30" s="58">
        <v>324</v>
      </c>
      <c r="F30" s="58">
        <v>198</v>
      </c>
      <c r="G30" s="58">
        <v>2</v>
      </c>
      <c r="H30" s="60">
        <f t="shared" si="1"/>
        <v>2560</v>
      </c>
      <c r="I30" s="40">
        <f t="shared" si="0"/>
        <v>0.10546875</v>
      </c>
      <c r="J30" s="40">
        <f t="shared" si="0"/>
        <v>0.68984374999999998</v>
      </c>
      <c r="K30" s="40">
        <f t="shared" si="0"/>
        <v>0.12656249999999999</v>
      </c>
      <c r="L30" s="40">
        <f t="shared" si="0"/>
        <v>7.7343750000000003E-2</v>
      </c>
      <c r="M30" s="40">
        <f t="shared" si="0"/>
        <v>7.8125000000000004E-4</v>
      </c>
    </row>
    <row r="31" spans="1:13" ht="14.25" customHeight="1">
      <c r="A31" s="4" t="s">
        <v>115</v>
      </c>
      <c r="B31" s="8">
        <v>2013</v>
      </c>
      <c r="C31" s="58">
        <v>274</v>
      </c>
      <c r="D31" s="58">
        <v>1840</v>
      </c>
      <c r="E31" s="58">
        <v>307</v>
      </c>
      <c r="F31" s="58">
        <v>246</v>
      </c>
      <c r="G31" s="58">
        <v>6</v>
      </c>
      <c r="H31" s="60">
        <f t="shared" si="1"/>
        <v>2673</v>
      </c>
      <c r="I31" s="40">
        <f t="shared" si="0"/>
        <v>0.1025065469509914</v>
      </c>
      <c r="J31" s="40">
        <f t="shared" si="0"/>
        <v>0.68836513280957723</v>
      </c>
      <c r="K31" s="40">
        <f t="shared" si="0"/>
        <v>0.11485222596333708</v>
      </c>
      <c r="L31" s="40">
        <f t="shared" si="0"/>
        <v>9.2031425364758696E-2</v>
      </c>
      <c r="M31" s="40">
        <f t="shared" si="0"/>
        <v>2.2446689113355782E-3</v>
      </c>
    </row>
    <row r="32" spans="1:13" ht="14.25" customHeight="1">
      <c r="A32" s="4" t="s">
        <v>116</v>
      </c>
      <c r="B32" s="8">
        <v>2013</v>
      </c>
      <c r="C32" s="58">
        <v>230</v>
      </c>
      <c r="D32" s="58">
        <v>1500</v>
      </c>
      <c r="E32" s="58">
        <v>315</v>
      </c>
      <c r="F32" s="58">
        <v>224</v>
      </c>
      <c r="G32" s="58">
        <v>4</v>
      </c>
      <c r="H32" s="60">
        <f t="shared" si="1"/>
        <v>2273</v>
      </c>
      <c r="I32" s="40">
        <f t="shared" si="0"/>
        <v>0.10118785745710515</v>
      </c>
      <c r="J32" s="40">
        <f t="shared" si="0"/>
        <v>0.6599208095028597</v>
      </c>
      <c r="K32" s="40">
        <f t="shared" si="0"/>
        <v>0.13858336999560053</v>
      </c>
      <c r="L32" s="40">
        <f t="shared" si="0"/>
        <v>9.8548174219093704E-2</v>
      </c>
      <c r="M32" s="40">
        <f t="shared" si="0"/>
        <v>1.7597888253409592E-3</v>
      </c>
    </row>
    <row r="33" spans="1:13" ht="14.25" customHeight="1">
      <c r="A33" s="4" t="s">
        <v>117</v>
      </c>
      <c r="B33" s="8">
        <v>2014</v>
      </c>
      <c r="C33" s="58">
        <v>259</v>
      </c>
      <c r="D33" s="58">
        <v>1639</v>
      </c>
      <c r="E33" s="58">
        <v>341</v>
      </c>
      <c r="F33" s="58">
        <v>240</v>
      </c>
      <c r="G33" s="58">
        <v>2</v>
      </c>
      <c r="H33" s="60">
        <f t="shared" si="1"/>
        <v>2481</v>
      </c>
      <c r="I33" s="40">
        <f t="shared" si="0"/>
        <v>0.10439338976219266</v>
      </c>
      <c r="J33" s="40">
        <f t="shared" si="0"/>
        <v>0.66062071745264006</v>
      </c>
      <c r="K33" s="40">
        <f t="shared" si="0"/>
        <v>0.13744457879887143</v>
      </c>
      <c r="L33" s="40">
        <f t="shared" si="0"/>
        <v>9.6735187424425634E-2</v>
      </c>
      <c r="M33" s="40">
        <f t="shared" si="0"/>
        <v>8.0612656187021366E-4</v>
      </c>
    </row>
    <row r="34" spans="1:13" ht="14.25" customHeight="1">
      <c r="A34" s="4" t="s">
        <v>114</v>
      </c>
      <c r="B34" s="8">
        <v>2014</v>
      </c>
      <c r="C34" s="58">
        <v>286</v>
      </c>
      <c r="D34" s="58">
        <v>1688</v>
      </c>
      <c r="E34" s="58">
        <v>291</v>
      </c>
      <c r="F34" s="58">
        <v>180</v>
      </c>
      <c r="G34" s="58">
        <v>5</v>
      </c>
      <c r="H34" s="60">
        <f>SUM(C34:G34)</f>
        <v>2450</v>
      </c>
      <c r="I34" s="40">
        <f t="shared" si="0"/>
        <v>0.11673469387755102</v>
      </c>
      <c r="J34" s="40">
        <f t="shared" si="0"/>
        <v>0.68897959183673474</v>
      </c>
      <c r="K34" s="40">
        <f t="shared" si="0"/>
        <v>0.11877551020408163</v>
      </c>
      <c r="L34" s="40">
        <f t="shared" si="0"/>
        <v>7.3469387755102047E-2</v>
      </c>
      <c r="M34" s="40">
        <f t="shared" si="0"/>
        <v>2.0408163265306124E-3</v>
      </c>
    </row>
    <row r="35" spans="1:13" ht="14.25" customHeight="1">
      <c r="A35" s="4" t="s">
        <v>115</v>
      </c>
      <c r="B35" s="8">
        <v>2014</v>
      </c>
      <c r="C35" s="58">
        <v>294</v>
      </c>
      <c r="D35" s="58">
        <v>1720</v>
      </c>
      <c r="E35" s="58">
        <v>310</v>
      </c>
      <c r="F35" s="58">
        <v>266</v>
      </c>
      <c r="G35" s="58">
        <v>5</v>
      </c>
      <c r="H35" s="60">
        <f>SUM(C35:G35)</f>
        <v>2595</v>
      </c>
      <c r="I35" s="40">
        <f t="shared" si="0"/>
        <v>0.11329479768786127</v>
      </c>
      <c r="J35" s="40">
        <f t="shared" si="0"/>
        <v>0.66281310211946054</v>
      </c>
      <c r="K35" s="40">
        <f t="shared" si="0"/>
        <v>0.11946050096339114</v>
      </c>
      <c r="L35" s="40">
        <f t="shared" si="0"/>
        <v>0.102504816955684</v>
      </c>
      <c r="M35" s="40">
        <f t="shared" si="0"/>
        <v>1.9267822736030828E-3</v>
      </c>
    </row>
    <row r="36" spans="1:13" ht="14.25" customHeight="1">
      <c r="A36" s="4" t="s">
        <v>116</v>
      </c>
      <c r="B36" s="8">
        <v>2014</v>
      </c>
      <c r="C36" s="58">
        <v>364</v>
      </c>
      <c r="D36" s="58">
        <v>1749</v>
      </c>
      <c r="E36" s="58">
        <v>365</v>
      </c>
      <c r="F36" s="58">
        <v>277</v>
      </c>
      <c r="G36" s="58">
        <v>24</v>
      </c>
      <c r="H36" s="60">
        <f>SUM(C36:G36)</f>
        <v>2779</v>
      </c>
      <c r="I36" s="40">
        <f t="shared" si="0"/>
        <v>0.13098236775818639</v>
      </c>
      <c r="J36" s="40">
        <f t="shared" si="0"/>
        <v>0.62936308024469234</v>
      </c>
      <c r="K36" s="40">
        <f t="shared" si="0"/>
        <v>0.13134220942785174</v>
      </c>
      <c r="L36" s="40">
        <f t="shared" si="0"/>
        <v>9.9676142497301182E-2</v>
      </c>
      <c r="M36" s="40">
        <f t="shared" si="0"/>
        <v>8.6362000719683342E-3</v>
      </c>
    </row>
    <row r="37" spans="1:13" ht="14.25" customHeight="1">
      <c r="A37" s="4" t="s">
        <v>117</v>
      </c>
      <c r="B37" s="8">
        <v>2015</v>
      </c>
      <c r="C37" s="58">
        <v>375</v>
      </c>
      <c r="D37" s="58">
        <v>1844</v>
      </c>
      <c r="E37" s="58">
        <v>374</v>
      </c>
      <c r="F37" s="58">
        <v>246</v>
      </c>
      <c r="G37" s="58">
        <v>61</v>
      </c>
      <c r="H37" s="60">
        <f>SUM(C37:G37)</f>
        <v>2900</v>
      </c>
      <c r="I37" s="40">
        <f t="shared" si="0"/>
        <v>0.12931034482758622</v>
      </c>
      <c r="J37" s="40">
        <f t="shared" si="0"/>
        <v>0.63586206896551722</v>
      </c>
      <c r="K37" s="40">
        <f t="shared" si="0"/>
        <v>0.12896551724137931</v>
      </c>
      <c r="L37" s="40">
        <f t="shared" si="0"/>
        <v>8.4827586206896552E-2</v>
      </c>
      <c r="M37" s="40">
        <f t="shared" si="0"/>
        <v>2.1034482758620691E-2</v>
      </c>
    </row>
    <row r="38" spans="1:13" ht="14.25" customHeight="1">
      <c r="A38" s="4" t="s">
        <v>114</v>
      </c>
      <c r="B38" s="8">
        <v>2015</v>
      </c>
      <c r="C38" s="58">
        <v>384</v>
      </c>
      <c r="D38" s="58">
        <v>1836</v>
      </c>
      <c r="E38" s="58">
        <v>355</v>
      </c>
      <c r="F38" s="58">
        <v>299</v>
      </c>
      <c r="G38" s="58">
        <v>70</v>
      </c>
      <c r="H38" s="60">
        <f>SUM(C38:G38)</f>
        <v>2944</v>
      </c>
      <c r="I38" s="40">
        <f t="shared" si="0"/>
        <v>0.13043478260869565</v>
      </c>
      <c r="J38" s="40">
        <f t="shared" si="0"/>
        <v>0.62364130434782605</v>
      </c>
      <c r="K38" s="40">
        <f t="shared" si="0"/>
        <v>0.12058423913043478</v>
      </c>
      <c r="L38" s="40">
        <f t="shared" si="0"/>
        <v>0.1015625</v>
      </c>
      <c r="M38" s="40">
        <f t="shared" si="0"/>
        <v>2.377717391304348E-2</v>
      </c>
    </row>
    <row r="39" spans="1:13" ht="14.25" customHeight="1">
      <c r="A39" s="4" t="s">
        <v>115</v>
      </c>
      <c r="B39" s="8">
        <v>2015</v>
      </c>
      <c r="C39" s="58">
        <v>343</v>
      </c>
      <c r="D39" s="58">
        <v>1799</v>
      </c>
      <c r="E39" s="58">
        <v>423</v>
      </c>
      <c r="F39" s="58">
        <v>382</v>
      </c>
      <c r="G39" s="58">
        <v>25</v>
      </c>
      <c r="H39" s="60">
        <f t="shared" ref="H39:H72" si="2">SUM(C39:G39)</f>
        <v>2972</v>
      </c>
      <c r="I39" s="40">
        <f>C39/$H39*100%</f>
        <v>0.11541049798115748</v>
      </c>
      <c r="J39" s="40">
        <f t="shared" ref="J39:L41" si="3">D39/$H39*100%</f>
        <v>0.60531628532974424</v>
      </c>
      <c r="K39" s="40">
        <f t="shared" si="3"/>
        <v>0.14232839838492597</v>
      </c>
      <c r="L39" s="40">
        <f t="shared" si="3"/>
        <v>0.12853297442799461</v>
      </c>
      <c r="M39" s="40">
        <f>G39/$H39*100%</f>
        <v>8.4118438761776586E-3</v>
      </c>
    </row>
    <row r="40" spans="1:13" ht="14.25" customHeight="1">
      <c r="A40" s="4" t="s">
        <v>116</v>
      </c>
      <c r="B40" s="8">
        <v>2015</v>
      </c>
      <c r="C40" s="58">
        <v>356</v>
      </c>
      <c r="D40" s="58">
        <v>1783</v>
      </c>
      <c r="E40" s="58">
        <v>413</v>
      </c>
      <c r="F40" s="58">
        <v>349</v>
      </c>
      <c r="G40" s="58">
        <v>26</v>
      </c>
      <c r="H40" s="60">
        <f t="shared" si="2"/>
        <v>2927</v>
      </c>
      <c r="I40" s="40">
        <f>C40/$H40*100%</f>
        <v>0.12162623846942262</v>
      </c>
      <c r="J40" s="40">
        <f t="shared" si="3"/>
        <v>0.60915613255893408</v>
      </c>
      <c r="K40" s="40">
        <f t="shared" si="3"/>
        <v>0.14110010249402119</v>
      </c>
      <c r="L40" s="40">
        <f t="shared" si="3"/>
        <v>0.119234711308507</v>
      </c>
      <c r="M40" s="40">
        <f>G40/$H40*100%</f>
        <v>8.8828151691151356E-3</v>
      </c>
    </row>
    <row r="41" spans="1:13" ht="14.25" customHeight="1">
      <c r="A41" s="4" t="s">
        <v>117</v>
      </c>
      <c r="B41" s="8">
        <v>2016</v>
      </c>
      <c r="C41" s="58">
        <v>335</v>
      </c>
      <c r="D41" s="58">
        <v>1887</v>
      </c>
      <c r="E41" s="58">
        <v>386</v>
      </c>
      <c r="F41" s="58">
        <v>297</v>
      </c>
      <c r="G41" s="58">
        <v>50</v>
      </c>
      <c r="H41" s="43">
        <f t="shared" si="2"/>
        <v>2955</v>
      </c>
      <c r="I41" s="40">
        <f>C41/$H41*100%</f>
        <v>0.11336717428087986</v>
      </c>
      <c r="J41" s="40">
        <f t="shared" si="3"/>
        <v>0.63857868020304565</v>
      </c>
      <c r="K41" s="40">
        <f t="shared" si="3"/>
        <v>0.13062605752961082</v>
      </c>
      <c r="L41" s="40">
        <f t="shared" si="3"/>
        <v>0.10050761421319797</v>
      </c>
      <c r="M41" s="40">
        <f>G41/$H41*100%</f>
        <v>1.6920473773265651E-2</v>
      </c>
    </row>
    <row r="42" spans="1:13" ht="14.25" customHeight="1">
      <c r="A42" s="4" t="s">
        <v>114</v>
      </c>
      <c r="B42" s="8">
        <v>2016</v>
      </c>
      <c r="C42" s="58">
        <v>329</v>
      </c>
      <c r="D42" s="58">
        <v>1904</v>
      </c>
      <c r="E42" s="58">
        <v>318</v>
      </c>
      <c r="F42" s="58">
        <v>313</v>
      </c>
      <c r="G42" s="58">
        <v>65</v>
      </c>
      <c r="H42" s="43">
        <f t="shared" si="2"/>
        <v>2929</v>
      </c>
      <c r="I42" s="40">
        <f t="shared" ref="I42:M57" si="4">C42/$H42*100%</f>
        <v>0.11232502560600888</v>
      </c>
      <c r="J42" s="40">
        <f t="shared" si="4"/>
        <v>0.65005121201775351</v>
      </c>
      <c r="K42" s="40">
        <f t="shared" si="4"/>
        <v>0.10856947763741892</v>
      </c>
      <c r="L42" s="40">
        <f t="shared" si="4"/>
        <v>0.10686241037896893</v>
      </c>
      <c r="M42" s="40">
        <f t="shared" si="4"/>
        <v>2.2191874359849779E-2</v>
      </c>
    </row>
    <row r="43" spans="1:13" ht="14.25" customHeight="1">
      <c r="A43" s="4" t="s">
        <v>115</v>
      </c>
      <c r="B43" s="8">
        <v>2016</v>
      </c>
      <c r="C43" s="58">
        <v>326</v>
      </c>
      <c r="D43" s="58">
        <v>1894</v>
      </c>
      <c r="E43" s="58">
        <v>347</v>
      </c>
      <c r="F43" s="58">
        <v>266</v>
      </c>
      <c r="G43" s="58">
        <v>62</v>
      </c>
      <c r="H43" s="43">
        <f t="shared" si="2"/>
        <v>2895</v>
      </c>
      <c r="I43" s="40">
        <f t="shared" si="4"/>
        <v>0.11260794473229706</v>
      </c>
      <c r="J43" s="40">
        <f t="shared" si="4"/>
        <v>0.65423143350604496</v>
      </c>
      <c r="K43" s="40">
        <f t="shared" si="4"/>
        <v>0.11986183074265976</v>
      </c>
      <c r="L43" s="40">
        <f t="shared" si="4"/>
        <v>9.1882556131260798E-2</v>
      </c>
      <c r="M43" s="40">
        <f t="shared" si="4"/>
        <v>2.141623488773748E-2</v>
      </c>
    </row>
    <row r="44" spans="1:13" ht="14.25" customHeight="1">
      <c r="A44" s="4" t="s">
        <v>116</v>
      </c>
      <c r="B44" s="8">
        <v>2016</v>
      </c>
      <c r="C44" s="58">
        <v>327</v>
      </c>
      <c r="D44" s="58">
        <v>2101</v>
      </c>
      <c r="E44" s="58">
        <v>318</v>
      </c>
      <c r="F44" s="58">
        <v>203</v>
      </c>
      <c r="G44" s="58">
        <v>48</v>
      </c>
      <c r="H44" s="43">
        <f t="shared" si="2"/>
        <v>2997</v>
      </c>
      <c r="I44" s="40">
        <f t="shared" si="4"/>
        <v>0.10910910910910911</v>
      </c>
      <c r="J44" s="40">
        <f t="shared" si="4"/>
        <v>0.70103436770103433</v>
      </c>
      <c r="K44" s="40">
        <f t="shared" si="4"/>
        <v>0.1061061061061061</v>
      </c>
      <c r="L44" s="40">
        <f t="shared" si="4"/>
        <v>6.7734401067734401E-2</v>
      </c>
      <c r="M44" s="40">
        <f t="shared" si="4"/>
        <v>1.6016016016016016E-2</v>
      </c>
    </row>
    <row r="45" spans="1:13" ht="14.25" customHeight="1">
      <c r="A45" s="4" t="s">
        <v>117</v>
      </c>
      <c r="B45" s="8">
        <v>2017</v>
      </c>
      <c r="C45" s="58">
        <v>279</v>
      </c>
      <c r="D45" s="58">
        <v>2075</v>
      </c>
      <c r="E45" s="58">
        <v>385</v>
      </c>
      <c r="F45" s="58">
        <v>196</v>
      </c>
      <c r="G45" s="58">
        <v>37</v>
      </c>
      <c r="H45" s="43">
        <f t="shared" si="2"/>
        <v>2972</v>
      </c>
      <c r="I45" s="40">
        <f t="shared" si="4"/>
        <v>9.387617765814267E-2</v>
      </c>
      <c r="J45" s="40">
        <f t="shared" si="4"/>
        <v>0.69818304172274559</v>
      </c>
      <c r="K45" s="40">
        <f t="shared" si="4"/>
        <v>0.12954239569313594</v>
      </c>
      <c r="L45" s="40">
        <f t="shared" si="4"/>
        <v>6.5948855989232835E-2</v>
      </c>
      <c r="M45" s="40">
        <f t="shared" si="4"/>
        <v>1.2449528936742935E-2</v>
      </c>
    </row>
    <row r="46" spans="1:13" ht="14.25" customHeight="1">
      <c r="A46" s="4" t="s">
        <v>114</v>
      </c>
      <c r="B46" s="8">
        <v>2017</v>
      </c>
      <c r="C46" s="58">
        <v>298</v>
      </c>
      <c r="D46" s="58">
        <v>2176</v>
      </c>
      <c r="E46" s="58">
        <v>396</v>
      </c>
      <c r="F46" s="58">
        <v>192</v>
      </c>
      <c r="G46" s="58">
        <v>46</v>
      </c>
      <c r="H46" s="43">
        <f t="shared" si="2"/>
        <v>3108</v>
      </c>
      <c r="I46" s="40">
        <f t="shared" si="4"/>
        <v>9.588159588159588E-2</v>
      </c>
      <c r="J46" s="40">
        <f t="shared" si="4"/>
        <v>0.7001287001287001</v>
      </c>
      <c r="K46" s="40">
        <f t="shared" si="4"/>
        <v>0.12741312741312741</v>
      </c>
      <c r="L46" s="40">
        <f t="shared" si="4"/>
        <v>6.1776061776061778E-2</v>
      </c>
      <c r="M46" s="40">
        <f t="shared" si="4"/>
        <v>1.4800514800514801E-2</v>
      </c>
    </row>
    <row r="47" spans="1:13" ht="14.25" customHeight="1">
      <c r="A47" s="4" t="s">
        <v>115</v>
      </c>
      <c r="B47" s="8">
        <v>2017</v>
      </c>
      <c r="C47" s="58">
        <v>297</v>
      </c>
      <c r="D47" s="58">
        <v>2165</v>
      </c>
      <c r="E47" s="58">
        <v>418</v>
      </c>
      <c r="F47" s="58">
        <v>184</v>
      </c>
      <c r="G47" s="58">
        <v>67</v>
      </c>
      <c r="H47" s="43">
        <f t="shared" si="2"/>
        <v>3131</v>
      </c>
      <c r="I47" s="40">
        <f t="shared" si="4"/>
        <v>9.4857872884062597E-2</v>
      </c>
      <c r="J47" s="40">
        <f t="shared" si="4"/>
        <v>0.69147237304375597</v>
      </c>
      <c r="K47" s="40">
        <f t="shared" si="4"/>
        <v>0.13350367294793997</v>
      </c>
      <c r="L47" s="40">
        <f t="shared" si="4"/>
        <v>5.8767167039284571E-2</v>
      </c>
      <c r="M47" s="40">
        <f t="shared" si="4"/>
        <v>2.1398914084956883E-2</v>
      </c>
    </row>
    <row r="48" spans="1:13" ht="14.25" customHeight="1">
      <c r="A48" s="4" t="s">
        <v>116</v>
      </c>
      <c r="B48" s="8">
        <v>2017</v>
      </c>
      <c r="C48" s="58">
        <v>305</v>
      </c>
      <c r="D48" s="58">
        <v>2270</v>
      </c>
      <c r="E48" s="58">
        <v>462</v>
      </c>
      <c r="F48" s="58">
        <v>218</v>
      </c>
      <c r="G48" s="58">
        <v>429</v>
      </c>
      <c r="H48" s="43">
        <f t="shared" si="2"/>
        <v>3684</v>
      </c>
      <c r="I48" s="40">
        <f t="shared" si="4"/>
        <v>8.2790445168295326E-2</v>
      </c>
      <c r="J48" s="40">
        <f t="shared" si="4"/>
        <v>0.61617806731813252</v>
      </c>
      <c r="K48" s="40">
        <f t="shared" si="4"/>
        <v>0.1254071661237785</v>
      </c>
      <c r="L48" s="40">
        <f t="shared" si="4"/>
        <v>5.9174809989142235E-2</v>
      </c>
      <c r="M48" s="40">
        <f t="shared" si="4"/>
        <v>0.11644951140065146</v>
      </c>
    </row>
    <row r="49" spans="1:13" ht="14.25" customHeight="1">
      <c r="A49" s="4" t="s">
        <v>117</v>
      </c>
      <c r="B49" s="8">
        <v>2018</v>
      </c>
      <c r="C49" s="58">
        <v>268</v>
      </c>
      <c r="D49" s="58">
        <v>2464</v>
      </c>
      <c r="E49" s="58">
        <v>487</v>
      </c>
      <c r="F49" s="58">
        <v>154</v>
      </c>
      <c r="G49" s="58">
        <v>63</v>
      </c>
      <c r="H49" s="43">
        <f t="shared" si="2"/>
        <v>3436</v>
      </c>
      <c r="I49" s="40">
        <f t="shared" si="4"/>
        <v>7.7997671711292196E-2</v>
      </c>
      <c r="J49" s="40">
        <f t="shared" si="4"/>
        <v>0.71711292200232823</v>
      </c>
      <c r="K49" s="40">
        <f t="shared" si="4"/>
        <v>0.14173457508731083</v>
      </c>
      <c r="L49" s="40">
        <f t="shared" si="4"/>
        <v>4.4819557625145515E-2</v>
      </c>
      <c r="M49" s="40">
        <f t="shared" si="4"/>
        <v>1.8335273573923165E-2</v>
      </c>
    </row>
    <row r="50" spans="1:13" ht="14.25" customHeight="1">
      <c r="A50" s="4" t="s">
        <v>114</v>
      </c>
      <c r="B50" s="8">
        <v>2018</v>
      </c>
      <c r="C50" s="58">
        <v>280</v>
      </c>
      <c r="D50" s="58">
        <v>2097</v>
      </c>
      <c r="E50" s="58">
        <v>507</v>
      </c>
      <c r="F50" s="58">
        <v>178</v>
      </c>
      <c r="G50" s="58">
        <v>42</v>
      </c>
      <c r="H50" s="43">
        <f t="shared" si="2"/>
        <v>3104</v>
      </c>
      <c r="I50" s="40">
        <f t="shared" si="4"/>
        <v>9.0206185567010308E-2</v>
      </c>
      <c r="J50" s="40">
        <f t="shared" si="4"/>
        <v>0.67557989690721654</v>
      </c>
      <c r="K50" s="40">
        <f t="shared" si="4"/>
        <v>0.16333762886597938</v>
      </c>
      <c r="L50" s="40">
        <f t="shared" si="4"/>
        <v>5.7345360824742266E-2</v>
      </c>
      <c r="M50" s="40">
        <f t="shared" si="4"/>
        <v>1.3530927835051547E-2</v>
      </c>
    </row>
    <row r="51" spans="1:13" ht="14.25" customHeight="1">
      <c r="A51" s="4" t="s">
        <v>115</v>
      </c>
      <c r="B51" s="8">
        <v>2018</v>
      </c>
      <c r="C51" s="58">
        <v>272</v>
      </c>
      <c r="D51" s="58">
        <v>2194</v>
      </c>
      <c r="E51" s="58">
        <v>474</v>
      </c>
      <c r="F51" s="58">
        <v>203</v>
      </c>
      <c r="G51" s="58">
        <v>49</v>
      </c>
      <c r="H51" s="43">
        <f t="shared" si="2"/>
        <v>3192</v>
      </c>
      <c r="I51" s="40">
        <f t="shared" si="4"/>
        <v>8.5213032581453629E-2</v>
      </c>
      <c r="J51" s="40">
        <f t="shared" si="4"/>
        <v>0.68734335839598992</v>
      </c>
      <c r="K51" s="40">
        <f t="shared" si="4"/>
        <v>0.14849624060150377</v>
      </c>
      <c r="L51" s="40">
        <f t="shared" si="4"/>
        <v>6.3596491228070179E-2</v>
      </c>
      <c r="M51" s="40">
        <f t="shared" si="4"/>
        <v>1.5350877192982455E-2</v>
      </c>
    </row>
    <row r="52" spans="1:13" ht="14.25" customHeight="1">
      <c r="A52" s="4" t="s">
        <v>116</v>
      </c>
      <c r="B52" s="8">
        <v>2018</v>
      </c>
      <c r="C52" s="58">
        <v>249</v>
      </c>
      <c r="D52" s="58">
        <v>2118</v>
      </c>
      <c r="E52" s="58">
        <v>501</v>
      </c>
      <c r="F52" s="58">
        <v>152</v>
      </c>
      <c r="G52" s="58">
        <v>54</v>
      </c>
      <c r="H52" s="43">
        <f t="shared" si="2"/>
        <v>3074</v>
      </c>
      <c r="I52" s="40">
        <f t="shared" si="4"/>
        <v>8.1001951854261553E-2</v>
      </c>
      <c r="J52" s="40">
        <f t="shared" si="4"/>
        <v>0.68900455432661023</v>
      </c>
      <c r="K52" s="40">
        <f t="shared" si="4"/>
        <v>0.16297983083929735</v>
      </c>
      <c r="L52" s="40">
        <f t="shared" si="4"/>
        <v>4.9446974625894598E-2</v>
      </c>
      <c r="M52" s="40">
        <f t="shared" si="4"/>
        <v>1.7566688353936238E-2</v>
      </c>
    </row>
    <row r="53" spans="1:13" ht="14.25" customHeight="1">
      <c r="A53" s="4" t="s">
        <v>117</v>
      </c>
      <c r="B53" s="8">
        <v>2019</v>
      </c>
      <c r="C53" s="58">
        <v>229</v>
      </c>
      <c r="D53" s="58">
        <v>2005</v>
      </c>
      <c r="E53" s="58">
        <v>438</v>
      </c>
      <c r="F53" s="58">
        <v>146</v>
      </c>
      <c r="G53" s="58">
        <v>49</v>
      </c>
      <c r="H53" s="43">
        <f t="shared" si="2"/>
        <v>2867</v>
      </c>
      <c r="I53" s="40">
        <f t="shared" si="4"/>
        <v>7.9874433205441228E-2</v>
      </c>
      <c r="J53" s="40">
        <f t="shared" si="4"/>
        <v>0.69933728636205095</v>
      </c>
      <c r="K53" s="40">
        <f t="shared" si="4"/>
        <v>0.15277293337983955</v>
      </c>
      <c r="L53" s="40">
        <f t="shared" si="4"/>
        <v>5.0924311126613185E-2</v>
      </c>
      <c r="M53" s="40">
        <f t="shared" si="4"/>
        <v>1.7091035926055109E-2</v>
      </c>
    </row>
    <row r="54" spans="1:13" ht="14.25" customHeight="1">
      <c r="A54" s="4" t="s">
        <v>114</v>
      </c>
      <c r="B54" s="8">
        <v>2019</v>
      </c>
      <c r="C54" s="58">
        <v>241</v>
      </c>
      <c r="D54" s="58">
        <v>2357</v>
      </c>
      <c r="E54" s="58">
        <v>411</v>
      </c>
      <c r="F54" s="58">
        <v>143</v>
      </c>
      <c r="G54" s="58">
        <v>51</v>
      </c>
      <c r="H54" s="43">
        <f t="shared" si="2"/>
        <v>3203</v>
      </c>
      <c r="I54" s="40">
        <f t="shared" si="4"/>
        <v>7.5241960661879492E-2</v>
      </c>
      <c r="J54" s="40">
        <f t="shared" si="4"/>
        <v>0.73587261941929438</v>
      </c>
      <c r="K54" s="40">
        <f t="shared" si="4"/>
        <v>0.12831720262254137</v>
      </c>
      <c r="L54" s="40">
        <f t="shared" si="4"/>
        <v>4.4645644708086171E-2</v>
      </c>
      <c r="M54" s="40">
        <f t="shared" si="4"/>
        <v>1.5922572588198562E-2</v>
      </c>
    </row>
    <row r="55" spans="1:13" ht="14.25" customHeight="1">
      <c r="A55" s="4" t="s">
        <v>115</v>
      </c>
      <c r="B55" s="8">
        <v>2019</v>
      </c>
      <c r="C55" s="58">
        <v>212</v>
      </c>
      <c r="D55" s="58">
        <v>1985</v>
      </c>
      <c r="E55" s="58">
        <v>495</v>
      </c>
      <c r="F55" s="58">
        <v>119</v>
      </c>
      <c r="G55" s="58">
        <v>38</v>
      </c>
      <c r="H55" s="43">
        <f t="shared" si="2"/>
        <v>2849</v>
      </c>
      <c r="I55" s="40">
        <f t="shared" si="4"/>
        <v>7.4412074412074411E-2</v>
      </c>
      <c r="J55" s="40">
        <f t="shared" si="4"/>
        <v>0.69673569673569669</v>
      </c>
      <c r="K55" s="40">
        <f t="shared" si="4"/>
        <v>0.17374517374517376</v>
      </c>
      <c r="L55" s="40">
        <f t="shared" si="4"/>
        <v>4.1769041769041768E-2</v>
      </c>
      <c r="M55" s="40">
        <f t="shared" si="4"/>
        <v>1.3338013338013339E-2</v>
      </c>
    </row>
    <row r="56" spans="1:13" ht="14.25" customHeight="1">
      <c r="A56" s="4" t="s">
        <v>116</v>
      </c>
      <c r="B56" s="8">
        <v>2019</v>
      </c>
      <c r="C56" s="58">
        <v>180</v>
      </c>
      <c r="D56" s="58">
        <v>1915</v>
      </c>
      <c r="E56" s="58">
        <v>496</v>
      </c>
      <c r="F56" s="58">
        <v>151</v>
      </c>
      <c r="G56" s="58">
        <v>29</v>
      </c>
      <c r="H56" s="43">
        <f t="shared" si="2"/>
        <v>2771</v>
      </c>
      <c r="I56" s="40">
        <f t="shared" si="4"/>
        <v>6.4958498736918086E-2</v>
      </c>
      <c r="J56" s="40">
        <f t="shared" si="4"/>
        <v>0.69108625045110073</v>
      </c>
      <c r="K56" s="40">
        <f t="shared" si="4"/>
        <v>0.17899675207506316</v>
      </c>
      <c r="L56" s="40">
        <f t="shared" si="4"/>
        <v>5.44929628293035E-2</v>
      </c>
      <c r="M56" s="40">
        <f t="shared" si="4"/>
        <v>1.0465535907614579E-2</v>
      </c>
    </row>
    <row r="57" spans="1:13" ht="14.25" customHeight="1">
      <c r="A57" s="4" t="s">
        <v>117</v>
      </c>
      <c r="B57" s="8">
        <v>2020</v>
      </c>
      <c r="C57" s="58">
        <v>220</v>
      </c>
      <c r="D57" s="58">
        <v>1957</v>
      </c>
      <c r="E57" s="58">
        <v>485</v>
      </c>
      <c r="F57" s="58">
        <v>179</v>
      </c>
      <c r="G57" s="58">
        <v>53</v>
      </c>
      <c r="H57" s="43">
        <f t="shared" si="2"/>
        <v>2894</v>
      </c>
      <c r="I57" s="40">
        <f t="shared" si="4"/>
        <v>7.6019350380096745E-2</v>
      </c>
      <c r="J57" s="40">
        <f t="shared" si="4"/>
        <v>0.67622667588113339</v>
      </c>
      <c r="K57" s="40">
        <f t="shared" si="4"/>
        <v>0.16758811333794058</v>
      </c>
      <c r="L57" s="40">
        <f t="shared" si="4"/>
        <v>6.1852107809260537E-2</v>
      </c>
      <c r="M57" s="40">
        <f t="shared" si="4"/>
        <v>1.8313752591568762E-2</v>
      </c>
    </row>
    <row r="58" spans="1:13" ht="14.25" customHeight="1">
      <c r="A58" s="4" t="s">
        <v>114</v>
      </c>
      <c r="B58" s="8">
        <v>2020</v>
      </c>
      <c r="C58" s="58">
        <v>191</v>
      </c>
      <c r="D58" s="58">
        <v>1789</v>
      </c>
      <c r="E58" s="58">
        <v>455</v>
      </c>
      <c r="F58" s="58">
        <v>138</v>
      </c>
      <c r="G58" s="58">
        <v>36</v>
      </c>
      <c r="H58" s="43">
        <f t="shared" si="2"/>
        <v>2609</v>
      </c>
      <c r="I58" s="40">
        <f t="shared" ref="I58:M72" si="5">C58/$H58*100%</f>
        <v>7.3208125718666153E-2</v>
      </c>
      <c r="J58" s="40">
        <f t="shared" si="5"/>
        <v>0.685703334610962</v>
      </c>
      <c r="K58" s="40">
        <f t="shared" si="5"/>
        <v>0.17439632042928324</v>
      </c>
      <c r="L58" s="40">
        <f t="shared" si="5"/>
        <v>5.2893829053277115E-2</v>
      </c>
      <c r="M58" s="40">
        <f t="shared" si="5"/>
        <v>1.3798390187811422E-2</v>
      </c>
    </row>
    <row r="59" spans="1:13" ht="14.25" customHeight="1">
      <c r="A59" s="4" t="s">
        <v>115</v>
      </c>
      <c r="B59" s="8">
        <v>2020</v>
      </c>
      <c r="C59" s="58">
        <v>223</v>
      </c>
      <c r="D59" s="58">
        <v>1745</v>
      </c>
      <c r="E59" s="58">
        <v>412</v>
      </c>
      <c r="F59" s="58">
        <v>192</v>
      </c>
      <c r="G59" s="58">
        <v>41</v>
      </c>
      <c r="H59" s="57">
        <f t="shared" si="2"/>
        <v>2613</v>
      </c>
      <c r="I59" s="40">
        <f t="shared" si="5"/>
        <v>8.5342518178339072E-2</v>
      </c>
      <c r="J59" s="40">
        <f t="shared" si="5"/>
        <v>0.66781477229238428</v>
      </c>
      <c r="K59" s="40">
        <f t="shared" si="5"/>
        <v>0.15767317259854574</v>
      </c>
      <c r="L59" s="40">
        <f t="shared" si="5"/>
        <v>7.3478760045924227E-2</v>
      </c>
      <c r="M59" s="40">
        <f t="shared" si="5"/>
        <v>1.5690776884806735E-2</v>
      </c>
    </row>
    <row r="60" spans="1:13" ht="14.25" customHeight="1">
      <c r="A60" s="4" t="s">
        <v>116</v>
      </c>
      <c r="B60" s="8">
        <v>2020</v>
      </c>
      <c r="C60" s="58">
        <v>257</v>
      </c>
      <c r="D60" s="58">
        <v>1868</v>
      </c>
      <c r="E60" s="58">
        <v>449</v>
      </c>
      <c r="F60" s="58">
        <v>168</v>
      </c>
      <c r="G60" s="58">
        <v>39</v>
      </c>
      <c r="H60" s="43">
        <f t="shared" si="2"/>
        <v>2781</v>
      </c>
      <c r="I60" s="40">
        <f t="shared" si="5"/>
        <v>9.2412801150665233E-2</v>
      </c>
      <c r="J60" s="40">
        <f t="shared" si="5"/>
        <v>0.67170082704063283</v>
      </c>
      <c r="K60" s="40">
        <f t="shared" si="5"/>
        <v>0.16145271485077312</v>
      </c>
      <c r="L60" s="40">
        <f t="shared" si="5"/>
        <v>6.0409924487594392E-2</v>
      </c>
      <c r="M60" s="40">
        <f t="shared" si="5"/>
        <v>1.4023732470334413E-2</v>
      </c>
    </row>
    <row r="61" spans="1:13" ht="14.25" customHeight="1">
      <c r="A61" s="4" t="s">
        <v>117</v>
      </c>
      <c r="B61" s="8">
        <v>2021</v>
      </c>
      <c r="C61" s="58">
        <v>249</v>
      </c>
      <c r="D61" s="58">
        <v>1891</v>
      </c>
      <c r="E61" s="58">
        <v>446</v>
      </c>
      <c r="F61" s="58">
        <v>194</v>
      </c>
      <c r="G61" s="58">
        <v>52</v>
      </c>
      <c r="H61" s="43">
        <f t="shared" si="2"/>
        <v>2832</v>
      </c>
      <c r="I61" s="40">
        <f t="shared" si="5"/>
        <v>8.7923728813559324E-2</v>
      </c>
      <c r="J61" s="40">
        <f t="shared" si="5"/>
        <v>0.66772598870056499</v>
      </c>
      <c r="K61" s="40">
        <f t="shared" si="5"/>
        <v>0.1574858757062147</v>
      </c>
      <c r="L61" s="40">
        <f t="shared" si="5"/>
        <v>6.8502824858757055E-2</v>
      </c>
      <c r="M61" s="40">
        <f t="shared" si="5"/>
        <v>1.8361581920903956E-2</v>
      </c>
    </row>
    <row r="62" spans="1:13" ht="14.25" customHeight="1">
      <c r="A62" s="4" t="s">
        <v>114</v>
      </c>
      <c r="B62" s="8">
        <v>2021</v>
      </c>
      <c r="C62" s="58">
        <v>237</v>
      </c>
      <c r="D62" s="58">
        <v>1721</v>
      </c>
      <c r="E62" s="58">
        <v>407</v>
      </c>
      <c r="F62" s="58">
        <v>172</v>
      </c>
      <c r="G62" s="58">
        <v>44</v>
      </c>
      <c r="H62" s="43">
        <f t="shared" si="2"/>
        <v>2581</v>
      </c>
      <c r="I62" s="40">
        <f t="shared" si="5"/>
        <v>9.1824874079814031E-2</v>
      </c>
      <c r="J62" s="40">
        <f t="shared" si="5"/>
        <v>0.66679581557535839</v>
      </c>
      <c r="K62" s="40">
        <f t="shared" si="5"/>
        <v>0.15769081751259201</v>
      </c>
      <c r="L62" s="40">
        <f t="shared" si="5"/>
        <v>6.664083688492832E-2</v>
      </c>
      <c r="M62" s="40">
        <f t="shared" si="5"/>
        <v>1.7047655947307245E-2</v>
      </c>
    </row>
    <row r="63" spans="1:13" ht="14.25" customHeight="1">
      <c r="A63" s="4" t="s">
        <v>115</v>
      </c>
      <c r="B63" s="8">
        <v>2021</v>
      </c>
      <c r="C63" s="58">
        <v>217</v>
      </c>
      <c r="D63" s="58">
        <v>1860</v>
      </c>
      <c r="E63" s="58">
        <v>379</v>
      </c>
      <c r="F63" s="58">
        <v>172</v>
      </c>
      <c r="G63" s="58">
        <v>64</v>
      </c>
      <c r="H63" s="43">
        <f t="shared" si="2"/>
        <v>2692</v>
      </c>
      <c r="I63" s="40">
        <f t="shared" si="5"/>
        <v>8.0609212481426454E-2</v>
      </c>
      <c r="J63" s="40">
        <f t="shared" si="5"/>
        <v>0.69093610698365526</v>
      </c>
      <c r="K63" s="40">
        <f t="shared" si="5"/>
        <v>0.14078751857355126</v>
      </c>
      <c r="L63" s="40">
        <f t="shared" si="5"/>
        <v>6.3893016344725106E-2</v>
      </c>
      <c r="M63" s="40">
        <f t="shared" si="5"/>
        <v>2.3774145616641901E-2</v>
      </c>
    </row>
    <row r="64" spans="1:13" ht="14.25" customHeight="1">
      <c r="A64" s="4" t="s">
        <v>116</v>
      </c>
      <c r="B64" s="8">
        <v>2021</v>
      </c>
      <c r="C64" s="58">
        <v>223</v>
      </c>
      <c r="D64" s="58">
        <v>1847</v>
      </c>
      <c r="E64" s="58">
        <v>425</v>
      </c>
      <c r="F64" s="58">
        <v>184</v>
      </c>
      <c r="G64" s="58">
        <v>50</v>
      </c>
      <c r="H64" s="43">
        <f t="shared" si="2"/>
        <v>2729</v>
      </c>
      <c r="I64" s="40">
        <f t="shared" si="5"/>
        <v>8.1714913887871013E-2</v>
      </c>
      <c r="J64" s="40">
        <f t="shared" si="5"/>
        <v>0.67680469036277024</v>
      </c>
      <c r="K64" s="40">
        <f t="shared" si="5"/>
        <v>0.155734701355808</v>
      </c>
      <c r="L64" s="40">
        <f t="shared" si="5"/>
        <v>6.742396482227922E-2</v>
      </c>
      <c r="M64" s="40">
        <f t="shared" si="5"/>
        <v>1.8321729571271528E-2</v>
      </c>
    </row>
    <row r="65" spans="1:13" ht="14.25" customHeight="1">
      <c r="A65" s="8" t="s">
        <v>117</v>
      </c>
      <c r="B65" s="8">
        <v>2022</v>
      </c>
      <c r="C65" s="58">
        <v>189</v>
      </c>
      <c r="D65" s="58">
        <v>1840</v>
      </c>
      <c r="E65" s="58">
        <v>400</v>
      </c>
      <c r="F65" s="58">
        <v>147</v>
      </c>
      <c r="G65" s="58">
        <v>95</v>
      </c>
      <c r="H65" s="43">
        <f t="shared" si="2"/>
        <v>2671</v>
      </c>
      <c r="I65" s="40">
        <f t="shared" si="5"/>
        <v>7.0760014975664545E-2</v>
      </c>
      <c r="J65" s="40">
        <f t="shared" si="5"/>
        <v>0.68888056907525275</v>
      </c>
      <c r="K65" s="40">
        <f t="shared" si="5"/>
        <v>0.1497566454511419</v>
      </c>
      <c r="L65" s="40">
        <f t="shared" si="5"/>
        <v>5.5035567203294646E-2</v>
      </c>
      <c r="M65" s="40">
        <f t="shared" si="5"/>
        <v>3.5567203294646202E-2</v>
      </c>
    </row>
    <row r="66" spans="1:13" ht="14.25" customHeight="1">
      <c r="A66" s="8" t="s">
        <v>114</v>
      </c>
      <c r="B66" s="8">
        <v>2022</v>
      </c>
      <c r="C66" s="58">
        <v>203</v>
      </c>
      <c r="D66" s="58">
        <v>2000</v>
      </c>
      <c r="E66" s="58">
        <v>390</v>
      </c>
      <c r="F66" s="58">
        <v>128</v>
      </c>
      <c r="G66" s="58">
        <v>90</v>
      </c>
      <c r="H66" s="43">
        <f t="shared" si="2"/>
        <v>2811</v>
      </c>
      <c r="I66" s="40">
        <f t="shared" si="5"/>
        <v>7.2216293134115969E-2</v>
      </c>
      <c r="J66" s="40">
        <f t="shared" si="5"/>
        <v>0.71149057274991101</v>
      </c>
      <c r="K66" s="40">
        <f t="shared" si="5"/>
        <v>0.13874066168623267</v>
      </c>
      <c r="L66" s="40">
        <f t="shared" si="5"/>
        <v>4.5535396655994306E-2</v>
      </c>
      <c r="M66" s="40">
        <f t="shared" si="5"/>
        <v>3.2017075773745997E-2</v>
      </c>
    </row>
    <row r="67" spans="1:13" ht="14.25" customHeight="1">
      <c r="A67" s="8" t="s">
        <v>115</v>
      </c>
      <c r="B67" s="8">
        <v>2022</v>
      </c>
      <c r="C67" s="58">
        <v>175</v>
      </c>
      <c r="D67" s="58">
        <v>1773</v>
      </c>
      <c r="E67" s="58">
        <v>399</v>
      </c>
      <c r="F67" s="58">
        <v>134</v>
      </c>
      <c r="G67" s="58">
        <v>103</v>
      </c>
      <c r="H67" s="43">
        <f t="shared" si="2"/>
        <v>2584</v>
      </c>
      <c r="I67" s="40">
        <f t="shared" si="5"/>
        <v>6.772445820433437E-2</v>
      </c>
      <c r="J67" s="40">
        <f t="shared" si="5"/>
        <v>0.68614551083591335</v>
      </c>
      <c r="K67" s="40">
        <f t="shared" si="5"/>
        <v>0.15441176470588236</v>
      </c>
      <c r="L67" s="40">
        <f t="shared" si="5"/>
        <v>5.1857585139318887E-2</v>
      </c>
      <c r="M67" s="40">
        <f t="shared" si="5"/>
        <v>3.9860681114551086E-2</v>
      </c>
    </row>
    <row r="68" spans="1:13" ht="14.25" customHeight="1">
      <c r="A68" s="8" t="s">
        <v>116</v>
      </c>
      <c r="B68" s="8">
        <v>2022</v>
      </c>
      <c r="C68" s="58">
        <v>227</v>
      </c>
      <c r="D68" s="58">
        <v>1844</v>
      </c>
      <c r="E68" s="58">
        <v>366</v>
      </c>
      <c r="F68" s="58">
        <v>150</v>
      </c>
      <c r="G68" s="58">
        <v>69</v>
      </c>
      <c r="H68" s="43">
        <f t="shared" si="2"/>
        <v>2656</v>
      </c>
      <c r="I68" s="40">
        <f t="shared" si="5"/>
        <v>8.5466867469879512E-2</v>
      </c>
      <c r="J68" s="40">
        <f t="shared" si="5"/>
        <v>0.69427710843373491</v>
      </c>
      <c r="K68" s="40">
        <f t="shared" si="5"/>
        <v>0.1378012048192771</v>
      </c>
      <c r="L68" s="40">
        <f t="shared" si="5"/>
        <v>5.6475903614457833E-2</v>
      </c>
      <c r="M68" s="40">
        <f t="shared" si="5"/>
        <v>2.5978915662650603E-2</v>
      </c>
    </row>
    <row r="69" spans="1:13" ht="14.25" customHeight="1">
      <c r="A69" s="8" t="s">
        <v>117</v>
      </c>
      <c r="B69" s="8">
        <v>2023</v>
      </c>
      <c r="C69" s="58">
        <v>176</v>
      </c>
      <c r="D69" s="58">
        <v>1793</v>
      </c>
      <c r="E69" s="58">
        <v>395</v>
      </c>
      <c r="F69" s="58">
        <v>123</v>
      </c>
      <c r="G69" s="58">
        <v>92</v>
      </c>
      <c r="H69" s="43">
        <f t="shared" si="2"/>
        <v>2579</v>
      </c>
      <c r="I69" s="40">
        <f t="shared" si="5"/>
        <v>6.8243505234587054E-2</v>
      </c>
      <c r="J69" s="40">
        <f t="shared" si="5"/>
        <v>0.69523070957735555</v>
      </c>
      <c r="K69" s="40">
        <f t="shared" si="5"/>
        <v>0.15316013958898797</v>
      </c>
      <c r="L69" s="40">
        <f t="shared" si="5"/>
        <v>4.7692904226444358E-2</v>
      </c>
      <c r="M69" s="40">
        <f t="shared" si="5"/>
        <v>3.567274137262505E-2</v>
      </c>
    </row>
    <row r="70" spans="1:13" ht="14.25" customHeight="1">
      <c r="A70" s="8" t="s">
        <v>118</v>
      </c>
      <c r="B70" s="8">
        <v>2023</v>
      </c>
      <c r="C70" s="58">
        <v>207</v>
      </c>
      <c r="D70" s="58">
        <v>1674</v>
      </c>
      <c r="E70" s="58">
        <v>371</v>
      </c>
      <c r="F70" s="58">
        <v>132</v>
      </c>
      <c r="G70" s="58">
        <v>76</v>
      </c>
      <c r="H70" s="43">
        <f>SUM(C70:G70)</f>
        <v>2460</v>
      </c>
      <c r="I70" s="40">
        <f>C70/$H70*100%</f>
        <v>8.4146341463414639E-2</v>
      </c>
      <c r="J70" s="40">
        <f>D70/$H70*100%</f>
        <v>0.68048780487804883</v>
      </c>
      <c r="K70" s="40">
        <f>E70/$H70*100%</f>
        <v>0.15081300813008131</v>
      </c>
      <c r="L70" s="40">
        <f>F70/$H70*100%</f>
        <v>5.3658536585365853E-2</v>
      </c>
      <c r="M70" s="40">
        <f>G70/$H70*100%</f>
        <v>3.0894308943089432E-2</v>
      </c>
    </row>
    <row r="71" spans="1:13" ht="14.25" customHeight="1">
      <c r="A71" s="8" t="s">
        <v>119</v>
      </c>
      <c r="B71" s="8">
        <v>2023</v>
      </c>
      <c r="C71" s="58">
        <v>174</v>
      </c>
      <c r="D71" s="58">
        <v>1591</v>
      </c>
      <c r="E71" s="58">
        <v>409</v>
      </c>
      <c r="F71" s="58">
        <v>164</v>
      </c>
      <c r="G71" s="58">
        <v>76</v>
      </c>
      <c r="H71" s="43">
        <f t="shared" si="2"/>
        <v>2414</v>
      </c>
      <c r="I71" s="40">
        <f t="shared" si="5"/>
        <v>7.2079536039768022E-2</v>
      </c>
      <c r="J71" s="40">
        <f t="shared" si="5"/>
        <v>0.65907207953603975</v>
      </c>
      <c r="K71" s="40">
        <f t="shared" si="5"/>
        <v>0.16942833471416735</v>
      </c>
      <c r="L71" s="40">
        <f t="shared" si="5"/>
        <v>6.7937033968516983E-2</v>
      </c>
      <c r="M71" s="40">
        <f t="shared" si="5"/>
        <v>3.1483015741507872E-2</v>
      </c>
    </row>
    <row r="72" spans="1:13" ht="14.25" customHeight="1">
      <c r="A72" s="8" t="s">
        <v>143</v>
      </c>
      <c r="B72" s="8">
        <v>2023</v>
      </c>
      <c r="C72" s="58">
        <v>196</v>
      </c>
      <c r="D72" s="58">
        <v>1581</v>
      </c>
      <c r="E72" s="58">
        <v>422</v>
      </c>
      <c r="F72" s="58">
        <v>139</v>
      </c>
      <c r="G72" s="58">
        <v>70</v>
      </c>
      <c r="H72" s="43">
        <f t="shared" si="2"/>
        <v>2408</v>
      </c>
      <c r="I72" s="40">
        <f t="shared" si="5"/>
        <v>8.1395348837209308E-2</v>
      </c>
      <c r="J72" s="40">
        <f t="shared" si="5"/>
        <v>0.65656146179401997</v>
      </c>
      <c r="K72" s="40">
        <f t="shared" si="5"/>
        <v>0.17524916943521596</v>
      </c>
      <c r="L72" s="40">
        <f t="shared" si="5"/>
        <v>5.7724252491694356E-2</v>
      </c>
      <c r="M72" s="40">
        <f t="shared" si="5"/>
        <v>2.9069767441860465E-2</v>
      </c>
    </row>
    <row r="73" spans="1:13" ht="14.25" customHeight="1">
      <c r="A73" s="8" t="s">
        <v>144</v>
      </c>
      <c r="B73" s="8">
        <v>2024</v>
      </c>
      <c r="C73" s="58">
        <v>149</v>
      </c>
      <c r="D73" s="58">
        <v>1582</v>
      </c>
      <c r="E73" s="58">
        <v>433</v>
      </c>
      <c r="F73" s="58">
        <v>117</v>
      </c>
      <c r="G73" s="58">
        <v>111</v>
      </c>
      <c r="H73" s="43">
        <f>SUM(C73:G73)</f>
        <v>2392</v>
      </c>
      <c r="I73" s="40">
        <f>C73/$H73*100%</f>
        <v>6.2290969899665552E-2</v>
      </c>
      <c r="J73" s="40">
        <f>D73/$H73*100%</f>
        <v>0.66137123745819393</v>
      </c>
      <c r="K73" s="40">
        <f>E73/$H73*100%</f>
        <v>0.1810200668896321</v>
      </c>
      <c r="L73" s="40">
        <f>F73/$H73*100%</f>
        <v>4.8913043478260872E-2</v>
      </c>
      <c r="M73" s="40">
        <f>G73/$H73*100%</f>
        <v>4.6404682274247488E-2</v>
      </c>
    </row>
    <row r="74" spans="1:13" ht="14.25" customHeight="1">
      <c r="A74" s="79"/>
      <c r="C74" s="4" t="s">
        <v>111</v>
      </c>
    </row>
    <row r="75" spans="1:13" ht="14.25" customHeight="1"/>
    <row r="76" spans="1:13" ht="14.25" customHeight="1"/>
  </sheetData>
  <hyperlinks>
    <hyperlink ref="E10" r:id="rId1" xr:uid="{F6FE1415-42CE-4955-9EBE-93E31D1C90B8}"/>
  </hyperlinks>
  <pageMargins left="0.7" right="0.7" top="0.75" bottom="0.75" header="0.3" footer="0.3"/>
  <pageSetup paperSize="9" scale="41" orientation="landscape"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354F8-66AF-4DB8-966B-7FDB99964312}">
  <sheetPr>
    <tabColor rgb="FF008080"/>
    <pageSetUpPr fitToPage="1"/>
  </sheetPr>
  <dimension ref="A1:S30"/>
  <sheetViews>
    <sheetView showGridLines="0" topLeftCell="A12" zoomScaleNormal="100" workbookViewId="0">
      <selection activeCell="A30" sqref="A30"/>
    </sheetView>
  </sheetViews>
  <sheetFormatPr defaultColWidth="8.796875" defaultRowHeight="12.95"/>
  <cols>
    <col min="1" max="1" width="9.09765625" style="4" customWidth="1"/>
    <col min="2" max="17" width="11.5" style="4" customWidth="1"/>
    <col min="18" max="18" width="8.796875" style="4"/>
    <col min="19" max="19" width="8.796875" style="4" hidden="1" customWidth="1"/>
    <col min="20" max="16384" width="8.796875" style="4"/>
  </cols>
  <sheetData>
    <row r="1" spans="1:19" ht="17.45">
      <c r="A1" s="1" t="s">
        <v>28</v>
      </c>
      <c r="B1" s="2" t="s">
        <v>198</v>
      </c>
      <c r="C1" s="3"/>
      <c r="D1" s="3"/>
      <c r="E1" s="3"/>
      <c r="F1" s="3"/>
      <c r="G1" s="3"/>
      <c r="H1" s="3"/>
      <c r="I1" s="3"/>
      <c r="J1" s="3"/>
      <c r="K1" s="3"/>
      <c r="L1" s="3"/>
      <c r="M1" s="3"/>
      <c r="N1" s="3"/>
      <c r="O1" s="3"/>
      <c r="P1" s="3"/>
      <c r="Q1" s="3"/>
    </row>
    <row r="2" spans="1:19">
      <c r="A2" s="5" t="s">
        <v>122</v>
      </c>
      <c r="B2" s="6" t="s">
        <v>78</v>
      </c>
    </row>
    <row r="3" spans="1:19">
      <c r="A3" s="5"/>
      <c r="B3" s="6"/>
    </row>
    <row r="4" spans="1:19">
      <c r="A4" s="4" t="s">
        <v>199</v>
      </c>
    </row>
    <row r="5" spans="1:19">
      <c r="A5" s="4" t="s">
        <v>200</v>
      </c>
    </row>
    <row r="6" spans="1:19">
      <c r="A6" s="4" t="s">
        <v>201</v>
      </c>
    </row>
    <row r="7" spans="1:19">
      <c r="A7" s="4" t="s">
        <v>151</v>
      </c>
    </row>
    <row r="9" spans="1:19">
      <c r="A9" s="4" t="s">
        <v>170</v>
      </c>
      <c r="D9" s="9" t="s">
        <v>171</v>
      </c>
    </row>
    <row r="10" spans="1:19">
      <c r="A10" s="4" t="s">
        <v>159</v>
      </c>
    </row>
    <row r="11" spans="1:19">
      <c r="A11" s="4" t="s">
        <v>84</v>
      </c>
    </row>
    <row r="13" spans="1:19">
      <c r="A13" s="4" t="s">
        <v>85</v>
      </c>
      <c r="B13" s="10">
        <v>45383</v>
      </c>
    </row>
    <row r="14" spans="1:19">
      <c r="A14" s="4" t="s">
        <v>86</v>
      </c>
      <c r="B14" s="10">
        <v>45474</v>
      </c>
    </row>
    <row r="15" spans="1:19" ht="13.9" customHeight="1"/>
    <row r="16" spans="1:19" ht="55.15" customHeight="1">
      <c r="A16" s="21" t="s">
        <v>87</v>
      </c>
      <c r="B16" s="7" t="s">
        <v>202</v>
      </c>
      <c r="C16" s="7" t="s">
        <v>203</v>
      </c>
      <c r="D16" s="7" t="s">
        <v>204</v>
      </c>
      <c r="E16" s="7" t="s">
        <v>205</v>
      </c>
      <c r="F16" s="7" t="s">
        <v>206</v>
      </c>
      <c r="G16" s="7" t="s">
        <v>207</v>
      </c>
      <c r="H16" s="7" t="s">
        <v>208</v>
      </c>
      <c r="I16" s="7" t="s">
        <v>209</v>
      </c>
      <c r="J16" s="7" t="s">
        <v>210</v>
      </c>
      <c r="K16" s="7" t="s">
        <v>211</v>
      </c>
      <c r="L16" s="7" t="s">
        <v>212</v>
      </c>
      <c r="M16" s="7" t="s">
        <v>213</v>
      </c>
      <c r="N16" s="7" t="s">
        <v>214</v>
      </c>
      <c r="O16" s="49" t="s">
        <v>188</v>
      </c>
      <c r="P16" s="49" t="s">
        <v>189</v>
      </c>
      <c r="Q16" s="49" t="s">
        <v>215</v>
      </c>
      <c r="S16" s="4" t="s">
        <v>175</v>
      </c>
    </row>
    <row r="17" spans="1:19" ht="14.25" customHeight="1">
      <c r="A17" s="15" t="s">
        <v>140</v>
      </c>
      <c r="B17" s="42">
        <v>658</v>
      </c>
      <c r="C17" s="42">
        <v>7</v>
      </c>
      <c r="D17" s="42">
        <v>7</v>
      </c>
      <c r="E17" s="42">
        <v>46</v>
      </c>
      <c r="F17" s="42">
        <v>0</v>
      </c>
      <c r="G17" s="42">
        <v>288</v>
      </c>
      <c r="H17" s="42">
        <v>4</v>
      </c>
      <c r="I17" s="42">
        <v>4878</v>
      </c>
      <c r="J17" s="42">
        <v>128</v>
      </c>
      <c r="K17" s="42">
        <v>73</v>
      </c>
      <c r="L17" s="42">
        <v>357</v>
      </c>
      <c r="M17" s="42">
        <v>0</v>
      </c>
      <c r="N17" s="42">
        <v>1953</v>
      </c>
      <c r="O17" s="42">
        <v>1604</v>
      </c>
      <c r="P17" s="42">
        <v>1073</v>
      </c>
      <c r="Q17" s="42">
        <v>64</v>
      </c>
      <c r="S17" s="25">
        <f>SUM(B17:R17)</f>
        <v>11140</v>
      </c>
    </row>
    <row r="18" spans="1:19" ht="14.25" customHeight="1">
      <c r="A18" s="4" t="s">
        <v>141</v>
      </c>
      <c r="B18" s="42">
        <v>600</v>
      </c>
      <c r="C18" s="42">
        <v>9</v>
      </c>
      <c r="D18" s="42">
        <v>6</v>
      </c>
      <c r="E18" s="42">
        <v>45</v>
      </c>
      <c r="F18" s="42">
        <v>0</v>
      </c>
      <c r="G18" s="42">
        <v>222</v>
      </c>
      <c r="H18" s="42">
        <v>9</v>
      </c>
      <c r="I18" s="42">
        <v>4730</v>
      </c>
      <c r="J18" s="42">
        <v>110</v>
      </c>
      <c r="K18" s="42">
        <v>84</v>
      </c>
      <c r="L18" s="42">
        <v>271</v>
      </c>
      <c r="M18" s="42">
        <v>0</v>
      </c>
      <c r="N18" s="42">
        <v>2161</v>
      </c>
      <c r="O18" s="42">
        <v>1375</v>
      </c>
      <c r="P18" s="42">
        <v>870</v>
      </c>
      <c r="Q18" s="42">
        <v>22</v>
      </c>
      <c r="S18" s="25">
        <f>SUM(B18:R18)</f>
        <v>10514</v>
      </c>
    </row>
    <row r="19" spans="1:19" ht="14.25" customHeight="1">
      <c r="A19" s="4" t="s">
        <v>98</v>
      </c>
      <c r="B19" s="42">
        <v>554</v>
      </c>
      <c r="C19" s="42">
        <v>13</v>
      </c>
      <c r="D19" s="42">
        <v>4</v>
      </c>
      <c r="E19" s="42">
        <v>36</v>
      </c>
      <c r="F19" s="42">
        <v>0</v>
      </c>
      <c r="G19" s="42">
        <v>290</v>
      </c>
      <c r="H19" s="42">
        <v>10</v>
      </c>
      <c r="I19" s="42">
        <v>4932</v>
      </c>
      <c r="J19" s="42">
        <v>104</v>
      </c>
      <c r="K19" s="42">
        <v>67</v>
      </c>
      <c r="L19" s="42">
        <v>248</v>
      </c>
      <c r="M19" s="42">
        <v>0</v>
      </c>
      <c r="N19" s="42">
        <v>2109</v>
      </c>
      <c r="O19" s="42">
        <v>1260</v>
      </c>
      <c r="P19" s="42">
        <v>917</v>
      </c>
      <c r="Q19" s="42">
        <v>18</v>
      </c>
      <c r="S19" s="25">
        <f>SUM(B19:R19)</f>
        <v>10562</v>
      </c>
    </row>
    <row r="20" spans="1:19" ht="14.25" customHeight="1">
      <c r="A20" s="4" t="s">
        <v>99</v>
      </c>
      <c r="B20" s="42">
        <v>714</v>
      </c>
      <c r="C20" s="42">
        <v>9</v>
      </c>
      <c r="D20" s="42">
        <v>5</v>
      </c>
      <c r="E20" s="42">
        <v>33</v>
      </c>
      <c r="F20" s="42">
        <v>0</v>
      </c>
      <c r="G20" s="42">
        <v>266</v>
      </c>
      <c r="H20" s="42">
        <v>6</v>
      </c>
      <c r="I20" s="42">
        <v>4558</v>
      </c>
      <c r="J20" s="42">
        <v>83</v>
      </c>
      <c r="K20" s="42">
        <v>58</v>
      </c>
      <c r="L20" s="42">
        <v>187</v>
      </c>
      <c r="M20" s="42">
        <v>0</v>
      </c>
      <c r="N20" s="42">
        <v>1859</v>
      </c>
      <c r="O20" s="42">
        <v>1287</v>
      </c>
      <c r="P20" s="42">
        <v>908</v>
      </c>
      <c r="Q20" s="42">
        <v>14</v>
      </c>
      <c r="S20" s="25">
        <f>SUM(B20:R20)</f>
        <v>9987</v>
      </c>
    </row>
    <row r="21" spans="1:19" ht="14.25" customHeight="1">
      <c r="A21" s="4" t="s">
        <v>100</v>
      </c>
      <c r="B21" s="42">
        <v>946</v>
      </c>
      <c r="C21" s="42">
        <v>22</v>
      </c>
      <c r="D21" s="42">
        <v>9</v>
      </c>
      <c r="E21" s="42">
        <v>51</v>
      </c>
      <c r="F21" s="42">
        <v>0</v>
      </c>
      <c r="G21" s="42">
        <v>284</v>
      </c>
      <c r="H21" s="42">
        <v>7</v>
      </c>
      <c r="I21" s="42">
        <v>5066</v>
      </c>
      <c r="J21" s="42">
        <v>106</v>
      </c>
      <c r="K21" s="42">
        <v>59</v>
      </c>
      <c r="L21" s="42">
        <v>241</v>
      </c>
      <c r="M21" s="42">
        <v>0</v>
      </c>
      <c r="N21" s="42">
        <v>1529</v>
      </c>
      <c r="O21" s="42">
        <v>1340</v>
      </c>
      <c r="P21" s="42">
        <v>969</v>
      </c>
      <c r="Q21" s="42">
        <v>95</v>
      </c>
      <c r="S21" s="25">
        <f>SUM(B21:R21)</f>
        <v>10724</v>
      </c>
    </row>
    <row r="22" spans="1:19" ht="14.25" customHeight="1">
      <c r="A22" s="4" t="s">
        <v>101</v>
      </c>
      <c r="B22" s="42">
        <v>1029</v>
      </c>
      <c r="C22" s="42">
        <v>21</v>
      </c>
      <c r="D22" s="42">
        <v>4</v>
      </c>
      <c r="E22" s="42">
        <v>31</v>
      </c>
      <c r="F22" s="42">
        <v>0</v>
      </c>
      <c r="G22" s="42">
        <v>328</v>
      </c>
      <c r="H22" s="42">
        <v>5</v>
      </c>
      <c r="I22" s="42">
        <v>5452</v>
      </c>
      <c r="J22" s="42">
        <v>99</v>
      </c>
      <c r="K22" s="42">
        <v>64</v>
      </c>
      <c r="L22" s="42">
        <v>226</v>
      </c>
      <c r="M22" s="42">
        <v>1</v>
      </c>
      <c r="N22" s="42">
        <v>1463</v>
      </c>
      <c r="O22" s="42">
        <v>1577</v>
      </c>
      <c r="P22" s="42">
        <v>1327</v>
      </c>
      <c r="Q22" s="42">
        <v>171</v>
      </c>
      <c r="S22" s="25"/>
    </row>
    <row r="23" spans="1:19" ht="14.25" customHeight="1">
      <c r="A23" s="4" t="s">
        <v>102</v>
      </c>
      <c r="B23" s="42">
        <v>1021</v>
      </c>
      <c r="C23" s="42">
        <v>10</v>
      </c>
      <c r="D23" s="42">
        <v>4</v>
      </c>
      <c r="E23" s="42">
        <v>22</v>
      </c>
      <c r="F23" s="42">
        <v>0</v>
      </c>
      <c r="G23" s="42">
        <v>193</v>
      </c>
      <c r="H23" s="42">
        <v>11</v>
      </c>
      <c r="I23" s="42">
        <v>5920</v>
      </c>
      <c r="J23" s="42">
        <v>109</v>
      </c>
      <c r="K23" s="42">
        <v>64</v>
      </c>
      <c r="L23" s="42">
        <v>215</v>
      </c>
      <c r="M23" s="42">
        <v>1</v>
      </c>
      <c r="N23" s="42">
        <v>1665</v>
      </c>
      <c r="O23" s="42">
        <v>1368</v>
      </c>
      <c r="P23" s="42">
        <v>978</v>
      </c>
      <c r="Q23" s="42">
        <v>212</v>
      </c>
      <c r="S23" s="25"/>
    </row>
    <row r="24" spans="1:19" ht="14.25" customHeight="1">
      <c r="A24" s="4" t="s">
        <v>103</v>
      </c>
      <c r="B24" s="42">
        <v>955</v>
      </c>
      <c r="C24" s="42">
        <v>41</v>
      </c>
      <c r="D24" s="42">
        <v>4</v>
      </c>
      <c r="E24" s="42">
        <v>35</v>
      </c>
      <c r="F24" s="42">
        <v>9</v>
      </c>
      <c r="G24" s="42">
        <v>112</v>
      </c>
      <c r="H24" s="42">
        <v>12</v>
      </c>
      <c r="I24" s="42">
        <v>6231</v>
      </c>
      <c r="J24" s="42">
        <v>141</v>
      </c>
      <c r="K24" s="42">
        <v>65</v>
      </c>
      <c r="L24" s="42">
        <v>474</v>
      </c>
      <c r="M24" s="42">
        <v>70</v>
      </c>
      <c r="N24" s="42">
        <v>2094</v>
      </c>
      <c r="O24" s="42">
        <v>1763</v>
      </c>
      <c r="P24" s="42">
        <v>748</v>
      </c>
      <c r="Q24" s="42">
        <v>605</v>
      </c>
      <c r="S24" s="25"/>
    </row>
    <row r="25" spans="1:19" ht="14.25" customHeight="1">
      <c r="A25" s="4" t="s">
        <v>104</v>
      </c>
      <c r="B25" s="42">
        <v>820</v>
      </c>
      <c r="C25" s="42">
        <v>29</v>
      </c>
      <c r="D25" s="42">
        <v>12</v>
      </c>
      <c r="E25" s="42">
        <v>36</v>
      </c>
      <c r="F25" s="42">
        <v>13</v>
      </c>
      <c r="G25" s="42">
        <v>115</v>
      </c>
      <c r="H25" s="42">
        <v>5</v>
      </c>
      <c r="I25" s="42">
        <v>5695</v>
      </c>
      <c r="J25" s="42">
        <v>184</v>
      </c>
      <c r="K25" s="42">
        <v>56</v>
      </c>
      <c r="L25" s="42">
        <v>453</v>
      </c>
      <c r="M25" s="42">
        <v>86</v>
      </c>
      <c r="N25" s="42">
        <v>1940</v>
      </c>
      <c r="O25" s="42">
        <v>1920</v>
      </c>
      <c r="P25" s="42">
        <v>679</v>
      </c>
      <c r="Q25" s="42">
        <v>194</v>
      </c>
      <c r="S25" s="25"/>
    </row>
    <row r="26" spans="1:19" ht="14.25" customHeight="1">
      <c r="A26" s="4" t="s">
        <v>105</v>
      </c>
      <c r="B26" s="42">
        <v>664</v>
      </c>
      <c r="C26" s="42">
        <v>32</v>
      </c>
      <c r="D26" s="42">
        <v>6</v>
      </c>
      <c r="E26" s="42">
        <v>25</v>
      </c>
      <c r="F26" s="42">
        <v>9</v>
      </c>
      <c r="G26" s="42">
        <v>112</v>
      </c>
      <c r="H26" s="42">
        <v>5</v>
      </c>
      <c r="I26" s="42">
        <v>5591</v>
      </c>
      <c r="J26" s="42">
        <v>180</v>
      </c>
      <c r="K26" s="42">
        <v>54</v>
      </c>
      <c r="L26" s="42">
        <v>232</v>
      </c>
      <c r="M26" s="42">
        <v>65</v>
      </c>
      <c r="N26" s="42">
        <v>2092</v>
      </c>
      <c r="O26" s="42">
        <v>1887</v>
      </c>
      <c r="P26" s="42">
        <v>592</v>
      </c>
      <c r="Q26" s="42">
        <v>171</v>
      </c>
      <c r="S26" s="25"/>
    </row>
    <row r="27" spans="1:19" ht="14.25" customHeight="1">
      <c r="A27" s="4" t="s">
        <v>106</v>
      </c>
      <c r="B27" s="42">
        <v>664</v>
      </c>
      <c r="C27" s="42">
        <v>45</v>
      </c>
      <c r="D27" s="42">
        <v>12</v>
      </c>
      <c r="E27" s="42">
        <v>31</v>
      </c>
      <c r="F27" s="42">
        <v>9</v>
      </c>
      <c r="G27" s="42">
        <v>153</v>
      </c>
      <c r="H27" s="42">
        <v>6</v>
      </c>
      <c r="I27" s="42">
        <v>5118</v>
      </c>
      <c r="J27" s="42">
        <v>175</v>
      </c>
      <c r="K27" s="42">
        <v>53</v>
      </c>
      <c r="L27" s="42">
        <v>240</v>
      </c>
      <c r="M27" s="42">
        <v>70</v>
      </c>
      <c r="N27" s="42">
        <v>1637</v>
      </c>
      <c r="O27" s="42">
        <v>1762</v>
      </c>
      <c r="P27" s="42">
        <v>692</v>
      </c>
      <c r="Q27" s="42">
        <v>168</v>
      </c>
      <c r="S27" s="25"/>
    </row>
    <row r="28" spans="1:19">
      <c r="A28" s="4" t="s">
        <v>107</v>
      </c>
      <c r="B28" s="42">
        <v>587</v>
      </c>
      <c r="C28" s="42">
        <v>41</v>
      </c>
      <c r="D28" s="42">
        <v>8</v>
      </c>
      <c r="E28" s="42">
        <v>26</v>
      </c>
      <c r="F28" s="42">
        <v>3</v>
      </c>
      <c r="G28" s="42">
        <v>193</v>
      </c>
      <c r="H28" s="42">
        <v>8</v>
      </c>
      <c r="I28" s="42">
        <v>4467</v>
      </c>
      <c r="J28" s="42">
        <v>193</v>
      </c>
      <c r="K28" s="42">
        <v>61</v>
      </c>
      <c r="L28" s="42">
        <v>369</v>
      </c>
      <c r="M28" s="42">
        <v>65</v>
      </c>
      <c r="N28" s="42">
        <v>2113</v>
      </c>
      <c r="O28" s="42">
        <v>1611</v>
      </c>
      <c r="P28" s="42">
        <v>675</v>
      </c>
      <c r="Q28" s="42">
        <v>253</v>
      </c>
    </row>
    <row r="29" spans="1:19">
      <c r="A29" s="4" t="s">
        <v>108</v>
      </c>
      <c r="B29" s="42">
        <v>583</v>
      </c>
      <c r="C29" s="42">
        <v>27</v>
      </c>
      <c r="D29" s="42">
        <v>14</v>
      </c>
      <c r="E29" s="42">
        <v>18</v>
      </c>
      <c r="F29" s="42">
        <v>0</v>
      </c>
      <c r="G29" s="42">
        <v>135</v>
      </c>
      <c r="H29" s="42">
        <v>4</v>
      </c>
      <c r="I29" s="42">
        <v>4542</v>
      </c>
      <c r="J29" s="42">
        <v>197</v>
      </c>
      <c r="K29" s="42">
        <v>56</v>
      </c>
      <c r="L29" s="42">
        <v>393</v>
      </c>
      <c r="M29" s="42">
        <v>55</v>
      </c>
      <c r="N29" s="42">
        <v>2167</v>
      </c>
      <c r="O29" s="42">
        <v>1550</v>
      </c>
      <c r="P29" s="42">
        <v>535</v>
      </c>
      <c r="Q29" s="42">
        <v>354</v>
      </c>
    </row>
    <row r="30" spans="1:19" ht="14.45">
      <c r="A30" s="4" t="s">
        <v>109</v>
      </c>
      <c r="B30" s="42">
        <v>485</v>
      </c>
      <c r="C30" s="42">
        <v>38</v>
      </c>
      <c r="D30" s="42">
        <v>11</v>
      </c>
      <c r="E30" s="42">
        <v>20</v>
      </c>
      <c r="F30" s="42">
        <v>2</v>
      </c>
      <c r="G30" s="42">
        <v>161</v>
      </c>
      <c r="H30" s="42">
        <v>9</v>
      </c>
      <c r="I30" s="42">
        <v>4223</v>
      </c>
      <c r="J30" s="42">
        <v>183</v>
      </c>
      <c r="K30" s="42">
        <v>42</v>
      </c>
      <c r="L30" s="42">
        <v>292</v>
      </c>
      <c r="M30" s="42">
        <v>54</v>
      </c>
      <c r="N30" s="42">
        <v>1634</v>
      </c>
      <c r="O30" s="42">
        <v>1635</v>
      </c>
      <c r="P30" s="42">
        <v>552</v>
      </c>
      <c r="Q30" s="42">
        <v>333</v>
      </c>
    </row>
  </sheetData>
  <hyperlinks>
    <hyperlink ref="D9" r:id="rId1" xr:uid="{F26C41CD-1ECF-41EB-9B67-D1D6E417F0AC}"/>
  </hyperlinks>
  <pageMargins left="0.7" right="0.7" top="0.75" bottom="0.75" header="0.3" footer="0.3"/>
  <pageSetup paperSize="9" scale="55" orientation="landscape"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519A2-FF2F-40A8-85E9-23A473BA3437}">
  <sheetPr>
    <tabColor rgb="FF008080"/>
    <pageSetUpPr fitToPage="1"/>
  </sheetPr>
  <dimension ref="A1:T72"/>
  <sheetViews>
    <sheetView showGridLines="0" topLeftCell="A51" zoomScaleNormal="100" workbookViewId="0">
      <selection activeCell="C74" sqref="C74"/>
    </sheetView>
  </sheetViews>
  <sheetFormatPr defaultColWidth="8.796875" defaultRowHeight="12.95"/>
  <cols>
    <col min="1" max="2" width="8.796875" style="4"/>
    <col min="3" max="18" width="11.5" style="4" customWidth="1"/>
    <col min="19" max="19" width="8.796875" style="4"/>
    <col min="20" max="20" width="8.796875" style="4" hidden="1" customWidth="1"/>
    <col min="21" max="16384" width="8.796875" style="4"/>
  </cols>
  <sheetData>
    <row r="1" spans="1:20" ht="17.45">
      <c r="A1" s="1" t="s">
        <v>30</v>
      </c>
      <c r="B1" s="2" t="s">
        <v>216</v>
      </c>
      <c r="C1" s="3"/>
      <c r="D1" s="3"/>
      <c r="E1" s="3"/>
      <c r="F1" s="3"/>
      <c r="G1" s="3"/>
      <c r="H1" s="3"/>
      <c r="I1" s="3"/>
      <c r="J1" s="3"/>
      <c r="K1" s="3"/>
      <c r="L1" s="3"/>
      <c r="M1" s="3"/>
      <c r="N1" s="3"/>
      <c r="O1" s="3"/>
      <c r="P1" s="3"/>
      <c r="Q1" s="3"/>
      <c r="R1" s="3"/>
    </row>
    <row r="2" spans="1:20">
      <c r="A2" s="5" t="s">
        <v>122</v>
      </c>
      <c r="B2" s="6" t="s">
        <v>78</v>
      </c>
    </row>
    <row r="3" spans="1:20">
      <c r="A3" s="5"/>
      <c r="B3" s="6"/>
    </row>
    <row r="4" spans="1:20">
      <c r="A4" s="4" t="s">
        <v>199</v>
      </c>
    </row>
    <row r="5" spans="1:20">
      <c r="A5" s="4" t="s">
        <v>217</v>
      </c>
    </row>
    <row r="6" spans="1:20">
      <c r="A6" s="4" t="s">
        <v>201</v>
      </c>
    </row>
    <row r="7" spans="1:20">
      <c r="A7" s="4" t="s">
        <v>151</v>
      </c>
    </row>
    <row r="9" spans="1:20">
      <c r="A9" s="4" t="s">
        <v>170</v>
      </c>
      <c r="E9" s="9" t="s">
        <v>171</v>
      </c>
    </row>
    <row r="10" spans="1:20">
      <c r="A10" s="4" t="s">
        <v>159</v>
      </c>
    </row>
    <row r="11" spans="1:20">
      <c r="A11" s="4" t="s">
        <v>84</v>
      </c>
    </row>
    <row r="13" spans="1:20">
      <c r="A13" s="4" t="s">
        <v>85</v>
      </c>
      <c r="B13" s="10">
        <v>45383</v>
      </c>
    </row>
    <row r="14" spans="1:20">
      <c r="A14" s="4" t="s">
        <v>86</v>
      </c>
      <c r="B14" s="10">
        <v>45474</v>
      </c>
    </row>
    <row r="15" spans="1:20" ht="13.9" customHeight="1"/>
    <row r="16" spans="1:20" ht="55.15" customHeight="1">
      <c r="A16" s="21" t="s">
        <v>112</v>
      </c>
      <c r="B16" s="21" t="s">
        <v>113</v>
      </c>
      <c r="C16" s="7" t="s">
        <v>202</v>
      </c>
      <c r="D16" s="7" t="s">
        <v>203</v>
      </c>
      <c r="E16" s="7" t="s">
        <v>204</v>
      </c>
      <c r="F16" s="7" t="s">
        <v>205</v>
      </c>
      <c r="G16" s="7" t="s">
        <v>206</v>
      </c>
      <c r="H16" s="7" t="s">
        <v>207</v>
      </c>
      <c r="I16" s="7" t="s">
        <v>208</v>
      </c>
      <c r="J16" s="7" t="s">
        <v>209</v>
      </c>
      <c r="K16" s="7" t="s">
        <v>210</v>
      </c>
      <c r="L16" s="7" t="s">
        <v>211</v>
      </c>
      <c r="M16" s="7" t="s">
        <v>212</v>
      </c>
      <c r="N16" s="7" t="s">
        <v>213</v>
      </c>
      <c r="O16" s="7" t="s">
        <v>214</v>
      </c>
      <c r="P16" s="49" t="s">
        <v>188</v>
      </c>
      <c r="Q16" s="49" t="s">
        <v>189</v>
      </c>
      <c r="R16" s="49" t="s">
        <v>215</v>
      </c>
      <c r="T16" s="4" t="s">
        <v>175</v>
      </c>
    </row>
    <row r="17" spans="1:20" ht="14.25" customHeight="1">
      <c r="A17" s="4" t="s">
        <v>114</v>
      </c>
      <c r="B17" s="8">
        <v>2010</v>
      </c>
      <c r="C17" s="42">
        <v>177</v>
      </c>
      <c r="D17" s="42">
        <v>1</v>
      </c>
      <c r="E17" s="42">
        <v>1</v>
      </c>
      <c r="F17" s="42">
        <v>14</v>
      </c>
      <c r="G17" s="42">
        <v>0</v>
      </c>
      <c r="H17" s="42">
        <v>79</v>
      </c>
      <c r="I17" s="42">
        <v>0</v>
      </c>
      <c r="J17" s="42">
        <v>1242</v>
      </c>
      <c r="K17" s="42">
        <v>41</v>
      </c>
      <c r="L17" s="42">
        <v>16</v>
      </c>
      <c r="M17" s="42">
        <v>102</v>
      </c>
      <c r="N17" s="42">
        <v>0</v>
      </c>
      <c r="O17" s="42">
        <v>453</v>
      </c>
      <c r="P17" s="42">
        <v>370</v>
      </c>
      <c r="Q17" s="42">
        <v>278</v>
      </c>
      <c r="R17" s="42">
        <v>7</v>
      </c>
      <c r="T17" s="25">
        <f t="shared" ref="T17:T40" si="0">SUM(C17:S17)</f>
        <v>2781</v>
      </c>
    </row>
    <row r="18" spans="1:20" ht="14.25" customHeight="1">
      <c r="A18" s="4" t="s">
        <v>115</v>
      </c>
      <c r="B18" s="8">
        <v>2010</v>
      </c>
      <c r="C18" s="42">
        <v>189</v>
      </c>
      <c r="D18" s="42">
        <v>2</v>
      </c>
      <c r="E18" s="42">
        <v>4</v>
      </c>
      <c r="F18" s="42">
        <v>10</v>
      </c>
      <c r="G18" s="42">
        <v>0</v>
      </c>
      <c r="H18" s="42">
        <v>67</v>
      </c>
      <c r="I18" s="42">
        <v>0</v>
      </c>
      <c r="J18" s="42">
        <v>1186</v>
      </c>
      <c r="K18" s="42">
        <v>46</v>
      </c>
      <c r="L18" s="42">
        <v>20</v>
      </c>
      <c r="M18" s="42">
        <v>75</v>
      </c>
      <c r="N18" s="42">
        <v>0</v>
      </c>
      <c r="O18" s="42">
        <v>461</v>
      </c>
      <c r="P18" s="42">
        <v>389</v>
      </c>
      <c r="Q18" s="42">
        <v>272</v>
      </c>
      <c r="R18" s="42">
        <v>18</v>
      </c>
      <c r="T18" s="25">
        <f t="shared" si="0"/>
        <v>2739</v>
      </c>
    </row>
    <row r="19" spans="1:20" ht="14.25" customHeight="1">
      <c r="A19" s="4" t="s">
        <v>116</v>
      </c>
      <c r="B19" s="8">
        <v>2010</v>
      </c>
      <c r="C19" s="42">
        <v>154</v>
      </c>
      <c r="D19" s="42">
        <v>1</v>
      </c>
      <c r="E19" s="42">
        <v>1</v>
      </c>
      <c r="F19" s="42">
        <v>11</v>
      </c>
      <c r="G19" s="42">
        <v>0</v>
      </c>
      <c r="H19" s="42">
        <v>76</v>
      </c>
      <c r="I19" s="42">
        <v>1</v>
      </c>
      <c r="J19" s="42">
        <v>1204</v>
      </c>
      <c r="K19" s="42">
        <v>22</v>
      </c>
      <c r="L19" s="42">
        <v>22</v>
      </c>
      <c r="M19" s="42">
        <v>97</v>
      </c>
      <c r="N19" s="42">
        <v>0</v>
      </c>
      <c r="O19" s="42">
        <v>496</v>
      </c>
      <c r="P19" s="42">
        <v>414</v>
      </c>
      <c r="Q19" s="42">
        <v>250</v>
      </c>
      <c r="R19" s="42">
        <v>19</v>
      </c>
      <c r="T19" s="25">
        <f t="shared" si="0"/>
        <v>2768</v>
      </c>
    </row>
    <row r="20" spans="1:20" ht="14.25" customHeight="1">
      <c r="A20" s="4" t="s">
        <v>117</v>
      </c>
      <c r="B20" s="8">
        <v>2011</v>
      </c>
      <c r="C20" s="42">
        <v>138</v>
      </c>
      <c r="D20" s="42">
        <v>3</v>
      </c>
      <c r="E20" s="42">
        <v>1</v>
      </c>
      <c r="F20" s="42">
        <v>11</v>
      </c>
      <c r="G20" s="42">
        <v>0</v>
      </c>
      <c r="H20" s="42">
        <v>66</v>
      </c>
      <c r="I20" s="42">
        <v>3</v>
      </c>
      <c r="J20" s="42">
        <v>1246</v>
      </c>
      <c r="K20" s="42">
        <v>19</v>
      </c>
      <c r="L20" s="42">
        <v>15</v>
      </c>
      <c r="M20" s="42">
        <v>83</v>
      </c>
      <c r="N20" s="42">
        <v>0</v>
      </c>
      <c r="O20" s="42">
        <v>543</v>
      </c>
      <c r="P20" s="42">
        <v>431</v>
      </c>
      <c r="Q20" s="42">
        <v>273</v>
      </c>
      <c r="R20" s="42">
        <v>20</v>
      </c>
      <c r="T20" s="25">
        <f t="shared" si="0"/>
        <v>2852</v>
      </c>
    </row>
    <row r="21" spans="1:20" ht="14.25" customHeight="1">
      <c r="A21" s="4" t="s">
        <v>114</v>
      </c>
      <c r="B21" s="8">
        <v>2011</v>
      </c>
      <c r="C21" s="42">
        <v>148</v>
      </c>
      <c r="D21" s="42">
        <v>3</v>
      </c>
      <c r="E21" s="42">
        <v>0</v>
      </c>
      <c r="F21" s="42">
        <v>10</v>
      </c>
      <c r="G21" s="42">
        <v>0</v>
      </c>
      <c r="H21" s="42">
        <v>61</v>
      </c>
      <c r="I21" s="42">
        <v>2</v>
      </c>
      <c r="J21" s="42">
        <v>1108</v>
      </c>
      <c r="K21" s="42">
        <v>20</v>
      </c>
      <c r="L21" s="42">
        <v>16</v>
      </c>
      <c r="M21" s="42">
        <v>80</v>
      </c>
      <c r="N21" s="42">
        <v>0</v>
      </c>
      <c r="O21" s="42">
        <v>491</v>
      </c>
      <c r="P21" s="42">
        <v>390</v>
      </c>
      <c r="Q21" s="42">
        <v>209</v>
      </c>
      <c r="R21" s="42">
        <v>8</v>
      </c>
      <c r="T21" s="25">
        <f t="shared" si="0"/>
        <v>2546</v>
      </c>
    </row>
    <row r="22" spans="1:20" ht="14.25" customHeight="1">
      <c r="A22" s="4" t="s">
        <v>115</v>
      </c>
      <c r="B22" s="8">
        <v>2011</v>
      </c>
      <c r="C22" s="42">
        <v>177</v>
      </c>
      <c r="D22" s="42">
        <v>0</v>
      </c>
      <c r="E22" s="42">
        <v>2</v>
      </c>
      <c r="F22" s="42">
        <v>10</v>
      </c>
      <c r="G22" s="42">
        <v>0</v>
      </c>
      <c r="H22" s="42">
        <v>59</v>
      </c>
      <c r="I22" s="42">
        <v>3</v>
      </c>
      <c r="J22" s="42">
        <v>1126</v>
      </c>
      <c r="K22" s="42">
        <v>31</v>
      </c>
      <c r="L22" s="42">
        <v>14</v>
      </c>
      <c r="M22" s="42">
        <v>54</v>
      </c>
      <c r="N22" s="42">
        <v>0</v>
      </c>
      <c r="O22" s="42">
        <v>619</v>
      </c>
      <c r="P22" s="42">
        <v>393</v>
      </c>
      <c r="Q22" s="42">
        <v>226</v>
      </c>
      <c r="R22" s="42">
        <v>3</v>
      </c>
      <c r="T22" s="25">
        <f t="shared" si="0"/>
        <v>2717</v>
      </c>
    </row>
    <row r="23" spans="1:20" ht="14.25" customHeight="1">
      <c r="A23" s="4" t="s">
        <v>116</v>
      </c>
      <c r="B23" s="8">
        <v>2011</v>
      </c>
      <c r="C23" s="42">
        <v>130</v>
      </c>
      <c r="D23" s="42">
        <v>3</v>
      </c>
      <c r="E23" s="42">
        <v>2</v>
      </c>
      <c r="F23" s="42">
        <v>11</v>
      </c>
      <c r="G23" s="42">
        <v>0</v>
      </c>
      <c r="H23" s="42">
        <v>46</v>
      </c>
      <c r="I23" s="42">
        <v>3</v>
      </c>
      <c r="J23" s="42">
        <v>1221</v>
      </c>
      <c r="K23" s="42">
        <v>30</v>
      </c>
      <c r="L23" s="42">
        <v>23</v>
      </c>
      <c r="M23" s="42">
        <v>74</v>
      </c>
      <c r="N23" s="42">
        <v>0</v>
      </c>
      <c r="O23" s="42">
        <v>513</v>
      </c>
      <c r="P23" s="42">
        <v>316</v>
      </c>
      <c r="Q23" s="42">
        <v>243</v>
      </c>
      <c r="R23" s="42">
        <v>6</v>
      </c>
      <c r="T23" s="25">
        <f t="shared" si="0"/>
        <v>2621</v>
      </c>
    </row>
    <row r="24" spans="1:20" ht="14.25" customHeight="1">
      <c r="A24" s="4" t="s">
        <v>117</v>
      </c>
      <c r="B24" s="8">
        <v>2012</v>
      </c>
      <c r="C24" s="42">
        <v>145</v>
      </c>
      <c r="D24" s="42">
        <v>3</v>
      </c>
      <c r="E24" s="42">
        <v>2</v>
      </c>
      <c r="F24" s="42">
        <v>14</v>
      </c>
      <c r="G24" s="42">
        <v>0</v>
      </c>
      <c r="H24" s="42">
        <v>56</v>
      </c>
      <c r="I24" s="42">
        <v>1</v>
      </c>
      <c r="J24" s="42">
        <v>1275</v>
      </c>
      <c r="K24" s="42">
        <v>29</v>
      </c>
      <c r="L24" s="42">
        <v>31</v>
      </c>
      <c r="M24" s="42">
        <v>63</v>
      </c>
      <c r="N24" s="42">
        <v>0</v>
      </c>
      <c r="O24" s="42">
        <v>538</v>
      </c>
      <c r="P24" s="42">
        <v>276</v>
      </c>
      <c r="Q24" s="42">
        <v>192</v>
      </c>
      <c r="R24" s="42">
        <v>5</v>
      </c>
      <c r="T24" s="25">
        <f t="shared" si="0"/>
        <v>2630</v>
      </c>
    </row>
    <row r="25" spans="1:20" ht="14.25" customHeight="1">
      <c r="A25" s="4" t="s">
        <v>114</v>
      </c>
      <c r="B25" s="8">
        <v>2012</v>
      </c>
      <c r="C25" s="42">
        <v>130</v>
      </c>
      <c r="D25" s="42">
        <v>2</v>
      </c>
      <c r="E25" s="42">
        <v>1</v>
      </c>
      <c r="F25" s="42">
        <v>10</v>
      </c>
      <c r="G25" s="42">
        <v>0</v>
      </c>
      <c r="H25" s="42">
        <v>51</v>
      </c>
      <c r="I25" s="42">
        <v>5</v>
      </c>
      <c r="J25" s="42">
        <v>1285</v>
      </c>
      <c r="K25" s="42">
        <v>35</v>
      </c>
      <c r="L25" s="42">
        <v>22</v>
      </c>
      <c r="M25" s="42">
        <v>56</v>
      </c>
      <c r="N25" s="42">
        <v>0</v>
      </c>
      <c r="O25" s="42">
        <v>521</v>
      </c>
      <c r="P25" s="42">
        <v>268</v>
      </c>
      <c r="Q25" s="42">
        <v>219</v>
      </c>
      <c r="R25" s="42">
        <v>10</v>
      </c>
      <c r="T25" s="25">
        <f t="shared" si="0"/>
        <v>2615</v>
      </c>
    </row>
    <row r="26" spans="1:20" ht="14.25" customHeight="1">
      <c r="A26" s="4" t="s">
        <v>115</v>
      </c>
      <c r="B26" s="8">
        <v>2012</v>
      </c>
      <c r="C26" s="42">
        <v>133</v>
      </c>
      <c r="D26" s="42">
        <v>1</v>
      </c>
      <c r="E26" s="42">
        <v>0</v>
      </c>
      <c r="F26" s="42">
        <v>6</v>
      </c>
      <c r="G26" s="42">
        <v>0</v>
      </c>
      <c r="H26" s="42">
        <v>72</v>
      </c>
      <c r="I26" s="42">
        <v>1</v>
      </c>
      <c r="J26" s="42">
        <v>1221</v>
      </c>
      <c r="K26" s="42">
        <v>27</v>
      </c>
      <c r="L26" s="42">
        <v>16</v>
      </c>
      <c r="M26" s="42">
        <v>66</v>
      </c>
      <c r="N26" s="42">
        <v>0</v>
      </c>
      <c r="O26" s="42">
        <v>505</v>
      </c>
      <c r="P26" s="42">
        <v>325</v>
      </c>
      <c r="Q26" s="42">
        <v>257</v>
      </c>
      <c r="R26" s="42">
        <v>7</v>
      </c>
      <c r="T26" s="25">
        <f t="shared" si="0"/>
        <v>2637</v>
      </c>
    </row>
    <row r="27" spans="1:20" ht="14.25" customHeight="1">
      <c r="A27" s="4" t="s">
        <v>116</v>
      </c>
      <c r="B27" s="8">
        <v>2012</v>
      </c>
      <c r="C27" s="42">
        <v>131</v>
      </c>
      <c r="D27" s="42">
        <v>4</v>
      </c>
      <c r="E27" s="42">
        <v>0</v>
      </c>
      <c r="F27" s="42">
        <v>12</v>
      </c>
      <c r="G27" s="42">
        <v>0</v>
      </c>
      <c r="H27" s="42">
        <v>99</v>
      </c>
      <c r="I27" s="42">
        <v>0</v>
      </c>
      <c r="J27" s="42">
        <v>1231</v>
      </c>
      <c r="K27" s="42">
        <v>25</v>
      </c>
      <c r="L27" s="42">
        <v>13</v>
      </c>
      <c r="M27" s="42">
        <v>64</v>
      </c>
      <c r="N27" s="42">
        <v>0</v>
      </c>
      <c r="O27" s="42">
        <v>561</v>
      </c>
      <c r="P27" s="42">
        <v>330</v>
      </c>
      <c r="Q27" s="42">
        <v>215</v>
      </c>
      <c r="R27" s="42">
        <v>0</v>
      </c>
      <c r="T27" s="25">
        <f t="shared" si="0"/>
        <v>2685</v>
      </c>
    </row>
    <row r="28" spans="1:20" ht="14.25" customHeight="1">
      <c r="A28" s="4" t="s">
        <v>117</v>
      </c>
      <c r="B28" s="8">
        <v>2013</v>
      </c>
      <c r="C28" s="42">
        <v>160</v>
      </c>
      <c r="D28" s="42">
        <v>6</v>
      </c>
      <c r="E28" s="42">
        <v>3</v>
      </c>
      <c r="F28" s="42">
        <v>8</v>
      </c>
      <c r="G28" s="42">
        <v>0</v>
      </c>
      <c r="H28" s="42">
        <v>68</v>
      </c>
      <c r="I28" s="42">
        <v>4</v>
      </c>
      <c r="J28" s="42">
        <v>1195</v>
      </c>
      <c r="K28" s="42">
        <v>17</v>
      </c>
      <c r="L28" s="42">
        <v>16</v>
      </c>
      <c r="M28" s="42">
        <v>62</v>
      </c>
      <c r="N28" s="42">
        <v>0</v>
      </c>
      <c r="O28" s="42">
        <v>522</v>
      </c>
      <c r="P28" s="42">
        <v>337</v>
      </c>
      <c r="Q28" s="42">
        <v>226</v>
      </c>
      <c r="R28" s="42">
        <v>1</v>
      </c>
      <c r="T28" s="25">
        <f t="shared" si="0"/>
        <v>2625</v>
      </c>
    </row>
    <row r="29" spans="1:20" ht="14.25" customHeight="1">
      <c r="A29" s="4" t="s">
        <v>114</v>
      </c>
      <c r="B29" s="8">
        <v>2013</v>
      </c>
      <c r="C29" s="42">
        <v>202</v>
      </c>
      <c r="D29" s="42">
        <v>4</v>
      </c>
      <c r="E29" s="42">
        <v>2</v>
      </c>
      <c r="F29" s="42">
        <v>11</v>
      </c>
      <c r="G29" s="42">
        <v>0</v>
      </c>
      <c r="H29" s="42">
        <v>50</v>
      </c>
      <c r="I29" s="42">
        <v>1</v>
      </c>
      <c r="J29" s="42">
        <v>1205</v>
      </c>
      <c r="K29" s="42">
        <v>24</v>
      </c>
      <c r="L29" s="42">
        <v>15</v>
      </c>
      <c r="M29" s="42">
        <v>42</v>
      </c>
      <c r="N29" s="42">
        <v>0</v>
      </c>
      <c r="O29" s="42">
        <v>480</v>
      </c>
      <c r="P29" s="42">
        <v>324</v>
      </c>
      <c r="Q29" s="42">
        <v>198</v>
      </c>
      <c r="R29" s="42">
        <v>2</v>
      </c>
      <c r="T29" s="25">
        <f t="shared" si="0"/>
        <v>2560</v>
      </c>
    </row>
    <row r="30" spans="1:20" ht="14.25" customHeight="1">
      <c r="A30" s="4" t="s">
        <v>115</v>
      </c>
      <c r="B30" s="8">
        <v>2013</v>
      </c>
      <c r="C30" s="42">
        <v>201</v>
      </c>
      <c r="D30" s="42">
        <v>0</v>
      </c>
      <c r="E30" s="42">
        <v>1</v>
      </c>
      <c r="F30" s="42">
        <v>7</v>
      </c>
      <c r="G30" s="42">
        <v>0</v>
      </c>
      <c r="H30" s="42">
        <v>64</v>
      </c>
      <c r="I30" s="42">
        <v>1</v>
      </c>
      <c r="J30" s="42">
        <v>1202</v>
      </c>
      <c r="K30" s="42">
        <v>14</v>
      </c>
      <c r="L30" s="42">
        <v>16</v>
      </c>
      <c r="M30" s="42">
        <v>50</v>
      </c>
      <c r="N30" s="42">
        <v>0</v>
      </c>
      <c r="O30" s="42">
        <v>558</v>
      </c>
      <c r="P30" s="42">
        <v>307</v>
      </c>
      <c r="Q30" s="42">
        <v>246</v>
      </c>
      <c r="R30" s="42">
        <v>6</v>
      </c>
      <c r="T30" s="25">
        <f t="shared" si="0"/>
        <v>2673</v>
      </c>
    </row>
    <row r="31" spans="1:20" ht="14.25" customHeight="1">
      <c r="A31" s="4" t="s">
        <v>116</v>
      </c>
      <c r="B31" s="8">
        <v>2013</v>
      </c>
      <c r="C31" s="42">
        <v>142</v>
      </c>
      <c r="D31" s="42">
        <v>4</v>
      </c>
      <c r="E31" s="42">
        <v>1</v>
      </c>
      <c r="F31" s="42">
        <v>5</v>
      </c>
      <c r="G31" s="42">
        <v>0</v>
      </c>
      <c r="H31" s="42">
        <v>77</v>
      </c>
      <c r="I31" s="42">
        <v>1</v>
      </c>
      <c r="J31" s="42">
        <v>1057</v>
      </c>
      <c r="K31" s="42">
        <v>25</v>
      </c>
      <c r="L31" s="42">
        <v>9</v>
      </c>
      <c r="M31" s="42">
        <v>38</v>
      </c>
      <c r="N31" s="42">
        <v>0</v>
      </c>
      <c r="O31" s="42">
        <v>371</v>
      </c>
      <c r="P31" s="42">
        <v>315</v>
      </c>
      <c r="Q31" s="42">
        <v>224</v>
      </c>
      <c r="R31" s="42">
        <v>4</v>
      </c>
      <c r="T31" s="25">
        <f t="shared" si="0"/>
        <v>2273</v>
      </c>
    </row>
    <row r="32" spans="1:20" ht="14.25" customHeight="1">
      <c r="A32" s="4" t="s">
        <v>117</v>
      </c>
      <c r="B32" s="8">
        <v>2014</v>
      </c>
      <c r="C32" s="42">
        <v>169</v>
      </c>
      <c r="D32" s="42">
        <v>1</v>
      </c>
      <c r="E32" s="42">
        <v>1</v>
      </c>
      <c r="F32" s="42">
        <v>10</v>
      </c>
      <c r="G32" s="42">
        <v>0</v>
      </c>
      <c r="H32" s="42">
        <v>75</v>
      </c>
      <c r="I32" s="42">
        <v>3</v>
      </c>
      <c r="J32" s="42">
        <v>1094</v>
      </c>
      <c r="K32" s="42">
        <v>20</v>
      </c>
      <c r="L32" s="42">
        <v>18</v>
      </c>
      <c r="M32" s="42">
        <v>57</v>
      </c>
      <c r="N32" s="42">
        <v>0</v>
      </c>
      <c r="O32" s="42">
        <v>450</v>
      </c>
      <c r="P32" s="42">
        <v>341</v>
      </c>
      <c r="Q32" s="42">
        <v>240</v>
      </c>
      <c r="R32" s="42">
        <v>2</v>
      </c>
      <c r="T32" s="25">
        <f t="shared" si="0"/>
        <v>2481</v>
      </c>
    </row>
    <row r="33" spans="1:20" ht="14.25" customHeight="1">
      <c r="A33" s="4" t="s">
        <v>114</v>
      </c>
      <c r="B33" s="8">
        <v>2014</v>
      </c>
      <c r="C33" s="42">
        <v>208</v>
      </c>
      <c r="D33" s="42">
        <v>5</v>
      </c>
      <c r="E33" s="42">
        <v>2</v>
      </c>
      <c r="F33" s="42">
        <v>12</v>
      </c>
      <c r="G33" s="42">
        <v>0</v>
      </c>
      <c r="H33" s="42">
        <v>56</v>
      </c>
      <c r="I33" s="42">
        <v>3</v>
      </c>
      <c r="J33" s="42">
        <v>1217</v>
      </c>
      <c r="K33" s="42">
        <v>22</v>
      </c>
      <c r="L33" s="42">
        <v>11</v>
      </c>
      <c r="M33" s="42">
        <v>30</v>
      </c>
      <c r="N33" s="42">
        <v>0</v>
      </c>
      <c r="O33" s="42">
        <v>408</v>
      </c>
      <c r="P33" s="42">
        <v>291</v>
      </c>
      <c r="Q33" s="42">
        <v>180</v>
      </c>
      <c r="R33" s="42">
        <v>5</v>
      </c>
      <c r="T33" s="25">
        <f t="shared" si="0"/>
        <v>2450</v>
      </c>
    </row>
    <row r="34" spans="1:20" ht="14.25" customHeight="1">
      <c r="A34" s="4" t="s">
        <v>115</v>
      </c>
      <c r="B34" s="8">
        <v>2014</v>
      </c>
      <c r="C34" s="42">
        <v>215</v>
      </c>
      <c r="D34" s="42">
        <v>6</v>
      </c>
      <c r="E34" s="42">
        <v>2</v>
      </c>
      <c r="F34" s="42">
        <v>14</v>
      </c>
      <c r="G34" s="42">
        <v>0</v>
      </c>
      <c r="H34" s="42">
        <v>57</v>
      </c>
      <c r="I34" s="42">
        <v>0</v>
      </c>
      <c r="J34" s="42">
        <v>1215</v>
      </c>
      <c r="K34" s="42">
        <v>29</v>
      </c>
      <c r="L34" s="42">
        <v>19</v>
      </c>
      <c r="M34" s="42">
        <v>61</v>
      </c>
      <c r="N34" s="42">
        <v>0</v>
      </c>
      <c r="O34" s="42">
        <v>396</v>
      </c>
      <c r="P34" s="42">
        <v>310</v>
      </c>
      <c r="Q34" s="42">
        <v>266</v>
      </c>
      <c r="R34" s="42">
        <v>5</v>
      </c>
      <c r="T34" s="25">
        <f t="shared" si="0"/>
        <v>2595</v>
      </c>
    </row>
    <row r="35" spans="1:20" ht="14.25" customHeight="1">
      <c r="A35" s="4" t="s">
        <v>116</v>
      </c>
      <c r="B35" s="8">
        <v>2014</v>
      </c>
      <c r="C35" s="42">
        <v>252</v>
      </c>
      <c r="D35" s="42">
        <v>6</v>
      </c>
      <c r="E35" s="42">
        <v>2</v>
      </c>
      <c r="F35" s="42">
        <v>13</v>
      </c>
      <c r="G35" s="42">
        <v>0</v>
      </c>
      <c r="H35" s="42">
        <v>89</v>
      </c>
      <c r="I35" s="42">
        <v>2</v>
      </c>
      <c r="J35" s="42">
        <v>1284</v>
      </c>
      <c r="K35" s="42">
        <v>29</v>
      </c>
      <c r="L35" s="42">
        <v>11</v>
      </c>
      <c r="M35" s="42">
        <v>72</v>
      </c>
      <c r="N35" s="42">
        <v>0</v>
      </c>
      <c r="O35" s="42">
        <v>353</v>
      </c>
      <c r="P35" s="42">
        <v>365</v>
      </c>
      <c r="Q35" s="42">
        <v>277</v>
      </c>
      <c r="R35" s="42">
        <v>24</v>
      </c>
      <c r="T35" s="25">
        <f t="shared" si="0"/>
        <v>2779</v>
      </c>
    </row>
    <row r="36" spans="1:20" ht="14.25" customHeight="1">
      <c r="A36" s="4" t="s">
        <v>117</v>
      </c>
      <c r="B36" s="8">
        <v>2015</v>
      </c>
      <c r="C36" s="42">
        <v>271</v>
      </c>
      <c r="D36" s="42">
        <v>5</v>
      </c>
      <c r="E36" s="42">
        <v>3</v>
      </c>
      <c r="F36" s="42">
        <v>12</v>
      </c>
      <c r="G36" s="42">
        <v>0</v>
      </c>
      <c r="H36" s="42">
        <v>82</v>
      </c>
      <c r="I36" s="42">
        <v>2</v>
      </c>
      <c r="J36" s="42">
        <v>1350</v>
      </c>
      <c r="K36" s="42">
        <v>26</v>
      </c>
      <c r="L36" s="42">
        <v>18</v>
      </c>
      <c r="M36" s="42">
        <v>78</v>
      </c>
      <c r="N36" s="42">
        <v>0</v>
      </c>
      <c r="O36" s="42">
        <v>372</v>
      </c>
      <c r="P36" s="42">
        <v>374</v>
      </c>
      <c r="Q36" s="42">
        <v>246</v>
      </c>
      <c r="R36" s="42">
        <v>61</v>
      </c>
      <c r="T36" s="25">
        <f t="shared" si="0"/>
        <v>2900</v>
      </c>
    </row>
    <row r="37" spans="1:20" ht="14.25" customHeight="1">
      <c r="A37" s="4" t="s">
        <v>114</v>
      </c>
      <c r="B37" s="8">
        <v>2015</v>
      </c>
      <c r="C37" s="42">
        <v>277</v>
      </c>
      <c r="D37" s="42">
        <v>3</v>
      </c>
      <c r="E37" s="42">
        <v>2</v>
      </c>
      <c r="F37" s="42">
        <v>5</v>
      </c>
      <c r="G37" s="42">
        <v>0</v>
      </c>
      <c r="H37" s="42">
        <v>95</v>
      </c>
      <c r="I37" s="42">
        <v>2</v>
      </c>
      <c r="J37" s="42">
        <v>1361</v>
      </c>
      <c r="K37" s="42">
        <v>33</v>
      </c>
      <c r="L37" s="42">
        <v>20</v>
      </c>
      <c r="M37" s="42">
        <v>60</v>
      </c>
      <c r="N37" s="42">
        <v>0</v>
      </c>
      <c r="O37" s="42">
        <v>362</v>
      </c>
      <c r="P37" s="42">
        <v>355</v>
      </c>
      <c r="Q37" s="42">
        <v>299</v>
      </c>
      <c r="R37" s="42">
        <v>70</v>
      </c>
      <c r="T37" s="25">
        <f t="shared" si="0"/>
        <v>2944</v>
      </c>
    </row>
    <row r="38" spans="1:20" ht="14.25" customHeight="1">
      <c r="A38" s="4" t="s">
        <v>115</v>
      </c>
      <c r="B38" s="8">
        <v>2015</v>
      </c>
      <c r="C38" s="42">
        <v>247</v>
      </c>
      <c r="D38" s="42">
        <v>5</v>
      </c>
      <c r="E38" s="42">
        <v>0</v>
      </c>
      <c r="F38" s="42">
        <v>7</v>
      </c>
      <c r="G38" s="42">
        <v>0</v>
      </c>
      <c r="H38" s="42">
        <v>82</v>
      </c>
      <c r="I38" s="42">
        <v>2</v>
      </c>
      <c r="J38" s="42">
        <v>1326</v>
      </c>
      <c r="K38" s="42">
        <v>15</v>
      </c>
      <c r="L38" s="42">
        <v>11</v>
      </c>
      <c r="M38" s="42">
        <v>57</v>
      </c>
      <c r="N38" s="42">
        <v>1</v>
      </c>
      <c r="O38" s="42">
        <v>389</v>
      </c>
      <c r="P38" s="42">
        <v>423</v>
      </c>
      <c r="Q38" s="42">
        <v>382</v>
      </c>
      <c r="R38" s="42">
        <v>25</v>
      </c>
      <c r="T38" s="25">
        <f t="shared" si="0"/>
        <v>2972</v>
      </c>
    </row>
    <row r="39" spans="1:20" ht="14.25" customHeight="1">
      <c r="A39" s="4" t="s">
        <v>116</v>
      </c>
      <c r="B39" s="8">
        <v>2015</v>
      </c>
      <c r="C39" s="42">
        <v>276</v>
      </c>
      <c r="D39" s="42">
        <v>6</v>
      </c>
      <c r="E39" s="42">
        <v>1</v>
      </c>
      <c r="F39" s="42">
        <v>7</v>
      </c>
      <c r="G39" s="42">
        <v>0</v>
      </c>
      <c r="H39" s="42">
        <v>65</v>
      </c>
      <c r="I39" s="42">
        <v>1</v>
      </c>
      <c r="J39" s="42">
        <v>1325</v>
      </c>
      <c r="K39" s="42">
        <v>23</v>
      </c>
      <c r="L39" s="42">
        <v>16</v>
      </c>
      <c r="M39" s="42">
        <v>53</v>
      </c>
      <c r="N39" s="42">
        <v>0</v>
      </c>
      <c r="O39" s="42">
        <v>366</v>
      </c>
      <c r="P39" s="42">
        <v>413</v>
      </c>
      <c r="Q39" s="42">
        <v>349</v>
      </c>
      <c r="R39" s="42">
        <v>26</v>
      </c>
      <c r="T39" s="25">
        <f t="shared" si="0"/>
        <v>2927</v>
      </c>
    </row>
    <row r="40" spans="1:20" ht="14.25" customHeight="1">
      <c r="A40" s="4" t="s">
        <v>117</v>
      </c>
      <c r="B40" s="8">
        <v>2016</v>
      </c>
      <c r="C40" s="42">
        <v>229</v>
      </c>
      <c r="D40" s="42">
        <v>7</v>
      </c>
      <c r="E40" s="42">
        <v>1</v>
      </c>
      <c r="F40" s="42">
        <v>12</v>
      </c>
      <c r="G40" s="42">
        <v>0</v>
      </c>
      <c r="H40" s="42">
        <v>86</v>
      </c>
      <c r="I40" s="42">
        <v>0</v>
      </c>
      <c r="J40" s="42">
        <v>1440</v>
      </c>
      <c r="K40" s="42">
        <v>28</v>
      </c>
      <c r="L40" s="42">
        <v>17</v>
      </c>
      <c r="M40" s="42">
        <v>56</v>
      </c>
      <c r="N40" s="42">
        <v>0</v>
      </c>
      <c r="O40" s="42">
        <v>346</v>
      </c>
      <c r="P40" s="42">
        <v>386</v>
      </c>
      <c r="Q40" s="42">
        <v>297</v>
      </c>
      <c r="R40" s="42">
        <v>50</v>
      </c>
      <c r="T40" s="4">
        <f t="shared" si="0"/>
        <v>2955</v>
      </c>
    </row>
    <row r="41" spans="1:20" ht="14.25" customHeight="1">
      <c r="A41" s="4" t="s">
        <v>114</v>
      </c>
      <c r="B41" s="8">
        <v>2016</v>
      </c>
      <c r="C41" s="42">
        <v>272</v>
      </c>
      <c r="D41" s="42">
        <v>3</v>
      </c>
      <c r="E41" s="42">
        <v>0</v>
      </c>
      <c r="F41" s="42">
        <v>5</v>
      </c>
      <c r="G41" s="42">
        <v>0</v>
      </c>
      <c r="H41" s="42">
        <v>47</v>
      </c>
      <c r="I41" s="42">
        <v>2</v>
      </c>
      <c r="J41" s="42">
        <v>1421</v>
      </c>
      <c r="K41" s="42">
        <v>32</v>
      </c>
      <c r="L41" s="42">
        <v>11</v>
      </c>
      <c r="M41" s="42">
        <v>69</v>
      </c>
      <c r="N41" s="42">
        <v>0</v>
      </c>
      <c r="O41" s="42">
        <v>371</v>
      </c>
      <c r="P41" s="42">
        <v>318</v>
      </c>
      <c r="Q41" s="42">
        <v>313</v>
      </c>
      <c r="R41" s="42">
        <v>65</v>
      </c>
    </row>
    <row r="42" spans="1:20" ht="14.25" customHeight="1">
      <c r="A42" s="4" t="s">
        <v>115</v>
      </c>
      <c r="B42" s="8">
        <v>2016</v>
      </c>
      <c r="C42" s="42">
        <v>250</v>
      </c>
      <c r="D42" s="42">
        <v>1</v>
      </c>
      <c r="E42" s="42">
        <v>0</v>
      </c>
      <c r="F42" s="42">
        <v>8</v>
      </c>
      <c r="G42" s="42">
        <v>0</v>
      </c>
      <c r="H42" s="42">
        <v>62</v>
      </c>
      <c r="I42" s="42">
        <v>5</v>
      </c>
      <c r="J42" s="42">
        <v>1396</v>
      </c>
      <c r="K42" s="42">
        <v>30</v>
      </c>
      <c r="L42" s="42">
        <v>17</v>
      </c>
      <c r="M42" s="42">
        <v>54</v>
      </c>
      <c r="N42" s="42">
        <v>0</v>
      </c>
      <c r="O42" s="42">
        <v>397</v>
      </c>
      <c r="P42" s="42">
        <v>347</v>
      </c>
      <c r="Q42" s="42">
        <v>266</v>
      </c>
      <c r="R42" s="42">
        <v>62</v>
      </c>
    </row>
    <row r="43" spans="1:20" ht="14.25" customHeight="1">
      <c r="A43" s="4" t="s">
        <v>116</v>
      </c>
      <c r="B43" s="8">
        <v>2016</v>
      </c>
      <c r="C43" s="42">
        <v>270</v>
      </c>
      <c r="D43" s="42">
        <v>3</v>
      </c>
      <c r="E43" s="42">
        <v>1</v>
      </c>
      <c r="F43" s="42">
        <v>6</v>
      </c>
      <c r="G43" s="42">
        <v>0</v>
      </c>
      <c r="H43" s="42">
        <v>46</v>
      </c>
      <c r="I43" s="42">
        <v>1</v>
      </c>
      <c r="J43" s="42">
        <v>1573</v>
      </c>
      <c r="K43" s="42">
        <v>25</v>
      </c>
      <c r="L43" s="42">
        <v>21</v>
      </c>
      <c r="M43" s="42">
        <v>47</v>
      </c>
      <c r="N43" s="42">
        <v>0</v>
      </c>
      <c r="O43" s="42">
        <v>435</v>
      </c>
      <c r="P43" s="42">
        <v>318</v>
      </c>
      <c r="Q43" s="42">
        <v>203</v>
      </c>
      <c r="R43" s="42">
        <v>48</v>
      </c>
    </row>
    <row r="44" spans="1:20" ht="14.25" customHeight="1">
      <c r="A44" s="4" t="s">
        <v>117</v>
      </c>
      <c r="B44" s="8">
        <v>2017</v>
      </c>
      <c r="C44" s="42">
        <v>229</v>
      </c>
      <c r="D44" s="42">
        <v>3</v>
      </c>
      <c r="E44" s="42">
        <v>3</v>
      </c>
      <c r="F44" s="42">
        <v>3</v>
      </c>
      <c r="G44" s="42">
        <v>0</v>
      </c>
      <c r="H44" s="42">
        <v>38</v>
      </c>
      <c r="I44" s="42">
        <v>3</v>
      </c>
      <c r="J44" s="42">
        <v>1530</v>
      </c>
      <c r="K44" s="42">
        <v>22</v>
      </c>
      <c r="L44" s="42">
        <v>15</v>
      </c>
      <c r="M44" s="42">
        <v>45</v>
      </c>
      <c r="N44" s="42">
        <v>1</v>
      </c>
      <c r="O44" s="42">
        <v>462</v>
      </c>
      <c r="P44" s="42">
        <v>385</v>
      </c>
      <c r="Q44" s="42">
        <v>196</v>
      </c>
      <c r="R44" s="42">
        <v>37</v>
      </c>
    </row>
    <row r="45" spans="1:20" ht="14.25" customHeight="1">
      <c r="A45" s="4" t="s">
        <v>114</v>
      </c>
      <c r="B45" s="8">
        <v>2017</v>
      </c>
      <c r="C45" s="42">
        <v>259</v>
      </c>
      <c r="D45" s="42">
        <v>8</v>
      </c>
      <c r="E45" s="42">
        <v>0</v>
      </c>
      <c r="F45" s="42">
        <v>2</v>
      </c>
      <c r="G45" s="42">
        <v>2</v>
      </c>
      <c r="H45" s="42">
        <v>25</v>
      </c>
      <c r="I45" s="42">
        <v>2</v>
      </c>
      <c r="J45" s="42">
        <v>1612</v>
      </c>
      <c r="K45" s="42">
        <v>34</v>
      </c>
      <c r="L45" s="42">
        <v>18</v>
      </c>
      <c r="M45" s="42">
        <v>71</v>
      </c>
      <c r="N45" s="42">
        <v>13</v>
      </c>
      <c r="O45" s="42">
        <v>428</v>
      </c>
      <c r="P45" s="42">
        <v>396</v>
      </c>
      <c r="Q45" s="42">
        <v>192</v>
      </c>
      <c r="R45" s="42">
        <v>46</v>
      </c>
    </row>
    <row r="46" spans="1:20" ht="14.25" customHeight="1">
      <c r="A46" s="4" t="s">
        <v>115</v>
      </c>
      <c r="B46" s="8">
        <v>2017</v>
      </c>
      <c r="C46" s="42">
        <v>235</v>
      </c>
      <c r="D46" s="42">
        <v>8</v>
      </c>
      <c r="E46" s="42">
        <v>1</v>
      </c>
      <c r="F46" s="42">
        <v>10</v>
      </c>
      <c r="G46" s="42">
        <v>2</v>
      </c>
      <c r="H46" s="42">
        <v>37</v>
      </c>
      <c r="I46" s="42">
        <v>4</v>
      </c>
      <c r="J46" s="42">
        <v>1489</v>
      </c>
      <c r="K46" s="42">
        <v>29</v>
      </c>
      <c r="L46" s="42">
        <v>17</v>
      </c>
      <c r="M46" s="42">
        <v>145</v>
      </c>
      <c r="N46" s="42">
        <v>11</v>
      </c>
      <c r="O46" s="42">
        <v>474</v>
      </c>
      <c r="P46" s="42">
        <v>418</v>
      </c>
      <c r="Q46" s="42">
        <v>184</v>
      </c>
      <c r="R46" s="42">
        <v>67</v>
      </c>
    </row>
    <row r="47" spans="1:20" ht="14.25" customHeight="1">
      <c r="A47" s="4" t="s">
        <v>116</v>
      </c>
      <c r="B47" s="8">
        <v>2017</v>
      </c>
      <c r="C47" s="42">
        <v>257</v>
      </c>
      <c r="D47" s="42">
        <v>13</v>
      </c>
      <c r="E47" s="42">
        <v>2</v>
      </c>
      <c r="F47" s="42">
        <v>8</v>
      </c>
      <c r="G47" s="42">
        <v>4</v>
      </c>
      <c r="H47" s="42">
        <v>17</v>
      </c>
      <c r="I47" s="42">
        <v>4</v>
      </c>
      <c r="J47" s="42">
        <v>1528</v>
      </c>
      <c r="K47" s="42">
        <v>38</v>
      </c>
      <c r="L47" s="42">
        <v>12</v>
      </c>
      <c r="M47" s="42">
        <v>140</v>
      </c>
      <c r="N47" s="42">
        <v>20</v>
      </c>
      <c r="O47" s="42">
        <v>532</v>
      </c>
      <c r="P47" s="42">
        <v>462</v>
      </c>
      <c r="Q47" s="42">
        <v>218</v>
      </c>
      <c r="R47" s="42">
        <v>429</v>
      </c>
    </row>
    <row r="48" spans="1:20" ht="14.25" customHeight="1">
      <c r="A48" s="4" t="s">
        <v>117</v>
      </c>
      <c r="B48" s="8">
        <v>2018</v>
      </c>
      <c r="C48" s="42">
        <v>204</v>
      </c>
      <c r="D48" s="42">
        <v>12</v>
      </c>
      <c r="E48" s="42">
        <v>1</v>
      </c>
      <c r="F48" s="42">
        <v>15</v>
      </c>
      <c r="G48" s="42">
        <v>1</v>
      </c>
      <c r="H48" s="42">
        <v>33</v>
      </c>
      <c r="I48" s="42">
        <v>2</v>
      </c>
      <c r="J48" s="42">
        <v>1602</v>
      </c>
      <c r="K48" s="42">
        <v>40</v>
      </c>
      <c r="L48" s="42">
        <v>18</v>
      </c>
      <c r="M48" s="42">
        <v>118</v>
      </c>
      <c r="N48" s="42">
        <v>26</v>
      </c>
      <c r="O48" s="42">
        <v>660</v>
      </c>
      <c r="P48" s="42">
        <v>487</v>
      </c>
      <c r="Q48" s="42">
        <v>154</v>
      </c>
      <c r="R48" s="42">
        <v>63</v>
      </c>
    </row>
    <row r="49" spans="1:18" ht="14.25" customHeight="1">
      <c r="A49" s="4" t="s">
        <v>114</v>
      </c>
      <c r="B49" s="8">
        <v>2018</v>
      </c>
      <c r="C49" s="42">
        <v>211</v>
      </c>
      <c r="D49" s="42">
        <v>10</v>
      </c>
      <c r="E49" s="42">
        <v>7</v>
      </c>
      <c r="F49" s="42">
        <v>13</v>
      </c>
      <c r="G49" s="42">
        <v>1</v>
      </c>
      <c r="H49" s="42">
        <v>38</v>
      </c>
      <c r="I49" s="42">
        <v>0</v>
      </c>
      <c r="J49" s="42">
        <v>1453</v>
      </c>
      <c r="K49" s="42">
        <v>57</v>
      </c>
      <c r="L49" s="42">
        <v>15</v>
      </c>
      <c r="M49" s="42">
        <v>105</v>
      </c>
      <c r="N49" s="42">
        <v>23</v>
      </c>
      <c r="O49" s="42">
        <v>444</v>
      </c>
      <c r="P49" s="42">
        <v>507</v>
      </c>
      <c r="Q49" s="42">
        <v>178</v>
      </c>
      <c r="R49" s="42">
        <v>42</v>
      </c>
    </row>
    <row r="50" spans="1:18" ht="14.25" customHeight="1">
      <c r="A50" s="4" t="s">
        <v>115</v>
      </c>
      <c r="B50" s="8">
        <v>2018</v>
      </c>
      <c r="C50" s="42">
        <v>222</v>
      </c>
      <c r="D50" s="42">
        <v>7</v>
      </c>
      <c r="E50" s="42">
        <v>2</v>
      </c>
      <c r="F50" s="42">
        <v>7</v>
      </c>
      <c r="G50" s="42">
        <v>3</v>
      </c>
      <c r="H50" s="42">
        <v>28</v>
      </c>
      <c r="I50" s="42">
        <v>3</v>
      </c>
      <c r="J50" s="42">
        <v>1334</v>
      </c>
      <c r="K50" s="42">
        <v>41</v>
      </c>
      <c r="L50" s="42">
        <v>13</v>
      </c>
      <c r="M50" s="42">
        <v>125</v>
      </c>
      <c r="N50" s="42">
        <v>21</v>
      </c>
      <c r="O50" s="42">
        <v>660</v>
      </c>
      <c r="P50" s="42">
        <v>474</v>
      </c>
      <c r="Q50" s="42">
        <v>203</v>
      </c>
      <c r="R50" s="42">
        <v>49</v>
      </c>
    </row>
    <row r="51" spans="1:18" ht="14.25" customHeight="1">
      <c r="A51" s="4" t="s">
        <v>116</v>
      </c>
      <c r="B51" s="8">
        <v>2018</v>
      </c>
      <c r="C51" s="42">
        <v>198</v>
      </c>
      <c r="D51" s="42">
        <v>6</v>
      </c>
      <c r="E51" s="42">
        <v>2</v>
      </c>
      <c r="F51" s="42">
        <v>8</v>
      </c>
      <c r="G51" s="42">
        <v>6</v>
      </c>
      <c r="H51" s="42">
        <v>28</v>
      </c>
      <c r="I51" s="42">
        <v>1</v>
      </c>
      <c r="J51" s="42">
        <v>1491</v>
      </c>
      <c r="K51" s="42">
        <v>46</v>
      </c>
      <c r="L51" s="42">
        <v>14</v>
      </c>
      <c r="M51" s="42">
        <v>173</v>
      </c>
      <c r="N51" s="42">
        <v>15</v>
      </c>
      <c r="O51" s="42">
        <v>379</v>
      </c>
      <c r="P51" s="42">
        <v>501</v>
      </c>
      <c r="Q51" s="42">
        <v>152</v>
      </c>
      <c r="R51" s="42">
        <v>54</v>
      </c>
    </row>
    <row r="52" spans="1:18" ht="14.25" customHeight="1">
      <c r="A52" s="4" t="s">
        <v>117</v>
      </c>
      <c r="B52" s="8">
        <v>2019</v>
      </c>
      <c r="C52" s="42">
        <v>189</v>
      </c>
      <c r="D52" s="42">
        <v>6</v>
      </c>
      <c r="E52" s="42">
        <v>1</v>
      </c>
      <c r="F52" s="42">
        <v>8</v>
      </c>
      <c r="G52" s="42">
        <v>3</v>
      </c>
      <c r="H52" s="42">
        <v>21</v>
      </c>
      <c r="I52" s="42">
        <v>1</v>
      </c>
      <c r="J52" s="42">
        <v>1417</v>
      </c>
      <c r="K52" s="42">
        <v>40</v>
      </c>
      <c r="L52" s="42">
        <v>14</v>
      </c>
      <c r="M52" s="42">
        <v>50</v>
      </c>
      <c r="N52" s="42">
        <v>27</v>
      </c>
      <c r="O52" s="42">
        <v>457</v>
      </c>
      <c r="P52" s="42">
        <v>438</v>
      </c>
      <c r="Q52" s="42">
        <v>146</v>
      </c>
      <c r="R52" s="42">
        <v>49</v>
      </c>
    </row>
    <row r="53" spans="1:18" ht="14.25" customHeight="1">
      <c r="A53" s="4" t="s">
        <v>114</v>
      </c>
      <c r="B53" s="8">
        <v>2019</v>
      </c>
      <c r="C53" s="42">
        <v>195</v>
      </c>
      <c r="D53" s="42">
        <v>8</v>
      </c>
      <c r="E53" s="42">
        <v>1</v>
      </c>
      <c r="F53" s="42">
        <v>5</v>
      </c>
      <c r="G53" s="42">
        <v>0</v>
      </c>
      <c r="H53" s="42">
        <v>31</v>
      </c>
      <c r="I53" s="42">
        <v>1</v>
      </c>
      <c r="J53" s="42">
        <v>1441</v>
      </c>
      <c r="K53" s="42">
        <v>34</v>
      </c>
      <c r="L53" s="42">
        <v>14</v>
      </c>
      <c r="M53" s="42">
        <v>64</v>
      </c>
      <c r="N53" s="42">
        <v>13</v>
      </c>
      <c r="O53" s="42">
        <v>791</v>
      </c>
      <c r="P53" s="42">
        <v>411</v>
      </c>
      <c r="Q53" s="42">
        <v>143</v>
      </c>
      <c r="R53" s="42">
        <v>51</v>
      </c>
    </row>
    <row r="54" spans="1:18" ht="14.25" customHeight="1">
      <c r="A54" s="4" t="s">
        <v>115</v>
      </c>
      <c r="B54" s="8">
        <v>2019</v>
      </c>
      <c r="C54" s="42">
        <v>171</v>
      </c>
      <c r="D54" s="42">
        <v>5</v>
      </c>
      <c r="E54" s="42">
        <v>4</v>
      </c>
      <c r="F54" s="42">
        <v>4</v>
      </c>
      <c r="G54" s="42">
        <v>1</v>
      </c>
      <c r="H54" s="42">
        <v>25</v>
      </c>
      <c r="I54" s="42">
        <v>2</v>
      </c>
      <c r="J54" s="42">
        <v>1413</v>
      </c>
      <c r="K54" s="42">
        <v>42</v>
      </c>
      <c r="L54" s="42">
        <v>6</v>
      </c>
      <c r="M54" s="42">
        <v>42</v>
      </c>
      <c r="N54" s="42">
        <v>15</v>
      </c>
      <c r="O54" s="42">
        <v>467</v>
      </c>
      <c r="P54" s="42">
        <v>495</v>
      </c>
      <c r="Q54" s="42">
        <v>119</v>
      </c>
      <c r="R54" s="42">
        <v>38</v>
      </c>
    </row>
    <row r="55" spans="1:18" ht="14.25" customHeight="1">
      <c r="A55" s="4" t="s">
        <v>116</v>
      </c>
      <c r="B55" s="8">
        <v>2019</v>
      </c>
      <c r="C55" s="42">
        <v>139</v>
      </c>
      <c r="D55" s="42">
        <v>11</v>
      </c>
      <c r="E55" s="42">
        <v>0</v>
      </c>
      <c r="F55" s="42">
        <v>2</v>
      </c>
      <c r="G55" s="42">
        <v>5</v>
      </c>
      <c r="H55" s="42">
        <v>22</v>
      </c>
      <c r="I55" s="42">
        <v>1</v>
      </c>
      <c r="J55" s="42">
        <v>1338</v>
      </c>
      <c r="K55" s="42">
        <v>43</v>
      </c>
      <c r="L55" s="42">
        <v>12</v>
      </c>
      <c r="M55" s="42">
        <v>56</v>
      </c>
      <c r="N55" s="42">
        <v>19</v>
      </c>
      <c r="O55" s="42">
        <v>447</v>
      </c>
      <c r="P55" s="42">
        <v>496</v>
      </c>
      <c r="Q55" s="42">
        <v>151</v>
      </c>
      <c r="R55" s="42">
        <v>29</v>
      </c>
    </row>
    <row r="56" spans="1:18" ht="14.25" customHeight="1">
      <c r="A56" s="4" t="s">
        <v>117</v>
      </c>
      <c r="B56" s="8">
        <v>2020</v>
      </c>
      <c r="C56" s="42">
        <v>159</v>
      </c>
      <c r="D56" s="42">
        <v>8</v>
      </c>
      <c r="E56" s="42">
        <v>1</v>
      </c>
      <c r="F56" s="42">
        <v>14</v>
      </c>
      <c r="G56" s="42">
        <v>3</v>
      </c>
      <c r="H56" s="42">
        <v>34</v>
      </c>
      <c r="I56" s="42">
        <v>1</v>
      </c>
      <c r="J56" s="42">
        <v>1399</v>
      </c>
      <c r="K56" s="42">
        <v>61</v>
      </c>
      <c r="L56" s="42">
        <v>22</v>
      </c>
      <c r="M56" s="42">
        <v>70</v>
      </c>
      <c r="N56" s="42">
        <v>18</v>
      </c>
      <c r="O56" s="42">
        <v>387</v>
      </c>
      <c r="P56" s="42">
        <v>485</v>
      </c>
      <c r="Q56" s="42">
        <v>179</v>
      </c>
      <c r="R56" s="42">
        <v>53</v>
      </c>
    </row>
    <row r="57" spans="1:18" ht="14.25" customHeight="1">
      <c r="A57" s="4" t="s">
        <v>114</v>
      </c>
      <c r="B57" s="8">
        <v>2020</v>
      </c>
      <c r="C57" s="42">
        <v>138</v>
      </c>
      <c r="D57" s="42">
        <v>12</v>
      </c>
      <c r="E57" s="42">
        <v>2</v>
      </c>
      <c r="F57" s="42">
        <v>6</v>
      </c>
      <c r="G57" s="42">
        <v>1</v>
      </c>
      <c r="H57" s="42">
        <v>30</v>
      </c>
      <c r="I57" s="42">
        <v>2</v>
      </c>
      <c r="J57" s="42">
        <v>1280</v>
      </c>
      <c r="K57" s="42">
        <v>39</v>
      </c>
      <c r="L57" s="42">
        <v>16</v>
      </c>
      <c r="M57" s="42">
        <v>41</v>
      </c>
      <c r="N57" s="42">
        <v>23</v>
      </c>
      <c r="O57" s="42">
        <v>390</v>
      </c>
      <c r="P57" s="42">
        <v>455</v>
      </c>
      <c r="Q57" s="42">
        <v>138</v>
      </c>
      <c r="R57" s="42">
        <v>36</v>
      </c>
    </row>
    <row r="58" spans="1:18" ht="14.25" customHeight="1">
      <c r="A58" s="4" t="s">
        <v>115</v>
      </c>
      <c r="B58" s="8">
        <v>2020</v>
      </c>
      <c r="C58" s="42">
        <v>166</v>
      </c>
      <c r="D58" s="42">
        <v>12</v>
      </c>
      <c r="E58" s="42">
        <v>4</v>
      </c>
      <c r="F58" s="42">
        <v>8</v>
      </c>
      <c r="G58" s="42">
        <v>3</v>
      </c>
      <c r="H58" s="42">
        <v>29</v>
      </c>
      <c r="I58" s="42">
        <v>1</v>
      </c>
      <c r="J58" s="42">
        <v>1277</v>
      </c>
      <c r="K58" s="42">
        <v>50</v>
      </c>
      <c r="L58" s="42">
        <v>12</v>
      </c>
      <c r="M58" s="42">
        <v>36</v>
      </c>
      <c r="N58" s="42">
        <v>16</v>
      </c>
      <c r="O58" s="42">
        <v>354</v>
      </c>
      <c r="P58" s="42">
        <v>412</v>
      </c>
      <c r="Q58" s="42">
        <v>192</v>
      </c>
      <c r="R58" s="42">
        <v>41</v>
      </c>
    </row>
    <row r="59" spans="1:18" ht="14.25" customHeight="1">
      <c r="A59" s="4" t="s">
        <v>116</v>
      </c>
      <c r="B59" s="8">
        <v>2020</v>
      </c>
      <c r="C59" s="42">
        <v>203</v>
      </c>
      <c r="D59" s="42">
        <v>12</v>
      </c>
      <c r="E59" s="42">
        <v>2</v>
      </c>
      <c r="F59" s="42">
        <v>8</v>
      </c>
      <c r="G59" s="42">
        <v>3</v>
      </c>
      <c r="H59" s="42">
        <v>28</v>
      </c>
      <c r="I59" s="42">
        <v>1</v>
      </c>
      <c r="J59" s="42">
        <v>1279</v>
      </c>
      <c r="K59" s="42">
        <v>56</v>
      </c>
      <c r="L59" s="42">
        <v>14</v>
      </c>
      <c r="M59" s="42">
        <v>96</v>
      </c>
      <c r="N59" s="42">
        <v>14</v>
      </c>
      <c r="O59" s="42">
        <v>409</v>
      </c>
      <c r="P59" s="42">
        <v>449</v>
      </c>
      <c r="Q59" s="42">
        <v>168</v>
      </c>
      <c r="R59" s="42">
        <v>39</v>
      </c>
    </row>
    <row r="60" spans="1:18" ht="14.25" customHeight="1">
      <c r="A60" s="4" t="s">
        <v>117</v>
      </c>
      <c r="B60" s="8">
        <v>2021</v>
      </c>
      <c r="C60" s="42">
        <v>157</v>
      </c>
      <c r="D60" s="42">
        <v>9</v>
      </c>
      <c r="E60" s="42">
        <v>4</v>
      </c>
      <c r="F60" s="42">
        <v>9</v>
      </c>
      <c r="G60" s="42">
        <v>2</v>
      </c>
      <c r="H60" s="42">
        <v>66</v>
      </c>
      <c r="I60" s="42">
        <v>2</v>
      </c>
      <c r="J60" s="42">
        <v>1282</v>
      </c>
      <c r="K60" s="42">
        <v>30</v>
      </c>
      <c r="L60" s="42">
        <v>11</v>
      </c>
      <c r="M60" s="42">
        <v>67</v>
      </c>
      <c r="N60" s="42">
        <v>17</v>
      </c>
      <c r="O60" s="42">
        <v>484</v>
      </c>
      <c r="P60" s="42">
        <v>446</v>
      </c>
      <c r="Q60" s="42">
        <v>194</v>
      </c>
      <c r="R60" s="42">
        <v>52</v>
      </c>
    </row>
    <row r="61" spans="1:18" ht="14.25" customHeight="1">
      <c r="A61" s="4" t="s">
        <v>114</v>
      </c>
      <c r="B61" s="8">
        <v>2021</v>
      </c>
      <c r="C61" s="42">
        <v>138</v>
      </c>
      <c r="D61" s="42">
        <v>7</v>
      </c>
      <c r="E61" s="42">
        <v>1</v>
      </c>
      <c r="F61" s="42">
        <v>8</v>
      </c>
      <c r="G61" s="42">
        <v>1</v>
      </c>
      <c r="H61" s="42">
        <v>79</v>
      </c>
      <c r="I61" s="42">
        <v>3</v>
      </c>
      <c r="J61" s="42">
        <v>1065</v>
      </c>
      <c r="K61" s="42">
        <v>40</v>
      </c>
      <c r="L61" s="42">
        <v>13</v>
      </c>
      <c r="M61" s="42">
        <v>68</v>
      </c>
      <c r="N61" s="42">
        <v>21</v>
      </c>
      <c r="O61" s="42">
        <v>514</v>
      </c>
      <c r="P61" s="42">
        <v>407</v>
      </c>
      <c r="Q61" s="42">
        <v>172</v>
      </c>
      <c r="R61" s="42">
        <v>44</v>
      </c>
    </row>
    <row r="62" spans="1:18" ht="14.25" customHeight="1">
      <c r="A62" s="4" t="s">
        <v>115</v>
      </c>
      <c r="B62" s="8">
        <v>2021</v>
      </c>
      <c r="C62" s="42">
        <v>145</v>
      </c>
      <c r="D62" s="42">
        <v>11</v>
      </c>
      <c r="E62" s="42">
        <v>2</v>
      </c>
      <c r="F62" s="42">
        <v>2</v>
      </c>
      <c r="G62" s="42">
        <v>1</v>
      </c>
      <c r="H62" s="42">
        <v>55</v>
      </c>
      <c r="I62" s="42">
        <v>1</v>
      </c>
      <c r="J62" s="42">
        <v>1064</v>
      </c>
      <c r="K62" s="42">
        <v>45</v>
      </c>
      <c r="L62" s="42">
        <v>20</v>
      </c>
      <c r="M62" s="42">
        <v>101</v>
      </c>
      <c r="N62" s="42">
        <v>12</v>
      </c>
      <c r="O62" s="42">
        <v>618</v>
      </c>
      <c r="P62" s="42">
        <v>379</v>
      </c>
      <c r="Q62" s="42">
        <v>172</v>
      </c>
      <c r="R62" s="42">
        <v>64</v>
      </c>
    </row>
    <row r="63" spans="1:18" ht="14.25" customHeight="1">
      <c r="A63" s="4" t="s">
        <v>116</v>
      </c>
      <c r="B63" s="8">
        <v>2021</v>
      </c>
      <c r="C63" s="42">
        <v>165</v>
      </c>
      <c r="D63" s="42">
        <v>11</v>
      </c>
      <c r="E63" s="42">
        <v>2</v>
      </c>
      <c r="F63" s="42">
        <v>11</v>
      </c>
      <c r="G63" s="42">
        <v>0</v>
      </c>
      <c r="H63" s="42">
        <v>31</v>
      </c>
      <c r="I63" s="42">
        <v>3</v>
      </c>
      <c r="J63" s="42">
        <v>1140</v>
      </c>
      <c r="K63" s="42">
        <v>41</v>
      </c>
      <c r="L63" s="42">
        <v>13</v>
      </c>
      <c r="M63" s="42">
        <v>98</v>
      </c>
      <c r="N63" s="42">
        <v>17</v>
      </c>
      <c r="O63" s="42">
        <v>538</v>
      </c>
      <c r="P63" s="42">
        <v>425</v>
      </c>
      <c r="Q63" s="42">
        <v>184</v>
      </c>
      <c r="R63" s="42">
        <v>50</v>
      </c>
    </row>
    <row r="64" spans="1:18">
      <c r="A64" s="4" t="s">
        <v>117</v>
      </c>
      <c r="B64" s="8">
        <v>2022</v>
      </c>
      <c r="C64" s="42">
        <v>139</v>
      </c>
      <c r="D64" s="42">
        <v>12</v>
      </c>
      <c r="E64" s="42">
        <v>3</v>
      </c>
      <c r="F64" s="42">
        <v>5</v>
      </c>
      <c r="G64" s="42">
        <v>1</v>
      </c>
      <c r="H64" s="42">
        <v>28</v>
      </c>
      <c r="I64" s="42">
        <v>1</v>
      </c>
      <c r="J64" s="42">
        <v>1198</v>
      </c>
      <c r="K64" s="42">
        <v>67</v>
      </c>
      <c r="L64" s="42">
        <v>15</v>
      </c>
      <c r="M64" s="42">
        <v>102</v>
      </c>
      <c r="N64" s="42">
        <v>15</v>
      </c>
      <c r="O64" s="42">
        <v>443</v>
      </c>
      <c r="P64" s="42">
        <v>400</v>
      </c>
      <c r="Q64" s="42">
        <v>147</v>
      </c>
      <c r="R64" s="42">
        <v>95</v>
      </c>
    </row>
    <row r="65" spans="1:18">
      <c r="A65" s="4" t="s">
        <v>114</v>
      </c>
      <c r="B65" s="8">
        <v>2022</v>
      </c>
      <c r="C65" s="42">
        <v>151</v>
      </c>
      <c r="D65" s="42">
        <v>7</v>
      </c>
      <c r="E65" s="42">
        <v>4</v>
      </c>
      <c r="F65" s="42">
        <v>5</v>
      </c>
      <c r="G65" s="42">
        <v>0</v>
      </c>
      <c r="H65" s="42">
        <v>36</v>
      </c>
      <c r="I65" s="42">
        <v>0</v>
      </c>
      <c r="J65" s="42">
        <v>1181</v>
      </c>
      <c r="K65" s="42">
        <v>52</v>
      </c>
      <c r="L65" s="42">
        <v>19</v>
      </c>
      <c r="M65" s="42">
        <v>117</v>
      </c>
      <c r="N65" s="42">
        <v>10</v>
      </c>
      <c r="O65" s="42">
        <v>621</v>
      </c>
      <c r="P65" s="42">
        <v>390</v>
      </c>
      <c r="Q65" s="42">
        <v>128</v>
      </c>
      <c r="R65" s="42">
        <v>90</v>
      </c>
    </row>
    <row r="66" spans="1:18">
      <c r="A66" s="4" t="s">
        <v>115</v>
      </c>
      <c r="B66" s="8">
        <v>2022</v>
      </c>
      <c r="C66" s="42">
        <v>128</v>
      </c>
      <c r="D66" s="42">
        <v>9</v>
      </c>
      <c r="E66" s="42">
        <v>1</v>
      </c>
      <c r="F66" s="42">
        <v>5</v>
      </c>
      <c r="G66" s="42">
        <v>0</v>
      </c>
      <c r="H66" s="42">
        <v>31</v>
      </c>
      <c r="I66" s="42">
        <v>1</v>
      </c>
      <c r="J66" s="42">
        <v>1075</v>
      </c>
      <c r="K66" s="42">
        <v>46</v>
      </c>
      <c r="L66" s="42">
        <v>16</v>
      </c>
      <c r="M66" s="42">
        <v>94</v>
      </c>
      <c r="N66" s="42">
        <v>16</v>
      </c>
      <c r="O66" s="42">
        <v>526</v>
      </c>
      <c r="P66" s="42">
        <v>399</v>
      </c>
      <c r="Q66" s="42">
        <v>134</v>
      </c>
      <c r="R66" s="42">
        <v>103</v>
      </c>
    </row>
    <row r="67" spans="1:18">
      <c r="A67" s="4" t="s">
        <v>116</v>
      </c>
      <c r="B67" s="8">
        <v>2022</v>
      </c>
      <c r="C67" s="42">
        <v>174</v>
      </c>
      <c r="D67" s="42">
        <v>6</v>
      </c>
      <c r="E67" s="42">
        <v>5</v>
      </c>
      <c r="F67" s="42">
        <v>6</v>
      </c>
      <c r="G67" s="42">
        <v>0</v>
      </c>
      <c r="H67" s="42">
        <v>34</v>
      </c>
      <c r="I67" s="42">
        <v>2</v>
      </c>
      <c r="J67" s="42">
        <v>1142</v>
      </c>
      <c r="K67" s="42">
        <v>48</v>
      </c>
      <c r="L67" s="42">
        <v>10</v>
      </c>
      <c r="M67" s="42">
        <v>94</v>
      </c>
      <c r="N67" s="42">
        <v>10</v>
      </c>
      <c r="O67" s="42">
        <v>540</v>
      </c>
      <c r="P67" s="42">
        <v>366</v>
      </c>
      <c r="Q67" s="42">
        <v>150</v>
      </c>
      <c r="R67" s="42">
        <v>69</v>
      </c>
    </row>
    <row r="68" spans="1:18">
      <c r="A68" s="4" t="s">
        <v>117</v>
      </c>
      <c r="B68" s="8">
        <v>2023</v>
      </c>
      <c r="C68" s="42">
        <v>130</v>
      </c>
      <c r="D68" s="42">
        <v>5</v>
      </c>
      <c r="E68" s="42">
        <v>4</v>
      </c>
      <c r="F68" s="42">
        <v>2</v>
      </c>
      <c r="G68" s="42">
        <v>0</v>
      </c>
      <c r="H68" s="42">
        <v>34</v>
      </c>
      <c r="I68" s="42">
        <v>1</v>
      </c>
      <c r="J68" s="42">
        <v>1144</v>
      </c>
      <c r="K68" s="42">
        <v>51</v>
      </c>
      <c r="L68" s="42">
        <v>11</v>
      </c>
      <c r="M68" s="42">
        <v>88</v>
      </c>
      <c r="N68" s="42">
        <v>19</v>
      </c>
      <c r="O68" s="42">
        <v>480</v>
      </c>
      <c r="P68" s="42">
        <v>395</v>
      </c>
      <c r="Q68" s="42">
        <v>123</v>
      </c>
      <c r="R68" s="42">
        <v>92</v>
      </c>
    </row>
    <row r="69" spans="1:18" ht="14.45">
      <c r="A69" s="8" t="s">
        <v>118</v>
      </c>
      <c r="B69" s="8">
        <v>2023</v>
      </c>
      <c r="C69" s="42">
        <v>132</v>
      </c>
      <c r="D69" s="42">
        <v>12</v>
      </c>
      <c r="E69" s="42">
        <v>2</v>
      </c>
      <c r="F69" s="42">
        <v>3</v>
      </c>
      <c r="G69" s="42">
        <v>0</v>
      </c>
      <c r="H69" s="42">
        <v>56</v>
      </c>
      <c r="I69" s="42">
        <v>2</v>
      </c>
      <c r="J69" s="42">
        <v>1045</v>
      </c>
      <c r="K69" s="42">
        <v>49</v>
      </c>
      <c r="L69" s="42">
        <v>13</v>
      </c>
      <c r="M69" s="42">
        <v>76</v>
      </c>
      <c r="N69" s="42">
        <v>10</v>
      </c>
      <c r="O69" s="42">
        <v>481</v>
      </c>
      <c r="P69" s="42">
        <v>371</v>
      </c>
      <c r="Q69" s="42">
        <v>132</v>
      </c>
      <c r="R69" s="42">
        <v>76</v>
      </c>
    </row>
    <row r="70" spans="1:18" ht="14.45">
      <c r="A70" s="8" t="s">
        <v>119</v>
      </c>
      <c r="B70" s="8">
        <v>2023</v>
      </c>
      <c r="C70" s="42">
        <v>120</v>
      </c>
      <c r="D70" s="42">
        <v>12</v>
      </c>
      <c r="E70" s="42">
        <v>3</v>
      </c>
      <c r="F70" s="42">
        <v>7</v>
      </c>
      <c r="G70" s="42">
        <v>0</v>
      </c>
      <c r="H70" s="42">
        <v>32</v>
      </c>
      <c r="I70" s="42">
        <v>0</v>
      </c>
      <c r="J70" s="42">
        <v>1044</v>
      </c>
      <c r="K70" s="42">
        <v>42</v>
      </c>
      <c r="L70" s="42">
        <v>9</v>
      </c>
      <c r="M70" s="42">
        <v>60</v>
      </c>
      <c r="N70" s="42">
        <v>21</v>
      </c>
      <c r="O70" s="42">
        <v>415</v>
      </c>
      <c r="P70" s="42">
        <v>409</v>
      </c>
      <c r="Q70" s="42">
        <v>164</v>
      </c>
      <c r="R70" s="42">
        <v>76</v>
      </c>
    </row>
    <row r="71" spans="1:18" ht="14.45">
      <c r="A71" s="8" t="s">
        <v>143</v>
      </c>
      <c r="B71" s="8">
        <v>2023</v>
      </c>
      <c r="C71" s="42">
        <v>140</v>
      </c>
      <c r="D71" s="42">
        <v>6</v>
      </c>
      <c r="E71" s="42">
        <v>3</v>
      </c>
      <c r="F71" s="42">
        <v>5</v>
      </c>
      <c r="G71" s="42">
        <v>0</v>
      </c>
      <c r="H71" s="42">
        <v>39</v>
      </c>
      <c r="I71" s="42">
        <v>3</v>
      </c>
      <c r="J71" s="42">
        <v>1065</v>
      </c>
      <c r="K71" s="42">
        <v>39</v>
      </c>
      <c r="L71" s="42">
        <v>6</v>
      </c>
      <c r="M71" s="42">
        <v>80</v>
      </c>
      <c r="N71" s="42">
        <v>14</v>
      </c>
      <c r="O71" s="42">
        <v>377</v>
      </c>
      <c r="P71" s="42">
        <v>422</v>
      </c>
      <c r="Q71" s="42">
        <v>139</v>
      </c>
      <c r="R71" s="42">
        <v>70</v>
      </c>
    </row>
    <row r="72" spans="1:18" ht="14.45">
      <c r="A72" s="8" t="s">
        <v>144</v>
      </c>
      <c r="B72" s="8">
        <v>2024</v>
      </c>
      <c r="C72" s="42">
        <v>93</v>
      </c>
      <c r="D72" s="42">
        <v>8</v>
      </c>
      <c r="E72" s="42">
        <v>3</v>
      </c>
      <c r="F72" s="42">
        <v>5</v>
      </c>
      <c r="G72" s="42">
        <v>2</v>
      </c>
      <c r="H72" s="42">
        <v>34</v>
      </c>
      <c r="I72" s="42">
        <v>4</v>
      </c>
      <c r="J72" s="42">
        <v>1069</v>
      </c>
      <c r="K72" s="42">
        <v>53</v>
      </c>
      <c r="L72" s="42">
        <v>14</v>
      </c>
      <c r="M72" s="42">
        <v>76</v>
      </c>
      <c r="N72" s="42">
        <v>9</v>
      </c>
      <c r="O72" s="42">
        <v>361</v>
      </c>
      <c r="P72" s="42">
        <v>433</v>
      </c>
      <c r="Q72" s="42">
        <v>117</v>
      </c>
      <c r="R72" s="42">
        <v>111</v>
      </c>
    </row>
  </sheetData>
  <hyperlinks>
    <hyperlink ref="E9" r:id="rId1" xr:uid="{90791893-0B7A-4B0A-B3DC-A3306BA91DEA}"/>
  </hyperlinks>
  <pageMargins left="0.7" right="0.7" top="0.75" bottom="0.75" header="0.3" footer="0.3"/>
  <pageSetup paperSize="9" scale="43" orientation="landscape"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003AE-2E7F-4B4C-AF51-E381E8C07715}">
  <sheetPr>
    <tabColor rgb="FF008080"/>
    <pageSetUpPr fitToPage="1"/>
  </sheetPr>
  <dimension ref="A1:P90"/>
  <sheetViews>
    <sheetView showGridLines="0" topLeftCell="A12" workbookViewId="0">
      <selection activeCell="A29" sqref="A29"/>
    </sheetView>
  </sheetViews>
  <sheetFormatPr defaultColWidth="8.796875" defaultRowHeight="12.95"/>
  <cols>
    <col min="1" max="1" width="9.09765625" style="4" customWidth="1"/>
    <col min="2" max="13" width="11.5" style="4" customWidth="1"/>
    <col min="14" max="16384" width="8.796875" style="4"/>
  </cols>
  <sheetData>
    <row r="1" spans="1:13" ht="15.6">
      <c r="A1" s="1" t="s">
        <v>32</v>
      </c>
      <c r="B1" s="2" t="s">
        <v>33</v>
      </c>
      <c r="C1" s="3"/>
      <c r="D1" s="3"/>
      <c r="E1" s="3"/>
      <c r="F1" s="3"/>
      <c r="G1" s="3"/>
      <c r="H1" s="3"/>
      <c r="I1" s="3"/>
      <c r="J1" s="3"/>
      <c r="K1" s="3"/>
      <c r="L1" s="3"/>
      <c r="M1" s="3"/>
    </row>
    <row r="2" spans="1:13">
      <c r="A2" s="5" t="s">
        <v>122</v>
      </c>
      <c r="B2" s="6" t="s">
        <v>78</v>
      </c>
    </row>
    <row r="3" spans="1:13">
      <c r="A3" s="5"/>
      <c r="B3" s="6"/>
    </row>
    <row r="4" spans="1:13">
      <c r="A4" s="4" t="s">
        <v>199</v>
      </c>
    </row>
    <row r="5" spans="1:13">
      <c r="A5" s="4" t="s">
        <v>218</v>
      </c>
    </row>
    <row r="6" spans="1:13">
      <c r="A6" s="4" t="s">
        <v>151</v>
      </c>
    </row>
    <row r="8" spans="1:13">
      <c r="A8" s="4" t="s">
        <v>170</v>
      </c>
      <c r="D8" s="9" t="s">
        <v>171</v>
      </c>
    </row>
    <row r="9" spans="1:13">
      <c r="A9" s="4" t="s">
        <v>159</v>
      </c>
    </row>
    <row r="10" spans="1:13">
      <c r="A10" s="4" t="s">
        <v>84</v>
      </c>
    </row>
    <row r="12" spans="1:13">
      <c r="A12" s="4" t="s">
        <v>85</v>
      </c>
      <c r="B12" s="10">
        <v>45383</v>
      </c>
    </row>
    <row r="13" spans="1:13">
      <c r="A13" s="4" t="s">
        <v>86</v>
      </c>
      <c r="B13" s="10">
        <v>45474</v>
      </c>
    </row>
    <row r="14" spans="1:13" ht="13.9" customHeight="1"/>
    <row r="15" spans="1:13" ht="39">
      <c r="A15" s="21" t="s">
        <v>87</v>
      </c>
      <c r="B15" s="7" t="s">
        <v>219</v>
      </c>
      <c r="C15" s="7" t="s">
        <v>220</v>
      </c>
      <c r="D15" s="7" t="s">
        <v>221</v>
      </c>
      <c r="E15" s="83" t="s">
        <v>222</v>
      </c>
      <c r="F15" s="7" t="s">
        <v>223</v>
      </c>
      <c r="G15" s="7" t="s">
        <v>224</v>
      </c>
      <c r="H15" s="7" t="s">
        <v>225</v>
      </c>
      <c r="I15" s="83" t="s">
        <v>226</v>
      </c>
      <c r="J15" s="7" t="s">
        <v>227</v>
      </c>
      <c r="K15" s="7" t="s">
        <v>228</v>
      </c>
      <c r="L15" s="7" t="s">
        <v>229</v>
      </c>
      <c r="M15" s="83" t="s">
        <v>230</v>
      </c>
    </row>
    <row r="16" spans="1:13" ht="14.25" customHeight="1">
      <c r="A16" s="15" t="s">
        <v>140</v>
      </c>
      <c r="B16" s="42">
        <v>9376</v>
      </c>
      <c r="C16" s="42">
        <v>1156</v>
      </c>
      <c r="D16" s="42">
        <v>360</v>
      </c>
      <c r="E16" s="43">
        <f>SUM(B16:D16)</f>
        <v>10892</v>
      </c>
      <c r="F16" s="42">
        <v>2827</v>
      </c>
      <c r="G16" s="42">
        <v>462</v>
      </c>
      <c r="H16" s="42">
        <v>176</v>
      </c>
      <c r="I16" s="43">
        <f>SUM(F16:H16)</f>
        <v>3465</v>
      </c>
      <c r="J16" s="40">
        <f t="shared" ref="J16:M28" si="0">F16/B16</f>
        <v>0.30151450511945393</v>
      </c>
      <c r="K16" s="40">
        <f t="shared" si="0"/>
        <v>0.39965397923875434</v>
      </c>
      <c r="L16" s="40">
        <f t="shared" si="0"/>
        <v>0.48888888888888887</v>
      </c>
      <c r="M16" s="56">
        <f t="shared" si="0"/>
        <v>0.31812339331619538</v>
      </c>
    </row>
    <row r="17" spans="1:16" ht="14.25" customHeight="1">
      <c r="A17" s="4" t="s">
        <v>141</v>
      </c>
      <c r="B17" s="42">
        <v>8152</v>
      </c>
      <c r="C17" s="42">
        <v>1045</v>
      </c>
      <c r="D17" s="42">
        <v>318</v>
      </c>
      <c r="E17" s="43">
        <f t="shared" ref="E17:E27" si="1">SUM(B17:D17)</f>
        <v>9515</v>
      </c>
      <c r="F17" s="42">
        <v>2646</v>
      </c>
      <c r="G17" s="42">
        <v>452</v>
      </c>
      <c r="H17" s="42">
        <v>172</v>
      </c>
      <c r="I17" s="43">
        <f t="shared" ref="I17:I27" si="2">SUM(F17:H17)</f>
        <v>3270</v>
      </c>
      <c r="J17" s="40">
        <f t="shared" si="0"/>
        <v>0.32458292443572129</v>
      </c>
      <c r="K17" s="40">
        <f t="shared" si="0"/>
        <v>0.43253588516746411</v>
      </c>
      <c r="L17" s="40">
        <f t="shared" si="0"/>
        <v>0.54088050314465408</v>
      </c>
      <c r="M17" s="56">
        <f t="shared" si="0"/>
        <v>0.34366789280084076</v>
      </c>
    </row>
    <row r="18" spans="1:16" ht="14.25" customHeight="1">
      <c r="A18" s="4" t="s">
        <v>98</v>
      </c>
      <c r="B18" s="42">
        <v>7705</v>
      </c>
      <c r="C18" s="42">
        <v>794</v>
      </c>
      <c r="D18" s="42">
        <v>283</v>
      </c>
      <c r="E18" s="43">
        <f t="shared" si="1"/>
        <v>8782</v>
      </c>
      <c r="F18" s="42">
        <v>2553</v>
      </c>
      <c r="G18" s="42">
        <v>342</v>
      </c>
      <c r="H18" s="42">
        <v>173</v>
      </c>
      <c r="I18" s="43">
        <f t="shared" si="2"/>
        <v>3068</v>
      </c>
      <c r="J18" s="40">
        <f t="shared" si="0"/>
        <v>0.33134328358208953</v>
      </c>
      <c r="K18" s="40">
        <f t="shared" si="0"/>
        <v>0.43073047858942065</v>
      </c>
      <c r="L18" s="40">
        <f t="shared" si="0"/>
        <v>0.61130742049469966</v>
      </c>
      <c r="M18" s="56">
        <f t="shared" si="0"/>
        <v>0.34935094511500797</v>
      </c>
    </row>
    <row r="19" spans="1:16" ht="14.25" customHeight="1">
      <c r="A19" s="4" t="s">
        <v>99</v>
      </c>
      <c r="B19" s="42">
        <v>8330</v>
      </c>
      <c r="C19" s="42">
        <v>918</v>
      </c>
      <c r="D19" s="42">
        <v>344</v>
      </c>
      <c r="E19" s="43">
        <f t="shared" si="1"/>
        <v>9592</v>
      </c>
      <c r="F19" s="42">
        <v>2668</v>
      </c>
      <c r="G19" s="42">
        <v>426</v>
      </c>
      <c r="H19" s="42">
        <v>209</v>
      </c>
      <c r="I19" s="43">
        <f t="shared" si="2"/>
        <v>3303</v>
      </c>
      <c r="J19" s="40">
        <f t="shared" si="0"/>
        <v>0.32028811524609846</v>
      </c>
      <c r="K19" s="40">
        <f t="shared" si="0"/>
        <v>0.46405228758169936</v>
      </c>
      <c r="L19" s="40">
        <f t="shared" si="0"/>
        <v>0.60755813953488369</v>
      </c>
      <c r="M19" s="56">
        <f t="shared" si="0"/>
        <v>0.34434945788156796</v>
      </c>
    </row>
    <row r="20" spans="1:16" ht="14.25" customHeight="1">
      <c r="A20" s="4" t="s">
        <v>100</v>
      </c>
      <c r="B20" s="42">
        <v>8768</v>
      </c>
      <c r="C20" s="42">
        <v>769</v>
      </c>
      <c r="D20" s="42">
        <v>309</v>
      </c>
      <c r="E20" s="43">
        <f t="shared" si="1"/>
        <v>9846</v>
      </c>
      <c r="F20" s="42">
        <v>2684</v>
      </c>
      <c r="G20" s="42">
        <v>341</v>
      </c>
      <c r="H20" s="42">
        <v>166</v>
      </c>
      <c r="I20" s="43">
        <f t="shared" si="2"/>
        <v>3191</v>
      </c>
      <c r="J20" s="40">
        <f t="shared" si="0"/>
        <v>0.30611313868613138</v>
      </c>
      <c r="K20" s="40">
        <f t="shared" si="0"/>
        <v>0.44343302990897271</v>
      </c>
      <c r="L20" s="40">
        <f t="shared" si="0"/>
        <v>0.53721682847896435</v>
      </c>
      <c r="M20" s="56">
        <f t="shared" si="0"/>
        <v>0.32409100142189723</v>
      </c>
    </row>
    <row r="21" spans="1:16" ht="14.25" customHeight="1">
      <c r="A21" s="4" t="s">
        <v>101</v>
      </c>
      <c r="B21" s="42">
        <v>9283</v>
      </c>
      <c r="C21" s="42">
        <v>684</v>
      </c>
      <c r="D21" s="42">
        <v>314</v>
      </c>
      <c r="E21" s="43">
        <f t="shared" si="1"/>
        <v>10281</v>
      </c>
      <c r="F21" s="42">
        <v>2859</v>
      </c>
      <c r="G21" s="42">
        <v>297</v>
      </c>
      <c r="H21" s="42">
        <v>179</v>
      </c>
      <c r="I21" s="43">
        <f t="shared" si="2"/>
        <v>3335</v>
      </c>
      <c r="J21" s="40">
        <f t="shared" si="0"/>
        <v>0.30798233329742541</v>
      </c>
      <c r="K21" s="40">
        <f t="shared" si="0"/>
        <v>0.43421052631578949</v>
      </c>
      <c r="L21" s="40">
        <f t="shared" si="0"/>
        <v>0.57006369426751591</v>
      </c>
      <c r="M21" s="56">
        <f t="shared" si="0"/>
        <v>0.32438478747203581</v>
      </c>
    </row>
    <row r="22" spans="1:16" ht="14.25" customHeight="1">
      <c r="A22" s="4" t="s">
        <v>102</v>
      </c>
      <c r="B22" s="42">
        <v>10508</v>
      </c>
      <c r="C22" s="42">
        <v>690</v>
      </c>
      <c r="D22" s="42">
        <v>295</v>
      </c>
      <c r="E22" s="43">
        <f t="shared" si="1"/>
        <v>11493</v>
      </c>
      <c r="F22" s="42">
        <v>3312</v>
      </c>
      <c r="G22" s="42">
        <v>280</v>
      </c>
      <c r="H22" s="42">
        <v>165</v>
      </c>
      <c r="I22" s="43">
        <f t="shared" si="2"/>
        <v>3757</v>
      </c>
      <c r="J22" s="40">
        <f t="shared" si="0"/>
        <v>0.3151884278644842</v>
      </c>
      <c r="K22" s="40">
        <f t="shared" si="0"/>
        <v>0.40579710144927539</v>
      </c>
      <c r="L22" s="40">
        <f t="shared" si="0"/>
        <v>0.55932203389830504</v>
      </c>
      <c r="M22" s="56">
        <f t="shared" si="0"/>
        <v>0.32689463151483511</v>
      </c>
    </row>
    <row r="23" spans="1:16" ht="14.25" customHeight="1">
      <c r="A23" s="4" t="s">
        <v>103</v>
      </c>
      <c r="B23" s="42">
        <v>9865</v>
      </c>
      <c r="C23" s="42">
        <v>580</v>
      </c>
      <c r="D23" s="42">
        <v>293</v>
      </c>
      <c r="E23" s="43">
        <f t="shared" si="1"/>
        <v>10738</v>
      </c>
      <c r="F23" s="42">
        <v>3012</v>
      </c>
      <c r="G23" s="42">
        <v>254</v>
      </c>
      <c r="H23" s="42">
        <v>132</v>
      </c>
      <c r="I23" s="43">
        <f t="shared" si="2"/>
        <v>3398</v>
      </c>
      <c r="J23" s="40">
        <f t="shared" si="0"/>
        <v>0.30532184490623415</v>
      </c>
      <c r="K23" s="40">
        <f t="shared" si="0"/>
        <v>0.43793103448275861</v>
      </c>
      <c r="L23" s="40">
        <f t="shared" si="0"/>
        <v>0.45051194539249145</v>
      </c>
      <c r="M23" s="56">
        <f t="shared" si="0"/>
        <v>0.31644626559880795</v>
      </c>
    </row>
    <row r="24" spans="1:16" ht="14.25" customHeight="1">
      <c r="A24" s="4" t="s">
        <v>104</v>
      </c>
      <c r="B24" s="42">
        <v>9556</v>
      </c>
      <c r="C24" s="42">
        <v>496</v>
      </c>
      <c r="D24" s="42">
        <v>211</v>
      </c>
      <c r="E24" s="43">
        <f t="shared" si="1"/>
        <v>10263</v>
      </c>
      <c r="F24" s="42">
        <v>2730</v>
      </c>
      <c r="G24" s="42">
        <v>207</v>
      </c>
      <c r="H24" s="42">
        <v>97</v>
      </c>
      <c r="I24" s="43">
        <f t="shared" si="2"/>
        <v>3034</v>
      </c>
      <c r="J24" s="40">
        <f t="shared" si="0"/>
        <v>0.28568438677270824</v>
      </c>
      <c r="K24" s="40">
        <f t="shared" si="0"/>
        <v>0.41733870967741937</v>
      </c>
      <c r="L24" s="40">
        <f t="shared" si="0"/>
        <v>0.45971563981042651</v>
      </c>
      <c r="M24" s="56">
        <f t="shared" si="0"/>
        <v>0.29562506089837282</v>
      </c>
    </row>
    <row r="25" spans="1:16" ht="14.25" customHeight="1">
      <c r="A25" s="4" t="s">
        <v>105</v>
      </c>
      <c r="B25" s="42">
        <v>12492</v>
      </c>
      <c r="C25" s="42">
        <v>616</v>
      </c>
      <c r="D25" s="42">
        <v>246</v>
      </c>
      <c r="E25" s="43">
        <f t="shared" si="1"/>
        <v>13354</v>
      </c>
      <c r="F25" s="42">
        <v>2907</v>
      </c>
      <c r="G25" s="42">
        <v>271</v>
      </c>
      <c r="H25" s="42">
        <v>114</v>
      </c>
      <c r="I25" s="43">
        <f t="shared" si="2"/>
        <v>3292</v>
      </c>
      <c r="J25" s="40">
        <f t="shared" si="0"/>
        <v>0.23270893371757925</v>
      </c>
      <c r="K25" s="40">
        <f t="shared" si="0"/>
        <v>0.43993506493506496</v>
      </c>
      <c r="L25" s="40">
        <f t="shared" si="0"/>
        <v>0.46341463414634149</v>
      </c>
      <c r="M25" s="56">
        <f t="shared" si="0"/>
        <v>0.24651789725924816</v>
      </c>
    </row>
    <row r="26" spans="1:16" ht="14.25" customHeight="1">
      <c r="A26" s="4" t="s">
        <v>106</v>
      </c>
      <c r="B26" s="42">
        <v>8720</v>
      </c>
      <c r="C26" s="42">
        <v>305</v>
      </c>
      <c r="D26" s="42">
        <v>87</v>
      </c>
      <c r="E26" s="43">
        <f t="shared" si="1"/>
        <v>9112</v>
      </c>
      <c r="F26" s="42">
        <v>2124</v>
      </c>
      <c r="G26" s="42">
        <v>113</v>
      </c>
      <c r="H26" s="42">
        <v>46</v>
      </c>
      <c r="I26" s="43">
        <f t="shared" si="2"/>
        <v>2283</v>
      </c>
      <c r="J26" s="40">
        <f t="shared" si="0"/>
        <v>0.24357798165137615</v>
      </c>
      <c r="K26" s="40">
        <f t="shared" si="0"/>
        <v>0.37049180327868853</v>
      </c>
      <c r="L26" s="40">
        <f t="shared" si="0"/>
        <v>0.52873563218390807</v>
      </c>
      <c r="M26" s="56">
        <f t="shared" si="0"/>
        <v>0.25054872695346797</v>
      </c>
      <c r="P26" s="25"/>
    </row>
    <row r="27" spans="1:16" ht="13.5" customHeight="1">
      <c r="A27" s="4" t="s">
        <v>107</v>
      </c>
      <c r="B27" s="42">
        <v>8314</v>
      </c>
      <c r="C27" s="42">
        <v>409</v>
      </c>
      <c r="D27" s="42">
        <v>227</v>
      </c>
      <c r="E27" s="43">
        <f t="shared" si="1"/>
        <v>8950</v>
      </c>
      <c r="F27" s="42">
        <v>2316</v>
      </c>
      <c r="G27" s="42">
        <v>152</v>
      </c>
      <c r="H27" s="42">
        <v>128</v>
      </c>
      <c r="I27" s="43">
        <f t="shared" si="2"/>
        <v>2596</v>
      </c>
      <c r="J27" s="40">
        <f t="shared" si="0"/>
        <v>0.27856627375511184</v>
      </c>
      <c r="K27" s="40">
        <f t="shared" si="0"/>
        <v>0.37163814180929094</v>
      </c>
      <c r="L27" s="40">
        <f t="shared" si="0"/>
        <v>0.56387665198237891</v>
      </c>
      <c r="M27" s="56">
        <f t="shared" si="0"/>
        <v>0.29005586592178773</v>
      </c>
    </row>
    <row r="28" spans="1:16" ht="13.5" customHeight="1">
      <c r="A28" s="4" t="s">
        <v>108</v>
      </c>
      <c r="B28" s="42">
        <v>8371</v>
      </c>
      <c r="C28" s="42">
        <v>546</v>
      </c>
      <c r="D28" s="42">
        <v>249</v>
      </c>
      <c r="E28" s="43">
        <f>SUM(B28:D28)</f>
        <v>9166</v>
      </c>
      <c r="F28" s="42">
        <v>2232</v>
      </c>
      <c r="G28" s="42">
        <v>252</v>
      </c>
      <c r="H28" s="42">
        <v>157</v>
      </c>
      <c r="I28" s="43">
        <f>SUM(F28:H28)</f>
        <v>2641</v>
      </c>
      <c r="J28" s="40">
        <f t="shared" si="0"/>
        <v>0.26663481065583561</v>
      </c>
      <c r="K28" s="40">
        <f t="shared" si="0"/>
        <v>0.46153846153846156</v>
      </c>
      <c r="L28" s="40">
        <f t="shared" si="0"/>
        <v>0.63052208835341361</v>
      </c>
      <c r="M28" s="56">
        <f t="shared" si="0"/>
        <v>0.2881300458215143</v>
      </c>
    </row>
    <row r="29" spans="1:16" ht="14.45">
      <c r="A29" s="4" t="s">
        <v>109</v>
      </c>
      <c r="B29" s="42">
        <v>8928</v>
      </c>
      <c r="C29" s="42">
        <v>543</v>
      </c>
      <c r="D29" s="42">
        <v>228</v>
      </c>
      <c r="E29" s="43">
        <f>SUM(B29:D29)</f>
        <v>9699</v>
      </c>
      <c r="F29" s="42">
        <v>2368</v>
      </c>
      <c r="G29" s="42">
        <v>241</v>
      </c>
      <c r="H29" s="42">
        <v>121</v>
      </c>
      <c r="I29" s="43">
        <f>SUM(F29:H29)</f>
        <v>2730</v>
      </c>
      <c r="J29" s="40">
        <f>F29/B29</f>
        <v>0.26523297491039427</v>
      </c>
      <c r="K29" s="40">
        <f>G29/C29</f>
        <v>0.44383057090239408</v>
      </c>
      <c r="L29" s="40">
        <f>H29/D29</f>
        <v>0.5307017543859649</v>
      </c>
      <c r="M29" s="56">
        <f>I29/E29</f>
        <v>0.28147231673368389</v>
      </c>
    </row>
    <row r="30" spans="1:16">
      <c r="C30" s="4" t="s">
        <v>111</v>
      </c>
    </row>
    <row r="73" spans="2:2">
      <c r="B73" s="4" t="s">
        <v>111</v>
      </c>
    </row>
    <row r="74" spans="2:2">
      <c r="B74" s="4" t="s">
        <v>111</v>
      </c>
    </row>
    <row r="77" spans="2:2">
      <c r="B77" s="4" t="s">
        <v>111</v>
      </c>
    </row>
    <row r="83" spans="2:2">
      <c r="B83" s="4" t="s">
        <v>111</v>
      </c>
    </row>
    <row r="90" spans="2:2">
      <c r="B90" s="4" t="s">
        <v>111</v>
      </c>
    </row>
  </sheetData>
  <hyperlinks>
    <hyperlink ref="D8" r:id="rId1" xr:uid="{EB869CE1-B1B5-46FF-A1BB-EC36A0FB4644}"/>
  </hyperlinks>
  <pageMargins left="0.7" right="0.7" top="0.75" bottom="0.75" header="0.3" footer="0.3"/>
  <pageSetup paperSize="9" scale="37" orientation="landscape"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3F677-FCFC-47E9-AFA7-F84FD13A59F6}">
  <sheetPr>
    <tabColor rgb="FF008080"/>
    <pageSetUpPr fitToPage="1"/>
  </sheetPr>
  <dimension ref="A1:N123"/>
  <sheetViews>
    <sheetView showGridLines="0" topLeftCell="A52" workbookViewId="0">
      <selection activeCell="A74" sqref="A74"/>
    </sheetView>
  </sheetViews>
  <sheetFormatPr defaultColWidth="8.796875" defaultRowHeight="12.95"/>
  <cols>
    <col min="1" max="2" width="8.796875" style="4"/>
    <col min="3" max="14" width="11.5" style="4" customWidth="1"/>
    <col min="15" max="16384" width="8.796875" style="4"/>
  </cols>
  <sheetData>
    <row r="1" spans="1:14" ht="15.6">
      <c r="A1" s="1" t="s">
        <v>34</v>
      </c>
      <c r="B1" s="2" t="s">
        <v>231</v>
      </c>
      <c r="C1" s="3"/>
      <c r="D1" s="3"/>
      <c r="E1" s="3"/>
      <c r="F1" s="3"/>
      <c r="G1" s="3"/>
      <c r="H1" s="3"/>
      <c r="I1" s="3"/>
      <c r="J1" s="3"/>
      <c r="K1" s="3"/>
      <c r="L1" s="3"/>
      <c r="M1" s="3"/>
      <c r="N1" s="3"/>
    </row>
    <row r="2" spans="1:14">
      <c r="A2" s="5" t="s">
        <v>122</v>
      </c>
      <c r="B2" s="6" t="s">
        <v>78</v>
      </c>
    </row>
    <row r="3" spans="1:14">
      <c r="A3" s="5"/>
      <c r="B3" s="6"/>
    </row>
    <row r="4" spans="1:14">
      <c r="A4" s="4" t="s">
        <v>199</v>
      </c>
    </row>
    <row r="5" spans="1:14">
      <c r="A5" s="4" t="s">
        <v>218</v>
      </c>
    </row>
    <row r="6" spans="1:14">
      <c r="A6" s="4" t="s">
        <v>151</v>
      </c>
    </row>
    <row r="8" spans="1:14">
      <c r="A8" s="4" t="s">
        <v>170</v>
      </c>
      <c r="E8" s="9" t="s">
        <v>171</v>
      </c>
    </row>
    <row r="9" spans="1:14">
      <c r="A9" s="4" t="s">
        <v>159</v>
      </c>
    </row>
    <row r="10" spans="1:14">
      <c r="A10" s="4" t="s">
        <v>84</v>
      </c>
    </row>
    <row r="12" spans="1:14">
      <c r="A12" s="4" t="s">
        <v>85</v>
      </c>
      <c r="B12" s="10">
        <v>45383</v>
      </c>
    </row>
    <row r="13" spans="1:14">
      <c r="A13" s="4" t="s">
        <v>86</v>
      </c>
      <c r="B13" s="10">
        <v>45474</v>
      </c>
    </row>
    <row r="14" spans="1:14" ht="13.9" customHeight="1"/>
    <row r="15" spans="1:14" ht="39">
      <c r="A15" s="21" t="s">
        <v>112</v>
      </c>
      <c r="B15" s="21" t="s">
        <v>113</v>
      </c>
      <c r="C15" s="7" t="s">
        <v>219</v>
      </c>
      <c r="D15" s="7" t="s">
        <v>220</v>
      </c>
      <c r="E15" s="7" t="s">
        <v>221</v>
      </c>
      <c r="F15" s="83" t="s">
        <v>222</v>
      </c>
      <c r="G15" s="7" t="s">
        <v>223</v>
      </c>
      <c r="H15" s="7" t="s">
        <v>224</v>
      </c>
      <c r="I15" s="7" t="s">
        <v>225</v>
      </c>
      <c r="J15" s="83" t="s">
        <v>226</v>
      </c>
      <c r="K15" s="7" t="s">
        <v>227</v>
      </c>
      <c r="L15" s="7" t="s">
        <v>228</v>
      </c>
      <c r="M15" s="7" t="s">
        <v>229</v>
      </c>
      <c r="N15" s="83" t="s">
        <v>230</v>
      </c>
    </row>
    <row r="16" spans="1:14" ht="14.25" customHeight="1">
      <c r="A16" s="4" t="s">
        <v>114</v>
      </c>
      <c r="B16" s="8">
        <v>2010</v>
      </c>
      <c r="C16" s="42">
        <v>1597</v>
      </c>
      <c r="D16" s="42">
        <v>265</v>
      </c>
      <c r="E16" s="42">
        <v>91</v>
      </c>
      <c r="F16" s="43">
        <f>SUM(C16:E16)</f>
        <v>1953</v>
      </c>
      <c r="G16" s="42">
        <v>502</v>
      </c>
      <c r="H16" s="42">
        <v>105</v>
      </c>
      <c r="I16" s="42">
        <v>44</v>
      </c>
      <c r="J16" s="43">
        <f>SUM(G16:I16)</f>
        <v>651</v>
      </c>
      <c r="K16" s="40">
        <f t="shared" ref="K16:N62" si="0">G16/C16</f>
        <v>0.31433938634940511</v>
      </c>
      <c r="L16" s="40">
        <f t="shared" si="0"/>
        <v>0.39622641509433965</v>
      </c>
      <c r="M16" s="40">
        <f t="shared" si="0"/>
        <v>0.48351648351648352</v>
      </c>
      <c r="N16" s="56">
        <f t="shared" si="0"/>
        <v>0.33333333333333331</v>
      </c>
    </row>
    <row r="17" spans="1:14" ht="14.25" customHeight="1">
      <c r="A17" s="4" t="s">
        <v>115</v>
      </c>
      <c r="B17" s="8">
        <v>2010</v>
      </c>
      <c r="C17" s="42">
        <v>2517</v>
      </c>
      <c r="D17" s="42">
        <v>249</v>
      </c>
      <c r="E17" s="42">
        <v>92</v>
      </c>
      <c r="F17" s="43">
        <f t="shared" ref="F17:F62" si="1">SUM(C17:E17)</f>
        <v>2858</v>
      </c>
      <c r="G17" s="42">
        <v>767</v>
      </c>
      <c r="H17" s="42">
        <v>93</v>
      </c>
      <c r="I17" s="42">
        <v>44</v>
      </c>
      <c r="J17" s="43">
        <f t="shared" ref="J17:J62" si="2">SUM(G17:I17)</f>
        <v>904</v>
      </c>
      <c r="K17" s="40">
        <f t="shared" si="0"/>
        <v>0.30472785061581248</v>
      </c>
      <c r="L17" s="40">
        <f t="shared" si="0"/>
        <v>0.37349397590361444</v>
      </c>
      <c r="M17" s="40">
        <f t="shared" si="0"/>
        <v>0.47826086956521741</v>
      </c>
      <c r="N17" s="56">
        <f t="shared" si="0"/>
        <v>0.31630510846745974</v>
      </c>
    </row>
    <row r="18" spans="1:14" ht="14.25" customHeight="1">
      <c r="A18" s="4" t="s">
        <v>116</v>
      </c>
      <c r="B18" s="8">
        <v>2010</v>
      </c>
      <c r="C18" s="42">
        <v>2794</v>
      </c>
      <c r="D18" s="42">
        <v>265</v>
      </c>
      <c r="E18" s="42">
        <v>77</v>
      </c>
      <c r="F18" s="43">
        <f t="shared" si="1"/>
        <v>3136</v>
      </c>
      <c r="G18" s="42">
        <v>840</v>
      </c>
      <c r="H18" s="42">
        <v>106</v>
      </c>
      <c r="I18" s="42">
        <v>38</v>
      </c>
      <c r="J18" s="43">
        <f t="shared" si="2"/>
        <v>984</v>
      </c>
      <c r="K18" s="40">
        <f t="shared" si="0"/>
        <v>0.30064423765211168</v>
      </c>
      <c r="L18" s="40">
        <f t="shared" si="0"/>
        <v>0.4</v>
      </c>
      <c r="M18" s="40">
        <f t="shared" si="0"/>
        <v>0.4935064935064935</v>
      </c>
      <c r="N18" s="56">
        <f t="shared" si="0"/>
        <v>0.31377551020408162</v>
      </c>
    </row>
    <row r="19" spans="1:14" ht="14.25" customHeight="1">
      <c r="A19" s="4" t="s">
        <v>117</v>
      </c>
      <c r="B19" s="8">
        <v>2011</v>
      </c>
      <c r="C19" s="42">
        <v>2468</v>
      </c>
      <c r="D19" s="42">
        <v>377</v>
      </c>
      <c r="E19" s="42">
        <v>100</v>
      </c>
      <c r="F19" s="43">
        <f t="shared" si="1"/>
        <v>2945</v>
      </c>
      <c r="G19" s="42">
        <v>718</v>
      </c>
      <c r="H19" s="42">
        <v>158</v>
      </c>
      <c r="I19" s="42">
        <v>50</v>
      </c>
      <c r="J19" s="43">
        <f t="shared" si="2"/>
        <v>926</v>
      </c>
      <c r="K19" s="40">
        <f t="shared" si="0"/>
        <v>0.29092382495948138</v>
      </c>
      <c r="L19" s="40">
        <f t="shared" si="0"/>
        <v>0.41909814323607425</v>
      </c>
      <c r="M19" s="40">
        <f t="shared" si="0"/>
        <v>0.5</v>
      </c>
      <c r="N19" s="56">
        <f t="shared" si="0"/>
        <v>0.31443123938879458</v>
      </c>
    </row>
    <row r="20" spans="1:14" ht="14.25" customHeight="1">
      <c r="A20" s="4" t="s">
        <v>114</v>
      </c>
      <c r="B20" s="8">
        <v>2011</v>
      </c>
      <c r="C20" s="42">
        <v>1857</v>
      </c>
      <c r="D20" s="42">
        <v>307</v>
      </c>
      <c r="E20" s="42">
        <v>86</v>
      </c>
      <c r="F20" s="43">
        <f t="shared" si="1"/>
        <v>2250</v>
      </c>
      <c r="G20" s="42">
        <v>574</v>
      </c>
      <c r="H20" s="42">
        <v>120</v>
      </c>
      <c r="I20" s="42">
        <v>45</v>
      </c>
      <c r="J20" s="43">
        <f t="shared" si="2"/>
        <v>739</v>
      </c>
      <c r="K20" s="40">
        <f t="shared" si="0"/>
        <v>0.30910070005385032</v>
      </c>
      <c r="L20" s="40">
        <f t="shared" si="0"/>
        <v>0.39087947882736157</v>
      </c>
      <c r="M20" s="40">
        <f t="shared" si="0"/>
        <v>0.52325581395348841</v>
      </c>
      <c r="N20" s="56">
        <f t="shared" si="0"/>
        <v>0.32844444444444443</v>
      </c>
    </row>
    <row r="21" spans="1:14" ht="14.25" customHeight="1">
      <c r="A21" s="4" t="s">
        <v>115</v>
      </c>
      <c r="B21" s="8">
        <v>2011</v>
      </c>
      <c r="C21" s="42">
        <v>1972</v>
      </c>
      <c r="D21" s="42">
        <v>241</v>
      </c>
      <c r="E21" s="42">
        <v>81</v>
      </c>
      <c r="F21" s="43">
        <f t="shared" si="1"/>
        <v>2294</v>
      </c>
      <c r="G21" s="42">
        <v>649</v>
      </c>
      <c r="H21" s="42">
        <v>116</v>
      </c>
      <c r="I21" s="42">
        <v>45</v>
      </c>
      <c r="J21" s="43">
        <f t="shared" si="2"/>
        <v>810</v>
      </c>
      <c r="K21" s="40">
        <f t="shared" si="0"/>
        <v>0.3291075050709939</v>
      </c>
      <c r="L21" s="40">
        <f t="shared" si="0"/>
        <v>0.48132780082987553</v>
      </c>
      <c r="M21" s="40">
        <f t="shared" si="0"/>
        <v>0.55555555555555558</v>
      </c>
      <c r="N21" s="56">
        <f t="shared" si="0"/>
        <v>0.35309503051438534</v>
      </c>
    </row>
    <row r="22" spans="1:14" ht="14.25" customHeight="1">
      <c r="A22" s="4" t="s">
        <v>116</v>
      </c>
      <c r="B22" s="8">
        <v>2011</v>
      </c>
      <c r="C22" s="42">
        <v>2340</v>
      </c>
      <c r="D22" s="42">
        <v>253</v>
      </c>
      <c r="E22" s="42">
        <v>57</v>
      </c>
      <c r="F22" s="43">
        <f t="shared" si="1"/>
        <v>2650</v>
      </c>
      <c r="G22" s="42">
        <v>792</v>
      </c>
      <c r="H22" s="42">
        <v>105</v>
      </c>
      <c r="I22" s="42">
        <v>29</v>
      </c>
      <c r="J22" s="43">
        <f t="shared" si="2"/>
        <v>926</v>
      </c>
      <c r="K22" s="40">
        <f t="shared" si="0"/>
        <v>0.33846153846153848</v>
      </c>
      <c r="L22" s="40">
        <f t="shared" si="0"/>
        <v>0.41501976284584979</v>
      </c>
      <c r="M22" s="40">
        <f t="shared" si="0"/>
        <v>0.50877192982456143</v>
      </c>
      <c r="N22" s="56">
        <f t="shared" si="0"/>
        <v>0.34943396226415097</v>
      </c>
    </row>
    <row r="23" spans="1:14" ht="14.25" customHeight="1">
      <c r="A23" s="4" t="s">
        <v>117</v>
      </c>
      <c r="B23" s="8">
        <v>2012</v>
      </c>
      <c r="C23" s="42">
        <v>1983</v>
      </c>
      <c r="D23" s="42">
        <v>244</v>
      </c>
      <c r="E23" s="42">
        <v>94</v>
      </c>
      <c r="F23" s="43">
        <f t="shared" si="1"/>
        <v>2321</v>
      </c>
      <c r="G23" s="42">
        <v>631</v>
      </c>
      <c r="H23" s="42">
        <v>111</v>
      </c>
      <c r="I23" s="42">
        <v>53</v>
      </c>
      <c r="J23" s="43">
        <f t="shared" si="2"/>
        <v>795</v>
      </c>
      <c r="K23" s="40">
        <f t="shared" si="0"/>
        <v>0.31820474029248613</v>
      </c>
      <c r="L23" s="40">
        <f t="shared" si="0"/>
        <v>0.45491803278688525</v>
      </c>
      <c r="M23" s="40">
        <f t="shared" si="0"/>
        <v>0.56382978723404253</v>
      </c>
      <c r="N23" s="56">
        <f t="shared" si="0"/>
        <v>0.34252477380439467</v>
      </c>
    </row>
    <row r="24" spans="1:14" ht="14.25" customHeight="1">
      <c r="A24" s="4" t="s">
        <v>114</v>
      </c>
      <c r="B24" s="8">
        <v>2012</v>
      </c>
      <c r="C24" s="42">
        <v>1435</v>
      </c>
      <c r="D24" s="42">
        <v>144</v>
      </c>
      <c r="E24" s="42">
        <v>75</v>
      </c>
      <c r="F24" s="43">
        <f t="shared" si="1"/>
        <v>1654</v>
      </c>
      <c r="G24" s="42">
        <v>471</v>
      </c>
      <c r="H24" s="42">
        <v>63</v>
      </c>
      <c r="I24" s="42">
        <v>43</v>
      </c>
      <c r="J24" s="43">
        <f t="shared" si="2"/>
        <v>577</v>
      </c>
      <c r="K24" s="40">
        <f t="shared" si="0"/>
        <v>0.32822299651567943</v>
      </c>
      <c r="L24" s="40">
        <f t="shared" si="0"/>
        <v>0.4375</v>
      </c>
      <c r="M24" s="40">
        <f t="shared" si="0"/>
        <v>0.57333333333333336</v>
      </c>
      <c r="N24" s="56">
        <f t="shared" si="0"/>
        <v>0.34885126964933494</v>
      </c>
    </row>
    <row r="25" spans="1:14" ht="14.25" customHeight="1">
      <c r="A25" s="4" t="s">
        <v>115</v>
      </c>
      <c r="B25" s="8">
        <v>2012</v>
      </c>
      <c r="C25" s="42">
        <v>2058</v>
      </c>
      <c r="D25" s="42">
        <v>240</v>
      </c>
      <c r="E25" s="42">
        <v>64</v>
      </c>
      <c r="F25" s="43">
        <f t="shared" si="1"/>
        <v>2362</v>
      </c>
      <c r="G25" s="42">
        <v>640</v>
      </c>
      <c r="H25" s="42">
        <v>99</v>
      </c>
      <c r="I25" s="42">
        <v>40</v>
      </c>
      <c r="J25" s="43">
        <f t="shared" si="2"/>
        <v>779</v>
      </c>
      <c r="K25" s="40">
        <f t="shared" si="0"/>
        <v>0.31098153547133139</v>
      </c>
      <c r="L25" s="40">
        <f t="shared" si="0"/>
        <v>0.41249999999999998</v>
      </c>
      <c r="M25" s="40">
        <f t="shared" si="0"/>
        <v>0.625</v>
      </c>
      <c r="N25" s="56">
        <f t="shared" si="0"/>
        <v>0.32980524978831499</v>
      </c>
    </row>
    <row r="26" spans="1:14" ht="14.25" customHeight="1">
      <c r="A26" s="4" t="s">
        <v>116</v>
      </c>
      <c r="B26" s="8">
        <v>2012</v>
      </c>
      <c r="C26" s="42">
        <v>1982</v>
      </c>
      <c r="D26" s="42">
        <v>197</v>
      </c>
      <c r="E26" s="42">
        <v>70</v>
      </c>
      <c r="F26" s="43">
        <f t="shared" si="1"/>
        <v>2249</v>
      </c>
      <c r="G26" s="42">
        <v>681</v>
      </c>
      <c r="H26" s="42">
        <v>82</v>
      </c>
      <c r="I26" s="42">
        <v>48</v>
      </c>
      <c r="J26" s="43">
        <f t="shared" si="2"/>
        <v>811</v>
      </c>
      <c r="K26" s="40">
        <f t="shared" si="0"/>
        <v>0.34359233097880926</v>
      </c>
      <c r="L26" s="40">
        <f t="shared" si="0"/>
        <v>0.41624365482233505</v>
      </c>
      <c r="M26" s="40">
        <f t="shared" si="0"/>
        <v>0.68571428571428572</v>
      </c>
      <c r="N26" s="56">
        <f t="shared" si="0"/>
        <v>0.36060471320586929</v>
      </c>
    </row>
    <row r="27" spans="1:14" ht="14.25" customHeight="1">
      <c r="A27" s="4" t="s">
        <v>117</v>
      </c>
      <c r="B27" s="8">
        <v>2013</v>
      </c>
      <c r="C27" s="42">
        <v>2230</v>
      </c>
      <c r="D27" s="42">
        <v>213</v>
      </c>
      <c r="E27" s="42">
        <v>74</v>
      </c>
      <c r="F27" s="43">
        <f t="shared" si="1"/>
        <v>2517</v>
      </c>
      <c r="G27" s="42">
        <v>761</v>
      </c>
      <c r="H27" s="42">
        <v>98</v>
      </c>
      <c r="I27" s="42">
        <v>42</v>
      </c>
      <c r="J27" s="43">
        <f t="shared" si="2"/>
        <v>901</v>
      </c>
      <c r="K27" s="40">
        <f t="shared" si="0"/>
        <v>0.34125560538116589</v>
      </c>
      <c r="L27" s="40">
        <f t="shared" si="0"/>
        <v>0.460093896713615</v>
      </c>
      <c r="M27" s="40">
        <f t="shared" si="0"/>
        <v>0.56756756756756754</v>
      </c>
      <c r="N27" s="56">
        <f t="shared" si="0"/>
        <v>0.35796583234008739</v>
      </c>
    </row>
    <row r="28" spans="1:14" ht="14.25" customHeight="1">
      <c r="A28" s="4" t="s">
        <v>114</v>
      </c>
      <c r="B28" s="8">
        <v>2013</v>
      </c>
      <c r="C28" s="42">
        <v>1751</v>
      </c>
      <c r="D28" s="42">
        <v>212</v>
      </c>
      <c r="E28" s="42">
        <v>60</v>
      </c>
      <c r="F28" s="43">
        <f t="shared" si="1"/>
        <v>2023</v>
      </c>
      <c r="G28" s="42">
        <v>568</v>
      </c>
      <c r="H28" s="42">
        <v>101</v>
      </c>
      <c r="I28" s="42">
        <v>45</v>
      </c>
      <c r="J28" s="43">
        <f t="shared" si="2"/>
        <v>714</v>
      </c>
      <c r="K28" s="40">
        <f t="shared" si="0"/>
        <v>0.32438606510565393</v>
      </c>
      <c r="L28" s="40">
        <f t="shared" si="0"/>
        <v>0.47641509433962265</v>
      </c>
      <c r="M28" s="40">
        <f t="shared" si="0"/>
        <v>0.75</v>
      </c>
      <c r="N28" s="56">
        <f t="shared" si="0"/>
        <v>0.35294117647058826</v>
      </c>
    </row>
    <row r="29" spans="1:14" ht="14.25" customHeight="1">
      <c r="A29" s="4" t="s">
        <v>115</v>
      </c>
      <c r="B29" s="8">
        <v>2013</v>
      </c>
      <c r="C29" s="42">
        <v>1856</v>
      </c>
      <c r="D29" s="42">
        <v>198</v>
      </c>
      <c r="E29" s="42">
        <v>80</v>
      </c>
      <c r="F29" s="43">
        <f t="shared" si="1"/>
        <v>2134</v>
      </c>
      <c r="G29" s="42">
        <v>601</v>
      </c>
      <c r="H29" s="42">
        <v>92</v>
      </c>
      <c r="I29" s="42">
        <v>46</v>
      </c>
      <c r="J29" s="43">
        <f t="shared" si="2"/>
        <v>739</v>
      </c>
      <c r="K29" s="40">
        <f t="shared" si="0"/>
        <v>0.32381465517241381</v>
      </c>
      <c r="L29" s="40">
        <f t="shared" si="0"/>
        <v>0.46464646464646464</v>
      </c>
      <c r="M29" s="40">
        <f t="shared" si="0"/>
        <v>0.57499999999999996</v>
      </c>
      <c r="N29" s="56">
        <f t="shared" si="0"/>
        <v>0.34629803186504216</v>
      </c>
    </row>
    <row r="30" spans="1:14" ht="14.25" customHeight="1">
      <c r="A30" s="4" t="s">
        <v>116</v>
      </c>
      <c r="B30" s="8">
        <v>2013</v>
      </c>
      <c r="C30" s="42">
        <v>2193</v>
      </c>
      <c r="D30" s="42">
        <v>255</v>
      </c>
      <c r="E30" s="42">
        <v>91</v>
      </c>
      <c r="F30" s="43">
        <f t="shared" si="1"/>
        <v>2539</v>
      </c>
      <c r="G30" s="42">
        <v>688</v>
      </c>
      <c r="H30" s="42">
        <v>119</v>
      </c>
      <c r="I30" s="42">
        <v>48</v>
      </c>
      <c r="J30" s="43">
        <f t="shared" si="2"/>
        <v>855</v>
      </c>
      <c r="K30" s="40">
        <f t="shared" si="0"/>
        <v>0.31372549019607843</v>
      </c>
      <c r="L30" s="40">
        <f t="shared" si="0"/>
        <v>0.46666666666666667</v>
      </c>
      <c r="M30" s="40">
        <f t="shared" si="0"/>
        <v>0.52747252747252749</v>
      </c>
      <c r="N30" s="56">
        <f t="shared" si="0"/>
        <v>0.33674675068924775</v>
      </c>
    </row>
    <row r="31" spans="1:14" ht="14.25" customHeight="1">
      <c r="A31" s="4" t="s">
        <v>117</v>
      </c>
      <c r="B31" s="8">
        <v>2014</v>
      </c>
      <c r="C31" s="42">
        <v>2530</v>
      </c>
      <c r="D31" s="42">
        <v>253</v>
      </c>
      <c r="E31" s="42">
        <v>113</v>
      </c>
      <c r="F31" s="43">
        <f t="shared" si="1"/>
        <v>2896</v>
      </c>
      <c r="G31" s="42">
        <v>811</v>
      </c>
      <c r="H31" s="42">
        <v>114</v>
      </c>
      <c r="I31" s="42">
        <v>70</v>
      </c>
      <c r="J31" s="43">
        <f t="shared" si="2"/>
        <v>995</v>
      </c>
      <c r="K31" s="40">
        <f t="shared" si="0"/>
        <v>0.32055335968379445</v>
      </c>
      <c r="L31" s="40">
        <f t="shared" si="0"/>
        <v>0.45059288537549408</v>
      </c>
      <c r="M31" s="40">
        <f t="shared" si="0"/>
        <v>0.61946902654867253</v>
      </c>
      <c r="N31" s="56">
        <f t="shared" si="0"/>
        <v>0.34357734806629836</v>
      </c>
    </row>
    <row r="32" spans="1:14" ht="14.25" customHeight="1">
      <c r="A32" s="4" t="s">
        <v>114</v>
      </c>
      <c r="B32" s="8">
        <v>2014</v>
      </c>
      <c r="C32" s="42">
        <v>2533</v>
      </c>
      <c r="D32" s="42">
        <v>231</v>
      </c>
      <c r="E32" s="42">
        <v>85</v>
      </c>
      <c r="F32" s="43">
        <f t="shared" si="1"/>
        <v>2849</v>
      </c>
      <c r="G32" s="42">
        <v>811</v>
      </c>
      <c r="H32" s="42">
        <v>109</v>
      </c>
      <c r="I32" s="42">
        <v>46</v>
      </c>
      <c r="J32" s="43">
        <f t="shared" si="2"/>
        <v>966</v>
      </c>
      <c r="K32" s="40">
        <f t="shared" si="0"/>
        <v>0.32017370706671933</v>
      </c>
      <c r="L32" s="40">
        <f t="shared" si="0"/>
        <v>0.47186147186147187</v>
      </c>
      <c r="M32" s="40">
        <f t="shared" si="0"/>
        <v>0.54117647058823526</v>
      </c>
      <c r="N32" s="56">
        <f t="shared" si="0"/>
        <v>0.33906633906633904</v>
      </c>
    </row>
    <row r="33" spans="1:14" ht="14.25" customHeight="1">
      <c r="A33" s="4" t="s">
        <v>115</v>
      </c>
      <c r="B33" s="8">
        <v>2014</v>
      </c>
      <c r="C33" s="42">
        <v>2061</v>
      </c>
      <c r="D33" s="42">
        <v>210</v>
      </c>
      <c r="E33" s="42">
        <v>61</v>
      </c>
      <c r="F33" s="43">
        <f t="shared" si="1"/>
        <v>2332</v>
      </c>
      <c r="G33" s="42">
        <v>614</v>
      </c>
      <c r="H33" s="42">
        <v>97</v>
      </c>
      <c r="I33" s="42">
        <v>36</v>
      </c>
      <c r="J33" s="43">
        <f t="shared" si="2"/>
        <v>747</v>
      </c>
      <c r="K33" s="40">
        <f t="shared" si="0"/>
        <v>0.29791363415817562</v>
      </c>
      <c r="L33" s="40">
        <f t="shared" si="0"/>
        <v>0.46190476190476193</v>
      </c>
      <c r="M33" s="40">
        <f t="shared" si="0"/>
        <v>0.5901639344262295</v>
      </c>
      <c r="N33" s="56">
        <f t="shared" si="0"/>
        <v>0.32032590051457976</v>
      </c>
    </row>
    <row r="34" spans="1:14" ht="14.25" customHeight="1">
      <c r="A34" s="4" t="s">
        <v>116</v>
      </c>
      <c r="B34" s="8">
        <v>2014</v>
      </c>
      <c r="C34" s="42">
        <v>1948</v>
      </c>
      <c r="D34" s="42">
        <v>152</v>
      </c>
      <c r="E34" s="42">
        <v>76</v>
      </c>
      <c r="F34" s="43">
        <f t="shared" si="1"/>
        <v>2176</v>
      </c>
      <c r="G34" s="42">
        <v>578</v>
      </c>
      <c r="H34" s="42">
        <v>64</v>
      </c>
      <c r="I34" s="42">
        <v>41</v>
      </c>
      <c r="J34" s="43">
        <f t="shared" si="2"/>
        <v>683</v>
      </c>
      <c r="K34" s="40">
        <f t="shared" si="0"/>
        <v>0.29671457905544146</v>
      </c>
      <c r="L34" s="40">
        <f t="shared" si="0"/>
        <v>0.42105263157894735</v>
      </c>
      <c r="M34" s="40">
        <f t="shared" si="0"/>
        <v>0.53947368421052633</v>
      </c>
      <c r="N34" s="56">
        <f t="shared" si="0"/>
        <v>0.31387867647058826</v>
      </c>
    </row>
    <row r="35" spans="1:14" ht="14.25" customHeight="1">
      <c r="A35" s="4" t="s">
        <v>117</v>
      </c>
      <c r="B35" s="8">
        <v>2015</v>
      </c>
      <c r="C35" s="42">
        <v>2226</v>
      </c>
      <c r="D35" s="42">
        <v>176</v>
      </c>
      <c r="E35" s="42">
        <v>87</v>
      </c>
      <c r="F35" s="43">
        <f t="shared" si="1"/>
        <v>2489</v>
      </c>
      <c r="G35" s="42">
        <v>681</v>
      </c>
      <c r="H35" s="42">
        <v>71</v>
      </c>
      <c r="I35" s="42">
        <v>43</v>
      </c>
      <c r="J35" s="43">
        <f t="shared" si="2"/>
        <v>795</v>
      </c>
      <c r="K35" s="40">
        <f t="shared" si="0"/>
        <v>0.30592991913746631</v>
      </c>
      <c r="L35" s="40">
        <f t="shared" si="0"/>
        <v>0.40340909090909088</v>
      </c>
      <c r="M35" s="40">
        <f t="shared" si="0"/>
        <v>0.4942528735632184</v>
      </c>
      <c r="N35" s="56">
        <f t="shared" si="0"/>
        <v>0.31940538368822818</v>
      </c>
    </row>
    <row r="36" spans="1:14" ht="14.25" customHeight="1">
      <c r="A36" s="4" t="s">
        <v>114</v>
      </c>
      <c r="B36" s="8">
        <v>2015</v>
      </c>
      <c r="C36" s="42">
        <v>1774</v>
      </c>
      <c r="D36" s="42">
        <v>124</v>
      </c>
      <c r="E36" s="42">
        <v>65</v>
      </c>
      <c r="F36" s="43">
        <f t="shared" si="1"/>
        <v>1963</v>
      </c>
      <c r="G36" s="42">
        <v>586</v>
      </c>
      <c r="H36" s="42">
        <v>47</v>
      </c>
      <c r="I36" s="42">
        <v>33</v>
      </c>
      <c r="J36" s="43">
        <f t="shared" si="2"/>
        <v>666</v>
      </c>
      <c r="K36" s="40">
        <f t="shared" si="0"/>
        <v>0.33032694475760993</v>
      </c>
      <c r="L36" s="40">
        <f t="shared" si="0"/>
        <v>0.37903225806451613</v>
      </c>
      <c r="M36" s="40">
        <f t="shared" si="0"/>
        <v>0.50769230769230766</v>
      </c>
      <c r="N36" s="56">
        <f t="shared" si="0"/>
        <v>0.3392766174223128</v>
      </c>
    </row>
    <row r="37" spans="1:14" ht="14.25" customHeight="1">
      <c r="A37" s="4" t="s">
        <v>115</v>
      </c>
      <c r="B37" s="8">
        <v>2015</v>
      </c>
      <c r="C37" s="42">
        <v>2247</v>
      </c>
      <c r="D37" s="42">
        <v>191</v>
      </c>
      <c r="E37" s="42">
        <v>101</v>
      </c>
      <c r="F37" s="43">
        <f t="shared" si="1"/>
        <v>2539</v>
      </c>
      <c r="G37" s="42">
        <v>660</v>
      </c>
      <c r="H37" s="42">
        <v>93</v>
      </c>
      <c r="I37" s="42">
        <v>64</v>
      </c>
      <c r="J37" s="43">
        <f t="shared" si="2"/>
        <v>817</v>
      </c>
      <c r="K37" s="40">
        <f t="shared" si="0"/>
        <v>0.29372496662216291</v>
      </c>
      <c r="L37" s="40">
        <f t="shared" si="0"/>
        <v>0.48691099476439792</v>
      </c>
      <c r="M37" s="40">
        <f t="shared" si="0"/>
        <v>0.63366336633663367</v>
      </c>
      <c r="N37" s="56">
        <f t="shared" si="0"/>
        <v>0.32178022843639226</v>
      </c>
    </row>
    <row r="38" spans="1:14" ht="14.25" customHeight="1">
      <c r="A38" s="4" t="s">
        <v>116</v>
      </c>
      <c r="B38" s="8">
        <v>2015</v>
      </c>
      <c r="C38" s="42">
        <v>2239</v>
      </c>
      <c r="D38" s="42">
        <v>147</v>
      </c>
      <c r="E38" s="42">
        <v>61</v>
      </c>
      <c r="F38" s="43">
        <f t="shared" si="1"/>
        <v>2447</v>
      </c>
      <c r="G38" s="42">
        <v>726</v>
      </c>
      <c r="H38" s="42">
        <v>62</v>
      </c>
      <c r="I38" s="42">
        <v>36</v>
      </c>
      <c r="J38" s="43">
        <f t="shared" si="2"/>
        <v>824</v>
      </c>
      <c r="K38" s="40">
        <f t="shared" si="0"/>
        <v>0.32425189816882538</v>
      </c>
      <c r="L38" s="40">
        <f t="shared" si="0"/>
        <v>0.42176870748299322</v>
      </c>
      <c r="M38" s="40">
        <f t="shared" si="0"/>
        <v>0.5901639344262295</v>
      </c>
      <c r="N38" s="56">
        <f t="shared" si="0"/>
        <v>0.33673886391499797</v>
      </c>
    </row>
    <row r="39" spans="1:14" ht="14.25" customHeight="1">
      <c r="A39" s="4" t="s">
        <v>117</v>
      </c>
      <c r="B39" s="8">
        <v>2016</v>
      </c>
      <c r="C39" s="42">
        <v>3023</v>
      </c>
      <c r="D39" s="42">
        <v>222</v>
      </c>
      <c r="E39" s="42">
        <v>87</v>
      </c>
      <c r="F39" s="43">
        <f t="shared" si="1"/>
        <v>3332</v>
      </c>
      <c r="G39" s="42">
        <v>887</v>
      </c>
      <c r="H39" s="42">
        <v>95</v>
      </c>
      <c r="I39" s="42">
        <v>46</v>
      </c>
      <c r="J39" s="43">
        <f t="shared" si="2"/>
        <v>1028</v>
      </c>
      <c r="K39" s="40">
        <f t="shared" si="0"/>
        <v>0.2934171352960635</v>
      </c>
      <c r="L39" s="40">
        <f t="shared" si="0"/>
        <v>0.42792792792792794</v>
      </c>
      <c r="M39" s="40">
        <f t="shared" si="0"/>
        <v>0.52873563218390807</v>
      </c>
      <c r="N39" s="56">
        <f t="shared" si="0"/>
        <v>0.3085234093637455</v>
      </c>
    </row>
    <row r="40" spans="1:14" ht="14.25" customHeight="1">
      <c r="A40" s="4" t="s">
        <v>114</v>
      </c>
      <c r="B40" s="8">
        <v>2016</v>
      </c>
      <c r="C40" s="42">
        <v>2680</v>
      </c>
      <c r="D40" s="42">
        <v>197</v>
      </c>
      <c r="E40" s="42">
        <v>81</v>
      </c>
      <c r="F40" s="43">
        <f t="shared" si="1"/>
        <v>2958</v>
      </c>
      <c r="G40" s="42">
        <v>822</v>
      </c>
      <c r="H40" s="42">
        <v>88</v>
      </c>
      <c r="I40" s="42">
        <v>45</v>
      </c>
      <c r="J40" s="43">
        <f t="shared" si="2"/>
        <v>955</v>
      </c>
      <c r="K40" s="40">
        <f t="shared" si="0"/>
        <v>0.30671641791044774</v>
      </c>
      <c r="L40" s="40">
        <f t="shared" si="0"/>
        <v>0.4467005076142132</v>
      </c>
      <c r="M40" s="40">
        <f t="shared" si="0"/>
        <v>0.55555555555555558</v>
      </c>
      <c r="N40" s="56">
        <f t="shared" si="0"/>
        <v>0.32285327924273155</v>
      </c>
    </row>
    <row r="41" spans="1:14" ht="14.25" customHeight="1">
      <c r="A41" s="4" t="s">
        <v>115</v>
      </c>
      <c r="B41" s="8">
        <v>2016</v>
      </c>
      <c r="C41" s="42">
        <v>2807</v>
      </c>
      <c r="D41" s="42">
        <v>165</v>
      </c>
      <c r="E41" s="42">
        <v>84</v>
      </c>
      <c r="F41" s="43">
        <f t="shared" si="1"/>
        <v>3056</v>
      </c>
      <c r="G41" s="42">
        <v>885</v>
      </c>
      <c r="H41" s="42">
        <v>58</v>
      </c>
      <c r="I41" s="42">
        <v>50</v>
      </c>
      <c r="J41" s="43">
        <f t="shared" si="2"/>
        <v>993</v>
      </c>
      <c r="K41" s="40">
        <f t="shared" si="0"/>
        <v>0.31528322052012825</v>
      </c>
      <c r="L41" s="40">
        <f t="shared" si="0"/>
        <v>0.3515151515151515</v>
      </c>
      <c r="M41" s="40">
        <f t="shared" si="0"/>
        <v>0.59523809523809523</v>
      </c>
      <c r="N41" s="56">
        <f t="shared" si="0"/>
        <v>0.32493455497382201</v>
      </c>
    </row>
    <row r="42" spans="1:14" ht="14.25" customHeight="1">
      <c r="A42" s="4" t="s">
        <v>116</v>
      </c>
      <c r="B42" s="8">
        <v>2016</v>
      </c>
      <c r="C42" s="42">
        <v>2453</v>
      </c>
      <c r="D42" s="42">
        <v>165</v>
      </c>
      <c r="E42" s="42">
        <v>65</v>
      </c>
      <c r="F42" s="43">
        <f t="shared" si="1"/>
        <v>2683</v>
      </c>
      <c r="G42" s="42">
        <v>802</v>
      </c>
      <c r="H42" s="42">
        <v>63</v>
      </c>
      <c r="I42" s="42">
        <v>35</v>
      </c>
      <c r="J42" s="43">
        <f t="shared" si="2"/>
        <v>900</v>
      </c>
      <c r="K42" s="40">
        <f t="shared" si="0"/>
        <v>0.32694659600489195</v>
      </c>
      <c r="L42" s="40">
        <f t="shared" si="0"/>
        <v>0.38181818181818183</v>
      </c>
      <c r="M42" s="40">
        <f t="shared" si="0"/>
        <v>0.53846153846153844</v>
      </c>
      <c r="N42" s="56">
        <f t="shared" si="0"/>
        <v>0.33544539694371972</v>
      </c>
    </row>
    <row r="43" spans="1:14" ht="14.25" customHeight="1">
      <c r="A43" s="4" t="s">
        <v>117</v>
      </c>
      <c r="B43" s="8">
        <v>2017</v>
      </c>
      <c r="C43" s="42">
        <v>2568</v>
      </c>
      <c r="D43" s="42">
        <v>163</v>
      </c>
      <c r="E43" s="42">
        <v>65</v>
      </c>
      <c r="F43" s="43">
        <f t="shared" si="1"/>
        <v>2796</v>
      </c>
      <c r="G43" s="42">
        <v>803</v>
      </c>
      <c r="H43" s="42">
        <v>71</v>
      </c>
      <c r="I43" s="42">
        <v>35</v>
      </c>
      <c r="J43" s="43">
        <f t="shared" si="2"/>
        <v>909</v>
      </c>
      <c r="K43" s="40">
        <f t="shared" si="0"/>
        <v>0.31269470404984423</v>
      </c>
      <c r="L43" s="40">
        <f t="shared" si="0"/>
        <v>0.43558282208588955</v>
      </c>
      <c r="M43" s="40">
        <f t="shared" si="0"/>
        <v>0.53846153846153844</v>
      </c>
      <c r="N43" s="56">
        <f t="shared" si="0"/>
        <v>0.32510729613733907</v>
      </c>
    </row>
    <row r="44" spans="1:14" ht="14.25" customHeight="1">
      <c r="A44" s="4" t="s">
        <v>114</v>
      </c>
      <c r="B44" s="8">
        <v>2017</v>
      </c>
      <c r="C44" s="42">
        <v>2394</v>
      </c>
      <c r="D44" s="42">
        <v>138</v>
      </c>
      <c r="E44" s="42">
        <v>68</v>
      </c>
      <c r="F44" s="43">
        <f t="shared" si="1"/>
        <v>2600</v>
      </c>
      <c r="G44" s="42">
        <v>701</v>
      </c>
      <c r="H44" s="42">
        <v>56</v>
      </c>
      <c r="I44" s="42">
        <v>35</v>
      </c>
      <c r="J44" s="43">
        <f t="shared" si="2"/>
        <v>792</v>
      </c>
      <c r="K44" s="40">
        <f t="shared" si="0"/>
        <v>0.2928153717627402</v>
      </c>
      <c r="L44" s="40">
        <f t="shared" si="0"/>
        <v>0.40579710144927539</v>
      </c>
      <c r="M44" s="40">
        <f t="shared" si="0"/>
        <v>0.51470588235294112</v>
      </c>
      <c r="N44" s="56">
        <f t="shared" si="0"/>
        <v>0.30461538461538462</v>
      </c>
    </row>
    <row r="45" spans="1:14" ht="14.25" customHeight="1">
      <c r="A45" s="4" t="s">
        <v>115</v>
      </c>
      <c r="B45" s="8">
        <v>2017</v>
      </c>
      <c r="C45" s="42">
        <v>2452</v>
      </c>
      <c r="D45" s="42">
        <v>149</v>
      </c>
      <c r="E45" s="42">
        <v>79</v>
      </c>
      <c r="F45" s="43">
        <f t="shared" si="1"/>
        <v>2680</v>
      </c>
      <c r="G45" s="42">
        <v>732</v>
      </c>
      <c r="H45" s="42">
        <v>61</v>
      </c>
      <c r="I45" s="42">
        <v>41</v>
      </c>
      <c r="J45" s="43">
        <f t="shared" si="2"/>
        <v>834</v>
      </c>
      <c r="K45" s="40">
        <f t="shared" si="0"/>
        <v>0.29853181076672103</v>
      </c>
      <c r="L45" s="40">
        <f t="shared" si="0"/>
        <v>0.40939597315436244</v>
      </c>
      <c r="M45" s="40">
        <f t="shared" si="0"/>
        <v>0.51898734177215189</v>
      </c>
      <c r="N45" s="56">
        <f t="shared" si="0"/>
        <v>0.31119402985074629</v>
      </c>
    </row>
    <row r="46" spans="1:14" ht="14.25" customHeight="1">
      <c r="A46" s="4" t="s">
        <v>116</v>
      </c>
      <c r="B46" s="8">
        <v>2017</v>
      </c>
      <c r="C46" s="42">
        <v>2516</v>
      </c>
      <c r="D46" s="42">
        <v>157</v>
      </c>
      <c r="E46" s="42">
        <v>54</v>
      </c>
      <c r="F46" s="43">
        <f t="shared" si="1"/>
        <v>2727</v>
      </c>
      <c r="G46" s="42">
        <v>768</v>
      </c>
      <c r="H46" s="42">
        <v>72</v>
      </c>
      <c r="I46" s="42">
        <v>23</v>
      </c>
      <c r="J46" s="43">
        <f t="shared" si="2"/>
        <v>863</v>
      </c>
      <c r="K46" s="40">
        <f t="shared" si="0"/>
        <v>0.30524642289348169</v>
      </c>
      <c r="L46" s="40">
        <f t="shared" si="0"/>
        <v>0.45859872611464969</v>
      </c>
      <c r="M46" s="40">
        <f t="shared" si="0"/>
        <v>0.42592592592592593</v>
      </c>
      <c r="N46" s="56">
        <f t="shared" si="0"/>
        <v>0.31646497983131644</v>
      </c>
    </row>
    <row r="47" spans="1:14" ht="14.25" customHeight="1">
      <c r="A47" s="4" t="s">
        <v>117</v>
      </c>
      <c r="B47" s="8">
        <v>2018</v>
      </c>
      <c r="C47" s="42">
        <v>2503</v>
      </c>
      <c r="D47" s="42">
        <v>136</v>
      </c>
      <c r="E47" s="42">
        <v>92</v>
      </c>
      <c r="F47" s="43">
        <f t="shared" si="1"/>
        <v>2731</v>
      </c>
      <c r="G47" s="42">
        <v>811</v>
      </c>
      <c r="H47" s="42">
        <v>65</v>
      </c>
      <c r="I47" s="42">
        <v>33</v>
      </c>
      <c r="J47" s="43">
        <f t="shared" si="2"/>
        <v>909</v>
      </c>
      <c r="K47" s="40">
        <f t="shared" si="0"/>
        <v>0.32401118657610867</v>
      </c>
      <c r="L47" s="40">
        <f t="shared" si="0"/>
        <v>0.47794117647058826</v>
      </c>
      <c r="M47" s="40">
        <f t="shared" si="0"/>
        <v>0.35869565217391303</v>
      </c>
      <c r="N47" s="56">
        <f t="shared" si="0"/>
        <v>0.33284511168070302</v>
      </c>
    </row>
    <row r="48" spans="1:14" ht="14.25" customHeight="1">
      <c r="A48" s="4" t="s">
        <v>114</v>
      </c>
      <c r="B48" s="8">
        <v>2018</v>
      </c>
      <c r="C48" s="42">
        <v>2242</v>
      </c>
      <c r="D48" s="42">
        <v>129</v>
      </c>
      <c r="E48" s="42">
        <v>57</v>
      </c>
      <c r="F48" s="43">
        <f t="shared" si="1"/>
        <v>2428</v>
      </c>
      <c r="G48" s="42">
        <v>679</v>
      </c>
      <c r="H48" s="42">
        <v>62</v>
      </c>
      <c r="I48" s="42">
        <v>29</v>
      </c>
      <c r="J48" s="43">
        <f t="shared" si="2"/>
        <v>770</v>
      </c>
      <c r="K48" s="40">
        <f t="shared" si="0"/>
        <v>0.30285459411239962</v>
      </c>
      <c r="L48" s="40">
        <f t="shared" si="0"/>
        <v>0.48062015503875971</v>
      </c>
      <c r="M48" s="40">
        <f t="shared" si="0"/>
        <v>0.50877192982456143</v>
      </c>
      <c r="N48" s="56">
        <f t="shared" si="0"/>
        <v>0.31713344316309722</v>
      </c>
    </row>
    <row r="49" spans="1:14" ht="14.25" customHeight="1">
      <c r="A49" s="4" t="s">
        <v>115</v>
      </c>
      <c r="B49" s="8">
        <v>2018</v>
      </c>
      <c r="C49" s="42">
        <v>2250</v>
      </c>
      <c r="D49" s="42">
        <v>130</v>
      </c>
      <c r="E49" s="42">
        <v>51</v>
      </c>
      <c r="F49" s="43">
        <f t="shared" si="1"/>
        <v>2431</v>
      </c>
      <c r="G49" s="42">
        <v>683</v>
      </c>
      <c r="H49" s="42">
        <v>63</v>
      </c>
      <c r="I49" s="42">
        <v>23</v>
      </c>
      <c r="J49" s="43">
        <f t="shared" si="2"/>
        <v>769</v>
      </c>
      <c r="K49" s="40">
        <f t="shared" si="0"/>
        <v>0.30355555555555558</v>
      </c>
      <c r="L49" s="40">
        <f t="shared" si="0"/>
        <v>0.48461538461538461</v>
      </c>
      <c r="M49" s="40">
        <f t="shared" si="0"/>
        <v>0.45098039215686275</v>
      </c>
      <c r="N49" s="56">
        <f t="shared" si="0"/>
        <v>0.316330728095434</v>
      </c>
    </row>
    <row r="50" spans="1:14" ht="14.25" customHeight="1">
      <c r="A50" s="4" t="s">
        <v>116</v>
      </c>
      <c r="B50" s="8">
        <v>2018</v>
      </c>
      <c r="C50" s="42">
        <v>2561</v>
      </c>
      <c r="D50" s="42">
        <v>131</v>
      </c>
      <c r="E50" s="42">
        <v>47</v>
      </c>
      <c r="F50" s="43">
        <f t="shared" si="1"/>
        <v>2739</v>
      </c>
      <c r="G50" s="42">
        <v>666</v>
      </c>
      <c r="H50" s="42">
        <v>44</v>
      </c>
      <c r="I50" s="42">
        <v>24</v>
      </c>
      <c r="J50" s="43">
        <f t="shared" si="2"/>
        <v>734</v>
      </c>
      <c r="K50" s="40">
        <f t="shared" si="0"/>
        <v>0.26005466614603673</v>
      </c>
      <c r="L50" s="40">
        <f t="shared" si="0"/>
        <v>0.33587786259541985</v>
      </c>
      <c r="M50" s="40">
        <f t="shared" si="0"/>
        <v>0.51063829787234039</v>
      </c>
      <c r="N50" s="56">
        <f t="shared" si="0"/>
        <v>0.26798101496896676</v>
      </c>
    </row>
    <row r="51" spans="1:14" ht="14.25" customHeight="1">
      <c r="A51" s="4" t="s">
        <v>117</v>
      </c>
      <c r="B51" s="8">
        <v>2019</v>
      </c>
      <c r="C51" s="42">
        <v>2503</v>
      </c>
      <c r="D51" s="42">
        <v>106</v>
      </c>
      <c r="E51" s="42">
        <v>56</v>
      </c>
      <c r="F51" s="43">
        <f t="shared" si="1"/>
        <v>2665</v>
      </c>
      <c r="G51" s="42">
        <v>702</v>
      </c>
      <c r="H51" s="42">
        <v>38</v>
      </c>
      <c r="I51" s="42">
        <v>21</v>
      </c>
      <c r="J51" s="43">
        <f t="shared" si="2"/>
        <v>761</v>
      </c>
      <c r="K51" s="40">
        <f t="shared" si="0"/>
        <v>0.28046344386735916</v>
      </c>
      <c r="L51" s="40">
        <f t="shared" si="0"/>
        <v>0.35849056603773582</v>
      </c>
      <c r="M51" s="40">
        <f t="shared" si="0"/>
        <v>0.375</v>
      </c>
      <c r="N51" s="56">
        <f t="shared" si="0"/>
        <v>0.28555347091932459</v>
      </c>
    </row>
    <row r="52" spans="1:14" ht="14.25" customHeight="1">
      <c r="A52" s="4" t="s">
        <v>114</v>
      </c>
      <c r="B52" s="8">
        <v>2019</v>
      </c>
      <c r="C52" s="42">
        <v>3358</v>
      </c>
      <c r="D52" s="42">
        <v>122</v>
      </c>
      <c r="E52" s="42">
        <v>60</v>
      </c>
      <c r="F52" s="43">
        <f t="shared" si="1"/>
        <v>3540</v>
      </c>
      <c r="G52" s="42">
        <v>877</v>
      </c>
      <c r="H52" s="42">
        <v>62</v>
      </c>
      <c r="I52" s="42">
        <v>31</v>
      </c>
      <c r="J52" s="43">
        <f t="shared" si="2"/>
        <v>970</v>
      </c>
      <c r="K52" s="40">
        <f t="shared" si="0"/>
        <v>0.26116736152471709</v>
      </c>
      <c r="L52" s="40">
        <f t="shared" si="0"/>
        <v>0.50819672131147542</v>
      </c>
      <c r="M52" s="40">
        <f t="shared" si="0"/>
        <v>0.51666666666666672</v>
      </c>
      <c r="N52" s="56">
        <f t="shared" si="0"/>
        <v>0.27401129943502822</v>
      </c>
    </row>
    <row r="53" spans="1:14" ht="14.25" customHeight="1">
      <c r="A53" s="4" t="s">
        <v>115</v>
      </c>
      <c r="B53" s="8">
        <v>2019</v>
      </c>
      <c r="C53" s="42">
        <v>3498</v>
      </c>
      <c r="D53" s="42">
        <v>150</v>
      </c>
      <c r="E53" s="42">
        <v>57</v>
      </c>
      <c r="F53" s="43">
        <f t="shared" si="1"/>
        <v>3705</v>
      </c>
      <c r="G53" s="42">
        <v>805</v>
      </c>
      <c r="H53" s="42">
        <v>55</v>
      </c>
      <c r="I53" s="42">
        <v>24</v>
      </c>
      <c r="J53" s="43">
        <f t="shared" si="2"/>
        <v>884</v>
      </c>
      <c r="K53" s="40">
        <f t="shared" si="0"/>
        <v>0.23013150371640936</v>
      </c>
      <c r="L53" s="40">
        <f t="shared" si="0"/>
        <v>0.36666666666666664</v>
      </c>
      <c r="M53" s="40">
        <f t="shared" si="0"/>
        <v>0.42105263157894735</v>
      </c>
      <c r="N53" s="56">
        <f t="shared" si="0"/>
        <v>0.23859649122807017</v>
      </c>
    </row>
    <row r="54" spans="1:14" ht="14.25" customHeight="1">
      <c r="A54" s="4" t="s">
        <v>116</v>
      </c>
      <c r="B54" s="8">
        <v>2019</v>
      </c>
      <c r="C54" s="42">
        <v>3128</v>
      </c>
      <c r="D54" s="42">
        <v>159</v>
      </c>
      <c r="E54" s="42">
        <v>63</v>
      </c>
      <c r="F54" s="43">
        <f t="shared" si="1"/>
        <v>3350</v>
      </c>
      <c r="G54" s="42">
        <v>684</v>
      </c>
      <c r="H54" s="42">
        <v>67</v>
      </c>
      <c r="I54" s="42">
        <v>27</v>
      </c>
      <c r="J54" s="43">
        <f t="shared" si="2"/>
        <v>778</v>
      </c>
      <c r="K54" s="40">
        <f t="shared" si="0"/>
        <v>0.2186700767263427</v>
      </c>
      <c r="L54" s="40">
        <f t="shared" si="0"/>
        <v>0.42138364779874216</v>
      </c>
      <c r="M54" s="40">
        <f t="shared" si="0"/>
        <v>0.42857142857142855</v>
      </c>
      <c r="N54" s="56">
        <f t="shared" si="0"/>
        <v>0.23223880597014926</v>
      </c>
    </row>
    <row r="55" spans="1:14" ht="14.25" customHeight="1">
      <c r="A55" s="4" t="s">
        <v>117</v>
      </c>
      <c r="B55" s="8">
        <v>2020</v>
      </c>
      <c r="C55" s="42">
        <v>2508</v>
      </c>
      <c r="D55" s="42">
        <v>185</v>
      </c>
      <c r="E55" s="42">
        <v>66</v>
      </c>
      <c r="F55" s="43">
        <f t="shared" si="1"/>
        <v>2759</v>
      </c>
      <c r="G55" s="42">
        <v>541</v>
      </c>
      <c r="H55" s="42">
        <v>87</v>
      </c>
      <c r="I55" s="42">
        <v>32</v>
      </c>
      <c r="J55" s="43">
        <f t="shared" si="2"/>
        <v>660</v>
      </c>
      <c r="K55" s="40">
        <f t="shared" si="0"/>
        <v>0.2157097288676236</v>
      </c>
      <c r="L55" s="40">
        <f t="shared" si="0"/>
        <v>0.4702702702702703</v>
      </c>
      <c r="M55" s="40">
        <f t="shared" si="0"/>
        <v>0.48484848484848486</v>
      </c>
      <c r="N55" s="56">
        <f t="shared" si="0"/>
        <v>0.23921710764769843</v>
      </c>
    </row>
    <row r="56" spans="1:14" ht="14.25" customHeight="1">
      <c r="A56" s="4" t="s">
        <v>114</v>
      </c>
      <c r="B56" s="8">
        <v>2020</v>
      </c>
      <c r="C56" s="42">
        <v>1454</v>
      </c>
      <c r="D56" s="42">
        <v>52</v>
      </c>
      <c r="E56" s="42">
        <v>8</v>
      </c>
      <c r="F56" s="43">
        <f t="shared" si="1"/>
        <v>1514</v>
      </c>
      <c r="G56" s="42">
        <v>304</v>
      </c>
      <c r="H56" s="42">
        <v>19</v>
      </c>
      <c r="I56" s="42">
        <v>2</v>
      </c>
      <c r="J56" s="43">
        <f t="shared" si="2"/>
        <v>325</v>
      </c>
      <c r="K56" s="40">
        <f t="shared" si="0"/>
        <v>0.20907840440165062</v>
      </c>
      <c r="L56" s="40">
        <f t="shared" si="0"/>
        <v>0.36538461538461536</v>
      </c>
      <c r="M56" s="40">
        <f t="shared" si="0"/>
        <v>0.25</v>
      </c>
      <c r="N56" s="56">
        <f t="shared" si="0"/>
        <v>0.21466314398943198</v>
      </c>
    </row>
    <row r="57" spans="1:14" ht="14.25" customHeight="1">
      <c r="A57" s="4" t="s">
        <v>115</v>
      </c>
      <c r="B57" s="8">
        <v>2020</v>
      </c>
      <c r="C57" s="42">
        <v>2200</v>
      </c>
      <c r="D57" s="42">
        <v>41</v>
      </c>
      <c r="E57" s="42">
        <v>11</v>
      </c>
      <c r="F57" s="43">
        <f t="shared" si="1"/>
        <v>2252</v>
      </c>
      <c r="G57" s="42">
        <v>537</v>
      </c>
      <c r="H57" s="42">
        <v>17</v>
      </c>
      <c r="I57" s="42">
        <v>6</v>
      </c>
      <c r="J57" s="43">
        <f t="shared" si="2"/>
        <v>560</v>
      </c>
      <c r="K57" s="40">
        <f t="shared" si="0"/>
        <v>0.24409090909090908</v>
      </c>
      <c r="L57" s="40">
        <f t="shared" si="0"/>
        <v>0.41463414634146339</v>
      </c>
      <c r="M57" s="40">
        <f t="shared" si="0"/>
        <v>0.54545454545454541</v>
      </c>
      <c r="N57" s="56">
        <f t="shared" si="0"/>
        <v>0.24866785079928952</v>
      </c>
    </row>
    <row r="58" spans="1:14" ht="14.25" customHeight="1">
      <c r="A58" s="4" t="s">
        <v>116</v>
      </c>
      <c r="B58" s="8">
        <v>2020</v>
      </c>
      <c r="C58" s="42">
        <v>2739</v>
      </c>
      <c r="D58" s="42">
        <v>102</v>
      </c>
      <c r="E58" s="42">
        <v>38</v>
      </c>
      <c r="F58" s="57">
        <f t="shared" si="1"/>
        <v>2879</v>
      </c>
      <c r="G58" s="42">
        <v>695</v>
      </c>
      <c r="H58" s="42">
        <v>38</v>
      </c>
      <c r="I58" s="42">
        <v>22</v>
      </c>
      <c r="J58" s="57">
        <f t="shared" si="2"/>
        <v>755</v>
      </c>
      <c r="K58" s="40">
        <f t="shared" si="0"/>
        <v>0.25374224169404891</v>
      </c>
      <c r="L58" s="40">
        <f t="shared" si="0"/>
        <v>0.37254901960784315</v>
      </c>
      <c r="M58" s="40">
        <f t="shared" si="0"/>
        <v>0.57894736842105265</v>
      </c>
      <c r="N58" s="56">
        <f t="shared" si="0"/>
        <v>0.26224383466481416</v>
      </c>
    </row>
    <row r="59" spans="1:14" ht="14.25" customHeight="1">
      <c r="A59" s="4" t="s">
        <v>117</v>
      </c>
      <c r="B59" s="8">
        <v>2021</v>
      </c>
      <c r="C59" s="42">
        <v>2327</v>
      </c>
      <c r="D59" s="42">
        <v>110</v>
      </c>
      <c r="E59" s="42">
        <v>30</v>
      </c>
      <c r="F59" s="43">
        <f t="shared" si="1"/>
        <v>2467</v>
      </c>
      <c r="G59" s="42">
        <v>588</v>
      </c>
      <c r="H59" s="42">
        <v>39</v>
      </c>
      <c r="I59" s="42">
        <v>16</v>
      </c>
      <c r="J59" s="43">
        <f t="shared" si="2"/>
        <v>643</v>
      </c>
      <c r="K59" s="40">
        <f t="shared" si="0"/>
        <v>0.25268586162440909</v>
      </c>
      <c r="L59" s="40">
        <f t="shared" si="0"/>
        <v>0.35454545454545455</v>
      </c>
      <c r="M59" s="40">
        <f t="shared" si="0"/>
        <v>0.53333333333333333</v>
      </c>
      <c r="N59" s="56">
        <f t="shared" si="0"/>
        <v>0.26064045399270369</v>
      </c>
    </row>
    <row r="60" spans="1:14" ht="14.25" customHeight="1">
      <c r="A60" s="4" t="s">
        <v>114</v>
      </c>
      <c r="B60" s="8">
        <v>2021</v>
      </c>
      <c r="C60" s="42">
        <v>2131</v>
      </c>
      <c r="D60" s="42">
        <v>118</v>
      </c>
      <c r="E60" s="42">
        <v>71</v>
      </c>
      <c r="F60" s="43">
        <f t="shared" si="1"/>
        <v>2320</v>
      </c>
      <c r="G60" s="42">
        <v>632</v>
      </c>
      <c r="H60" s="42">
        <v>40</v>
      </c>
      <c r="I60" s="42">
        <v>39</v>
      </c>
      <c r="J60" s="43">
        <f t="shared" si="2"/>
        <v>711</v>
      </c>
      <c r="K60" s="40">
        <f t="shared" si="0"/>
        <v>0.29657437822618488</v>
      </c>
      <c r="L60" s="40">
        <f t="shared" si="0"/>
        <v>0.33898305084745761</v>
      </c>
      <c r="M60" s="40">
        <f t="shared" si="0"/>
        <v>0.54929577464788737</v>
      </c>
      <c r="N60" s="56">
        <f t="shared" si="0"/>
        <v>0.30646551724137933</v>
      </c>
    </row>
    <row r="61" spans="1:14" ht="14.25" customHeight="1">
      <c r="A61" s="4" t="s">
        <v>115</v>
      </c>
      <c r="B61" s="8">
        <v>2021</v>
      </c>
      <c r="C61" s="42">
        <v>1980</v>
      </c>
      <c r="D61" s="42">
        <v>94</v>
      </c>
      <c r="E61" s="42">
        <v>50</v>
      </c>
      <c r="F61" s="43">
        <f t="shared" si="1"/>
        <v>2124</v>
      </c>
      <c r="G61" s="42">
        <v>536</v>
      </c>
      <c r="H61" s="42">
        <v>40</v>
      </c>
      <c r="I61" s="42">
        <v>29</v>
      </c>
      <c r="J61" s="43">
        <f t="shared" si="2"/>
        <v>605</v>
      </c>
      <c r="K61" s="40">
        <f t="shared" si="0"/>
        <v>0.27070707070707073</v>
      </c>
      <c r="L61" s="40">
        <f t="shared" si="0"/>
        <v>0.42553191489361702</v>
      </c>
      <c r="M61" s="40">
        <f t="shared" si="0"/>
        <v>0.57999999999999996</v>
      </c>
      <c r="N61" s="56">
        <f t="shared" si="0"/>
        <v>0.28483992467043312</v>
      </c>
    </row>
    <row r="62" spans="1:14" ht="14.25" customHeight="1">
      <c r="A62" s="4" t="s">
        <v>116</v>
      </c>
      <c r="B62" s="8">
        <v>2021</v>
      </c>
      <c r="C62" s="42">
        <v>2073</v>
      </c>
      <c r="D62" s="42">
        <v>100</v>
      </c>
      <c r="E62" s="42">
        <v>39</v>
      </c>
      <c r="F62" s="43">
        <f t="shared" si="1"/>
        <v>2212</v>
      </c>
      <c r="G62" s="42">
        <v>553</v>
      </c>
      <c r="H62" s="42">
        <v>41</v>
      </c>
      <c r="I62" s="42">
        <v>24</v>
      </c>
      <c r="J62" s="43">
        <f t="shared" si="2"/>
        <v>618</v>
      </c>
      <c r="K62" s="40">
        <f t="shared" si="0"/>
        <v>0.26676314520019295</v>
      </c>
      <c r="L62" s="40">
        <f t="shared" si="0"/>
        <v>0.41</v>
      </c>
      <c r="M62" s="40">
        <f t="shared" si="0"/>
        <v>0.61538461538461542</v>
      </c>
      <c r="N62" s="56">
        <f t="shared" si="0"/>
        <v>0.27938517179023509</v>
      </c>
    </row>
    <row r="63" spans="1:14" ht="14.25" customHeight="1">
      <c r="A63" s="4" t="s">
        <v>117</v>
      </c>
      <c r="B63" s="8">
        <v>2022</v>
      </c>
      <c r="C63" s="42">
        <v>2130</v>
      </c>
      <c r="D63" s="42">
        <v>97</v>
      </c>
      <c r="E63" s="42">
        <v>67</v>
      </c>
      <c r="F63" s="43">
        <f t="shared" ref="F63:F68" si="3">SUM(C63:E63)</f>
        <v>2294</v>
      </c>
      <c r="G63" s="42">
        <v>595</v>
      </c>
      <c r="H63" s="42">
        <v>31</v>
      </c>
      <c r="I63" s="42">
        <v>36</v>
      </c>
      <c r="J63" s="43">
        <f t="shared" ref="J63:J68" si="4">SUM(G63:I63)</f>
        <v>662</v>
      </c>
      <c r="K63" s="40">
        <f t="shared" ref="K63:N70" si="5">G63/C63</f>
        <v>0.27934272300469482</v>
      </c>
      <c r="L63" s="40">
        <f t="shared" si="5"/>
        <v>0.31958762886597936</v>
      </c>
      <c r="M63" s="40">
        <f t="shared" si="5"/>
        <v>0.53731343283582089</v>
      </c>
      <c r="N63" s="56">
        <f t="shared" si="5"/>
        <v>0.28857890148212728</v>
      </c>
    </row>
    <row r="64" spans="1:14" ht="14.25" customHeight="1">
      <c r="A64" s="4" t="s">
        <v>114</v>
      </c>
      <c r="B64" s="8">
        <v>2022</v>
      </c>
      <c r="C64" s="42">
        <v>1858</v>
      </c>
      <c r="D64" s="42">
        <v>109</v>
      </c>
      <c r="E64" s="42">
        <v>57</v>
      </c>
      <c r="F64" s="43">
        <f t="shared" si="3"/>
        <v>2024</v>
      </c>
      <c r="G64" s="42">
        <v>509</v>
      </c>
      <c r="H64" s="42">
        <v>37</v>
      </c>
      <c r="I64" s="42">
        <v>34</v>
      </c>
      <c r="J64" s="43">
        <f t="shared" si="4"/>
        <v>580</v>
      </c>
      <c r="K64" s="40">
        <f t="shared" si="5"/>
        <v>0.27395048439181918</v>
      </c>
      <c r="L64" s="40">
        <f t="shared" si="5"/>
        <v>0.33944954128440369</v>
      </c>
      <c r="M64" s="40">
        <f t="shared" si="5"/>
        <v>0.59649122807017541</v>
      </c>
      <c r="N64" s="56">
        <f t="shared" si="5"/>
        <v>0.2865612648221344</v>
      </c>
    </row>
    <row r="65" spans="1:14">
      <c r="A65" s="4" t="s">
        <v>115</v>
      </c>
      <c r="B65" s="8">
        <v>2022</v>
      </c>
      <c r="C65" s="42">
        <v>1895</v>
      </c>
      <c r="D65" s="42">
        <v>113</v>
      </c>
      <c r="E65" s="42">
        <v>48</v>
      </c>
      <c r="F65" s="43">
        <f t="shared" si="3"/>
        <v>2056</v>
      </c>
      <c r="G65" s="42">
        <v>484</v>
      </c>
      <c r="H65" s="42">
        <v>60</v>
      </c>
      <c r="I65" s="42">
        <v>31</v>
      </c>
      <c r="J65" s="43">
        <f t="shared" si="4"/>
        <v>575</v>
      </c>
      <c r="K65" s="40">
        <f t="shared" si="5"/>
        <v>0.25540897097625331</v>
      </c>
      <c r="L65" s="40">
        <f t="shared" si="5"/>
        <v>0.53097345132743368</v>
      </c>
      <c r="M65" s="40">
        <f t="shared" si="5"/>
        <v>0.64583333333333337</v>
      </c>
      <c r="N65" s="56">
        <f t="shared" si="5"/>
        <v>0.27966926070038911</v>
      </c>
    </row>
    <row r="66" spans="1:14">
      <c r="A66" s="4" t="s">
        <v>116</v>
      </c>
      <c r="B66" s="8">
        <v>2022</v>
      </c>
      <c r="C66" s="42">
        <v>2349</v>
      </c>
      <c r="D66" s="42">
        <v>175</v>
      </c>
      <c r="E66" s="42">
        <v>80</v>
      </c>
      <c r="F66" s="43">
        <f t="shared" si="3"/>
        <v>2604</v>
      </c>
      <c r="G66" s="42">
        <v>602</v>
      </c>
      <c r="H66" s="42">
        <v>89</v>
      </c>
      <c r="I66" s="42">
        <v>50</v>
      </c>
      <c r="J66" s="43">
        <f t="shared" si="4"/>
        <v>741</v>
      </c>
      <c r="K66" s="40">
        <f t="shared" si="5"/>
        <v>0.25627926777352067</v>
      </c>
      <c r="L66" s="40">
        <f t="shared" si="5"/>
        <v>0.50857142857142856</v>
      </c>
      <c r="M66" s="40">
        <f t="shared" si="5"/>
        <v>0.625</v>
      </c>
      <c r="N66" s="56">
        <f t="shared" si="5"/>
        <v>0.28456221198156684</v>
      </c>
    </row>
    <row r="67" spans="1:14">
      <c r="A67" s="4" t="s">
        <v>117</v>
      </c>
      <c r="B67" s="8">
        <v>2023</v>
      </c>
      <c r="C67" s="42">
        <v>2269</v>
      </c>
      <c r="D67" s="42">
        <v>149</v>
      </c>
      <c r="E67" s="42">
        <v>64</v>
      </c>
      <c r="F67" s="43">
        <f t="shared" si="3"/>
        <v>2482</v>
      </c>
      <c r="G67" s="42">
        <v>637</v>
      </c>
      <c r="H67" s="42">
        <v>66</v>
      </c>
      <c r="I67" s="42">
        <v>42</v>
      </c>
      <c r="J67" s="43">
        <f t="shared" si="4"/>
        <v>745</v>
      </c>
      <c r="K67" s="40">
        <f t="shared" si="5"/>
        <v>0.28074041427941826</v>
      </c>
      <c r="L67" s="40">
        <f t="shared" si="5"/>
        <v>0.44295302013422821</v>
      </c>
      <c r="M67" s="40">
        <f t="shared" si="5"/>
        <v>0.65625</v>
      </c>
      <c r="N67" s="56">
        <f t="shared" si="5"/>
        <v>0.30016116035455276</v>
      </c>
    </row>
    <row r="68" spans="1:14" ht="14.45">
      <c r="A68" s="8" t="s">
        <v>118</v>
      </c>
      <c r="B68" s="8">
        <v>2023</v>
      </c>
      <c r="C68" s="42">
        <v>1950</v>
      </c>
      <c r="D68" s="42">
        <v>149</v>
      </c>
      <c r="E68" s="42">
        <v>46</v>
      </c>
      <c r="F68" s="43">
        <f t="shared" si="3"/>
        <v>2145</v>
      </c>
      <c r="G68" s="42">
        <v>548</v>
      </c>
      <c r="H68" s="42">
        <v>61</v>
      </c>
      <c r="I68" s="42">
        <v>30</v>
      </c>
      <c r="J68" s="43">
        <f t="shared" si="4"/>
        <v>639</v>
      </c>
      <c r="K68" s="40">
        <f t="shared" si="5"/>
        <v>0.28102564102564104</v>
      </c>
      <c r="L68" s="40">
        <f t="shared" si="5"/>
        <v>0.40939597315436244</v>
      </c>
      <c r="M68" s="40">
        <f t="shared" si="5"/>
        <v>0.65217391304347827</v>
      </c>
      <c r="N68" s="56">
        <f t="shared" si="5"/>
        <v>0.29790209790209793</v>
      </c>
    </row>
    <row r="69" spans="1:14" ht="14.45">
      <c r="A69" s="8" t="s">
        <v>119</v>
      </c>
      <c r="B69" s="8">
        <v>2023</v>
      </c>
      <c r="C69" s="42">
        <v>2284</v>
      </c>
      <c r="D69" s="42">
        <v>137</v>
      </c>
      <c r="E69" s="42">
        <v>69</v>
      </c>
      <c r="F69" s="43">
        <f>SUM(C69:E69)</f>
        <v>2490</v>
      </c>
      <c r="G69" s="42">
        <v>615</v>
      </c>
      <c r="H69" s="42">
        <v>54</v>
      </c>
      <c r="I69" s="42">
        <v>26</v>
      </c>
      <c r="J69" s="43">
        <f>SUM(G69:I69)</f>
        <v>695</v>
      </c>
      <c r="K69" s="40">
        <f t="shared" si="5"/>
        <v>0.26926444833625218</v>
      </c>
      <c r="L69" s="40">
        <f t="shared" si="5"/>
        <v>0.39416058394160586</v>
      </c>
      <c r="M69" s="40">
        <f t="shared" si="5"/>
        <v>0.37681159420289856</v>
      </c>
      <c r="N69" s="56">
        <f t="shared" si="5"/>
        <v>0.27911646586345379</v>
      </c>
    </row>
    <row r="70" spans="1:14" ht="14.45">
      <c r="A70" s="8" t="s">
        <v>143</v>
      </c>
      <c r="B70" s="8">
        <v>2023</v>
      </c>
      <c r="C70" s="42">
        <v>2280</v>
      </c>
      <c r="D70" s="42">
        <v>132</v>
      </c>
      <c r="E70" s="42">
        <v>61</v>
      </c>
      <c r="F70" s="43">
        <f>SUM(C70:E70)</f>
        <v>2473</v>
      </c>
      <c r="G70" s="42">
        <v>559</v>
      </c>
      <c r="H70" s="42">
        <v>64</v>
      </c>
      <c r="I70" s="42">
        <v>40</v>
      </c>
      <c r="J70" s="43">
        <f>SUM(G70:I70)</f>
        <v>663</v>
      </c>
      <c r="K70" s="40">
        <f t="shared" si="5"/>
        <v>0.24517543859649124</v>
      </c>
      <c r="L70" s="40">
        <f t="shared" si="5"/>
        <v>0.48484848484848486</v>
      </c>
      <c r="M70" s="40">
        <f t="shared" si="5"/>
        <v>0.65573770491803274</v>
      </c>
      <c r="N70" s="56">
        <f t="shared" si="5"/>
        <v>0.26809543065103114</v>
      </c>
    </row>
    <row r="71" spans="1:14" ht="14.45">
      <c r="A71" s="8" t="s">
        <v>144</v>
      </c>
      <c r="B71" s="8">
        <v>2024</v>
      </c>
      <c r="C71" s="42">
        <v>2414</v>
      </c>
      <c r="D71" s="42">
        <v>125</v>
      </c>
      <c r="E71" s="42">
        <v>52</v>
      </c>
      <c r="F71" s="43">
        <f>SUM(C71:E71)</f>
        <v>2591</v>
      </c>
      <c r="G71" s="42">
        <v>646</v>
      </c>
      <c r="H71" s="42">
        <v>62</v>
      </c>
      <c r="I71" s="42">
        <v>25</v>
      </c>
      <c r="J71" s="43">
        <f>SUM(G71:I71)</f>
        <v>733</v>
      </c>
      <c r="K71" s="40">
        <f>G71/C71</f>
        <v>0.26760563380281688</v>
      </c>
      <c r="L71" s="40">
        <f>H71/D71</f>
        <v>0.496</v>
      </c>
      <c r="M71" s="40">
        <f>I71/E71</f>
        <v>0.48076923076923078</v>
      </c>
      <c r="N71" s="56">
        <f>J71/F71</f>
        <v>0.28290235430335775</v>
      </c>
    </row>
    <row r="106" spans="3:3">
      <c r="C106" s="4" t="s">
        <v>111</v>
      </c>
    </row>
    <row r="107" spans="3:3">
      <c r="C107" s="4" t="s">
        <v>111</v>
      </c>
    </row>
    <row r="110" spans="3:3">
      <c r="C110" s="4" t="s">
        <v>111</v>
      </c>
    </row>
    <row r="116" spans="3:3">
      <c r="C116" s="4" t="s">
        <v>111</v>
      </c>
    </row>
    <row r="123" spans="3:3">
      <c r="C123" s="4" t="s">
        <v>111</v>
      </c>
    </row>
  </sheetData>
  <hyperlinks>
    <hyperlink ref="E8" r:id="rId1" xr:uid="{721ED435-F778-46B7-8C87-49A693E43D56}"/>
  </hyperlinks>
  <pageMargins left="0.7" right="0.7" top="0.75" bottom="0.75" header="0.3" footer="0.3"/>
  <pageSetup paperSize="9" scale="26" orientation="landscape"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1BBA1-D24A-440F-AF4F-2FAF836CAD79}">
  <sheetPr>
    <tabColor rgb="FF008080"/>
    <pageSetUpPr fitToPage="1"/>
  </sheetPr>
  <dimension ref="A1:M29"/>
  <sheetViews>
    <sheetView showGridLines="0" topLeftCell="A12" workbookViewId="0">
      <selection activeCell="A29" sqref="A29"/>
    </sheetView>
  </sheetViews>
  <sheetFormatPr defaultColWidth="8.796875" defaultRowHeight="12.95"/>
  <cols>
    <col min="1" max="1" width="9.09765625" style="4" customWidth="1"/>
    <col min="2" max="13" width="11.5" style="4" customWidth="1"/>
    <col min="14" max="16384" width="8.796875" style="4"/>
  </cols>
  <sheetData>
    <row r="1" spans="1:13" ht="15.6">
      <c r="A1" s="1" t="s">
        <v>36</v>
      </c>
      <c r="B1" s="2" t="s">
        <v>37</v>
      </c>
      <c r="C1" s="3"/>
      <c r="D1" s="3"/>
      <c r="E1" s="3"/>
      <c r="F1" s="3"/>
      <c r="G1" s="3"/>
      <c r="H1" s="3"/>
      <c r="I1" s="3"/>
      <c r="J1" s="3"/>
      <c r="K1" s="3"/>
      <c r="L1" s="3"/>
      <c r="M1" s="3"/>
    </row>
    <row r="2" spans="1:13">
      <c r="A2" s="5" t="s">
        <v>122</v>
      </c>
      <c r="B2" s="6" t="s">
        <v>78</v>
      </c>
    </row>
    <row r="3" spans="1:13">
      <c r="A3" s="5"/>
      <c r="B3" s="6"/>
    </row>
    <row r="4" spans="1:13">
      <c r="A4" s="4" t="s">
        <v>232</v>
      </c>
    </row>
    <row r="5" spans="1:13">
      <c r="A5" s="4" t="s">
        <v>218</v>
      </c>
    </row>
    <row r="6" spans="1:13">
      <c r="A6" s="4" t="s">
        <v>151</v>
      </c>
    </row>
    <row r="8" spans="1:13">
      <c r="A8" s="4" t="s">
        <v>170</v>
      </c>
      <c r="D8" s="9" t="s">
        <v>171</v>
      </c>
    </row>
    <row r="9" spans="1:13">
      <c r="A9" s="4" t="s">
        <v>185</v>
      </c>
    </row>
    <row r="10" spans="1:13">
      <c r="A10" s="4" t="s">
        <v>84</v>
      </c>
    </row>
    <row r="12" spans="1:13">
      <c r="A12" s="4" t="s">
        <v>85</v>
      </c>
      <c r="B12" s="10">
        <v>45383</v>
      </c>
    </row>
    <row r="13" spans="1:13">
      <c r="A13" s="4" t="s">
        <v>86</v>
      </c>
      <c r="B13" s="10">
        <v>45474</v>
      </c>
    </row>
    <row r="14" spans="1:13" ht="13.9" customHeight="1"/>
    <row r="15" spans="1:13" ht="55.15" customHeight="1">
      <c r="A15" s="22" t="s">
        <v>87</v>
      </c>
      <c r="B15" s="7" t="s">
        <v>233</v>
      </c>
      <c r="C15" s="7" t="s">
        <v>234</v>
      </c>
      <c r="D15" s="7" t="s">
        <v>235</v>
      </c>
      <c r="E15" s="7" t="s">
        <v>236</v>
      </c>
      <c r="F15" s="7" t="s">
        <v>237</v>
      </c>
      <c r="G15" s="7" t="s">
        <v>238</v>
      </c>
      <c r="H15" s="7" t="s">
        <v>239</v>
      </c>
      <c r="I15" s="7" t="s">
        <v>240</v>
      </c>
      <c r="J15" s="7" t="s">
        <v>241</v>
      </c>
      <c r="K15" s="7" t="s">
        <v>242</v>
      </c>
      <c r="L15" s="7" t="s">
        <v>243</v>
      </c>
      <c r="M15" s="7" t="s">
        <v>244</v>
      </c>
    </row>
    <row r="16" spans="1:13" ht="14.25" customHeight="1">
      <c r="A16" s="15" t="s">
        <v>140</v>
      </c>
      <c r="B16" s="42">
        <v>637</v>
      </c>
      <c r="C16" s="42">
        <v>29276</v>
      </c>
      <c r="D16" s="42">
        <v>238</v>
      </c>
      <c r="E16" s="42">
        <v>13218</v>
      </c>
      <c r="F16" s="40">
        <f>D16/$B16*100%</f>
        <v>0.37362637362637363</v>
      </c>
      <c r="G16" s="40">
        <f>E16/$C16*100%</f>
        <v>0.45149610602541329</v>
      </c>
      <c r="H16" s="42">
        <v>4889</v>
      </c>
      <c r="I16" s="42">
        <v>10928</v>
      </c>
      <c r="J16" s="42">
        <v>1156</v>
      </c>
      <c r="K16" s="42">
        <v>2660</v>
      </c>
      <c r="L16" s="40">
        <f t="shared" ref="L16:L26" si="0">J16/$H16*100%</f>
        <v>0.23644917160973614</v>
      </c>
      <c r="M16" s="40">
        <f t="shared" ref="M16:M26" si="1">K16/$I16*100%</f>
        <v>0.24341142020497805</v>
      </c>
    </row>
    <row r="17" spans="1:13" ht="14.25" customHeight="1">
      <c r="A17" s="4" t="s">
        <v>141</v>
      </c>
      <c r="B17" s="42">
        <v>496</v>
      </c>
      <c r="C17" s="42">
        <v>32592</v>
      </c>
      <c r="D17" s="42">
        <v>223</v>
      </c>
      <c r="E17" s="42">
        <v>18240</v>
      </c>
      <c r="F17" s="40">
        <f t="shared" ref="F17:F26" si="2">D17/$B17*100%</f>
        <v>0.44959677419354838</v>
      </c>
      <c r="G17" s="40">
        <f t="shared" ref="G17:G26" si="3">E17/$C17*100%</f>
        <v>0.55964653902798234</v>
      </c>
      <c r="H17" s="42">
        <v>4222</v>
      </c>
      <c r="I17" s="42">
        <v>9231</v>
      </c>
      <c r="J17" s="42">
        <v>1134</v>
      </c>
      <c r="K17" s="42">
        <v>2622</v>
      </c>
      <c r="L17" s="40">
        <f t="shared" si="0"/>
        <v>0.26859308384651825</v>
      </c>
      <c r="M17" s="40">
        <f t="shared" si="1"/>
        <v>0.28404289892752682</v>
      </c>
    </row>
    <row r="18" spans="1:13" ht="14.25" customHeight="1">
      <c r="A18" s="4" t="s">
        <v>98</v>
      </c>
      <c r="B18" s="42">
        <v>417</v>
      </c>
      <c r="C18" s="42">
        <v>26890</v>
      </c>
      <c r="D18" s="42">
        <v>199</v>
      </c>
      <c r="E18" s="42">
        <v>16879</v>
      </c>
      <c r="F18" s="40">
        <f t="shared" si="2"/>
        <v>0.47721822541966424</v>
      </c>
      <c r="G18" s="40">
        <f t="shared" si="3"/>
        <v>0.62770546671625138</v>
      </c>
      <c r="H18" s="42">
        <v>4315</v>
      </c>
      <c r="I18" s="42">
        <v>10090</v>
      </c>
      <c r="J18" s="42">
        <v>1193</v>
      </c>
      <c r="K18" s="42">
        <v>3080</v>
      </c>
      <c r="L18" s="40">
        <f t="shared" si="0"/>
        <v>0.27647740440324448</v>
      </c>
      <c r="M18" s="40">
        <f t="shared" si="1"/>
        <v>0.30525272547076315</v>
      </c>
    </row>
    <row r="19" spans="1:13" ht="14.25" customHeight="1">
      <c r="A19" s="4" t="s">
        <v>99</v>
      </c>
      <c r="B19" s="42">
        <v>524</v>
      </c>
      <c r="C19" s="42">
        <v>31778</v>
      </c>
      <c r="D19" s="42">
        <v>274</v>
      </c>
      <c r="E19" s="42">
        <v>20455</v>
      </c>
      <c r="F19" s="40">
        <f t="shared" si="2"/>
        <v>0.52290076335877866</v>
      </c>
      <c r="G19" s="40">
        <f t="shared" si="3"/>
        <v>0.64368430989993075</v>
      </c>
      <c r="H19" s="42">
        <v>4672</v>
      </c>
      <c r="I19" s="42">
        <v>9670</v>
      </c>
      <c r="J19" s="42">
        <v>1276</v>
      </c>
      <c r="K19" s="42">
        <v>2846</v>
      </c>
      <c r="L19" s="40">
        <f t="shared" si="0"/>
        <v>0.27311643835616439</v>
      </c>
      <c r="M19" s="40">
        <f t="shared" si="1"/>
        <v>0.29431230610134435</v>
      </c>
    </row>
    <row r="20" spans="1:13" ht="14.25" customHeight="1">
      <c r="A20" s="4" t="s">
        <v>100</v>
      </c>
      <c r="B20" s="42">
        <v>633</v>
      </c>
      <c r="C20" s="42">
        <v>44326</v>
      </c>
      <c r="D20" s="42">
        <v>301</v>
      </c>
      <c r="E20" s="42">
        <v>23322</v>
      </c>
      <c r="F20" s="40">
        <f t="shared" si="2"/>
        <v>0.4755134281200632</v>
      </c>
      <c r="G20" s="40">
        <f t="shared" si="3"/>
        <v>0.52614718224067136</v>
      </c>
      <c r="H20" s="42">
        <v>4707</v>
      </c>
      <c r="I20" s="42">
        <v>9896</v>
      </c>
      <c r="J20" s="42">
        <v>1172</v>
      </c>
      <c r="K20" s="42">
        <v>2613</v>
      </c>
      <c r="L20" s="40">
        <f t="shared" si="0"/>
        <v>0.24899086466964096</v>
      </c>
      <c r="M20" s="40">
        <f t="shared" si="1"/>
        <v>0.26404607922392886</v>
      </c>
    </row>
    <row r="21" spans="1:13" ht="14.25" customHeight="1">
      <c r="A21" s="4" t="s">
        <v>101</v>
      </c>
      <c r="B21" s="42">
        <v>867</v>
      </c>
      <c r="C21" s="42">
        <v>59893</v>
      </c>
      <c r="D21" s="42">
        <v>379</v>
      </c>
      <c r="E21" s="42">
        <v>36573</v>
      </c>
      <c r="F21" s="40">
        <f t="shared" si="2"/>
        <v>0.43713956170703577</v>
      </c>
      <c r="G21" s="40">
        <f t="shared" si="3"/>
        <v>0.61063897283488888</v>
      </c>
      <c r="H21" s="42">
        <v>4816</v>
      </c>
      <c r="I21" s="42">
        <v>10394</v>
      </c>
      <c r="J21" s="42">
        <v>1212</v>
      </c>
      <c r="K21" s="42">
        <v>2739</v>
      </c>
      <c r="L21" s="40">
        <f t="shared" si="0"/>
        <v>0.25166112956810632</v>
      </c>
      <c r="M21" s="40">
        <f t="shared" si="1"/>
        <v>0.26351741389263034</v>
      </c>
    </row>
    <row r="22" spans="1:13" ht="14.25" customHeight="1">
      <c r="A22" s="4" t="s">
        <v>102</v>
      </c>
      <c r="B22" s="42">
        <v>899</v>
      </c>
      <c r="C22" s="42">
        <v>52672</v>
      </c>
      <c r="D22" s="42">
        <v>337</v>
      </c>
      <c r="E22" s="42">
        <v>27144</v>
      </c>
      <c r="F22" s="40">
        <f t="shared" si="2"/>
        <v>0.37486095661846497</v>
      </c>
      <c r="G22" s="40">
        <f t="shared" si="3"/>
        <v>0.51534021871202917</v>
      </c>
      <c r="H22" s="42">
        <v>5811</v>
      </c>
      <c r="I22" s="42">
        <v>11688</v>
      </c>
      <c r="J22" s="42">
        <v>1510</v>
      </c>
      <c r="K22" s="42">
        <v>3264</v>
      </c>
      <c r="L22" s="40">
        <f t="shared" si="0"/>
        <v>0.25985200481844778</v>
      </c>
      <c r="M22" s="40">
        <f t="shared" si="1"/>
        <v>0.27926078028747431</v>
      </c>
    </row>
    <row r="23" spans="1:13" ht="14.25" customHeight="1">
      <c r="A23" s="4" t="s">
        <v>103</v>
      </c>
      <c r="B23" s="42">
        <v>801</v>
      </c>
      <c r="C23" s="42">
        <v>32767</v>
      </c>
      <c r="D23" s="42">
        <v>326</v>
      </c>
      <c r="E23" s="42">
        <v>13866</v>
      </c>
      <c r="F23" s="40">
        <f t="shared" si="2"/>
        <v>0.40699126092384519</v>
      </c>
      <c r="G23" s="40">
        <f t="shared" si="3"/>
        <v>0.42316965239417709</v>
      </c>
      <c r="H23" s="42">
        <v>5669</v>
      </c>
      <c r="I23" s="42">
        <v>4245</v>
      </c>
      <c r="J23" s="42">
        <v>1486</v>
      </c>
      <c r="K23" s="42">
        <v>1031</v>
      </c>
      <c r="L23" s="40">
        <f t="shared" si="0"/>
        <v>0.26212735932263187</v>
      </c>
      <c r="M23" s="40">
        <f t="shared" si="1"/>
        <v>0.24287396937573616</v>
      </c>
    </row>
    <row r="24" spans="1:13" ht="14.25" customHeight="1">
      <c r="A24" s="4" t="s">
        <v>104</v>
      </c>
      <c r="B24" s="42">
        <v>688</v>
      </c>
      <c r="C24" s="42">
        <v>24283</v>
      </c>
      <c r="D24" s="42">
        <v>259</v>
      </c>
      <c r="E24" s="42">
        <v>11447</v>
      </c>
      <c r="F24" s="40">
        <f t="shared" si="2"/>
        <v>0.37645348837209303</v>
      </c>
      <c r="G24" s="40">
        <f t="shared" si="3"/>
        <v>0.4713997446773463</v>
      </c>
      <c r="H24" s="42">
        <v>5103</v>
      </c>
      <c r="I24" s="42">
        <v>5443</v>
      </c>
      <c r="J24" s="42">
        <v>1197</v>
      </c>
      <c r="K24" s="42">
        <v>1238</v>
      </c>
      <c r="L24" s="40">
        <f t="shared" si="0"/>
        <v>0.23456790123456789</v>
      </c>
      <c r="M24" s="40">
        <f t="shared" si="1"/>
        <v>0.22744809847510564</v>
      </c>
    </row>
    <row r="25" spans="1:13" ht="14.25" customHeight="1">
      <c r="A25" s="4" t="s">
        <v>105</v>
      </c>
      <c r="B25" s="42">
        <v>781</v>
      </c>
      <c r="C25" s="42">
        <v>49390</v>
      </c>
      <c r="D25" s="42">
        <v>255</v>
      </c>
      <c r="E25" s="42">
        <v>22122</v>
      </c>
      <c r="F25" s="40">
        <f t="shared" si="2"/>
        <v>0.32650448143405891</v>
      </c>
      <c r="G25" s="40">
        <f t="shared" si="3"/>
        <v>0.44790443409597086</v>
      </c>
      <c r="H25" s="42">
        <v>6331</v>
      </c>
      <c r="I25" s="42">
        <v>12181</v>
      </c>
      <c r="J25" s="42">
        <v>1272</v>
      </c>
      <c r="K25" s="42">
        <v>2560</v>
      </c>
      <c r="L25" s="40">
        <f t="shared" si="0"/>
        <v>0.20091612699415573</v>
      </c>
      <c r="M25" s="40">
        <f t="shared" si="1"/>
        <v>0.21016336918151218</v>
      </c>
    </row>
    <row r="26" spans="1:13" ht="14.25" customHeight="1">
      <c r="A26" s="4" t="s">
        <v>106</v>
      </c>
      <c r="B26" s="42">
        <v>439</v>
      </c>
      <c r="C26" s="42">
        <v>35019</v>
      </c>
      <c r="D26" s="42">
        <v>146</v>
      </c>
      <c r="E26" s="42">
        <v>20153</v>
      </c>
      <c r="F26" s="40">
        <f t="shared" si="2"/>
        <v>0.33257403189066059</v>
      </c>
      <c r="G26" s="40">
        <f t="shared" si="3"/>
        <v>0.57548759244981296</v>
      </c>
      <c r="H26" s="42">
        <v>4609</v>
      </c>
      <c r="I26" s="42">
        <v>9644</v>
      </c>
      <c r="J26" s="42">
        <v>873</v>
      </c>
      <c r="K26" s="42">
        <v>1911</v>
      </c>
      <c r="L26" s="40">
        <f t="shared" si="0"/>
        <v>0.18941201996094598</v>
      </c>
      <c r="M26" s="40">
        <f t="shared" si="1"/>
        <v>0.19815429282455413</v>
      </c>
    </row>
    <row r="27" spans="1:13">
      <c r="A27" s="4" t="s">
        <v>107</v>
      </c>
      <c r="B27" s="42">
        <v>589</v>
      </c>
      <c r="C27" s="42">
        <v>43476</v>
      </c>
      <c r="D27" s="42">
        <v>255</v>
      </c>
      <c r="E27" s="42">
        <v>25497</v>
      </c>
      <c r="F27" s="40">
        <f>D27/$B27*100%</f>
        <v>0.43293718166383699</v>
      </c>
      <c r="G27" s="40">
        <f>E27/$C27*100%</f>
        <v>0.58646149599779185</v>
      </c>
      <c r="H27" s="42">
        <v>4005</v>
      </c>
      <c r="I27" s="42">
        <v>8727</v>
      </c>
      <c r="J27" s="42">
        <v>840</v>
      </c>
      <c r="K27" s="42">
        <v>1931</v>
      </c>
      <c r="L27" s="40">
        <f>J27/$H27*100%</f>
        <v>0.20973782771535582</v>
      </c>
      <c r="M27" s="40">
        <f>K27/$I27*100%</f>
        <v>0.22126733127076889</v>
      </c>
    </row>
    <row r="28" spans="1:13">
      <c r="A28" s="4" t="s">
        <v>108</v>
      </c>
      <c r="B28" s="42">
        <v>540</v>
      </c>
      <c r="C28" s="42">
        <v>39430</v>
      </c>
      <c r="D28" s="42">
        <v>230</v>
      </c>
      <c r="E28" s="42">
        <v>24159</v>
      </c>
      <c r="F28" s="40">
        <f>D28/$B28*100%</f>
        <v>0.42592592592592593</v>
      </c>
      <c r="G28" s="40">
        <f>E28/$C28*100%</f>
        <v>0.61270606137458783</v>
      </c>
      <c r="H28" s="42">
        <v>3990</v>
      </c>
      <c r="I28" s="42">
        <v>6659</v>
      </c>
      <c r="J28" s="42">
        <v>870</v>
      </c>
      <c r="K28" s="42">
        <v>1443</v>
      </c>
      <c r="L28" s="40">
        <f>J28/$H28*100%</f>
        <v>0.21804511278195488</v>
      </c>
      <c r="M28" s="40">
        <f>K28/$I28*100%</f>
        <v>0.21669920408469739</v>
      </c>
    </row>
    <row r="29" spans="1:13" ht="14.45">
      <c r="A29" s="4" t="s">
        <v>109</v>
      </c>
      <c r="B29" s="42">
        <v>521</v>
      </c>
      <c r="C29" s="42">
        <v>27872</v>
      </c>
      <c r="D29" s="42">
        <v>224</v>
      </c>
      <c r="E29" s="42">
        <v>13759</v>
      </c>
      <c r="F29" s="40">
        <f>D29/$B29*100%</f>
        <v>0.42994241842610365</v>
      </c>
      <c r="G29" s="40">
        <f>E29/$C29*100%</f>
        <v>0.49364954075774969</v>
      </c>
      <c r="H29" s="42">
        <v>4292</v>
      </c>
      <c r="I29" s="42">
        <v>6694</v>
      </c>
      <c r="J29" s="42">
        <v>902</v>
      </c>
      <c r="K29" s="42">
        <v>1286</v>
      </c>
      <c r="L29" s="40">
        <f>J29/$H29*100%</f>
        <v>0.21015843429636533</v>
      </c>
      <c r="M29" s="40">
        <f>K29/$I29*100%</f>
        <v>0.19211233940842545</v>
      </c>
    </row>
  </sheetData>
  <hyperlinks>
    <hyperlink ref="D8" r:id="rId1" xr:uid="{E10087D0-35A4-42BE-BC44-EF59BEE763E1}"/>
  </hyperlinks>
  <pageMargins left="0.7" right="0.7" top="0.75" bottom="0.75" header="0.3" footer="0.3"/>
  <pageSetup paperSize="9" scale="72" orientation="landscape"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29904-1195-4843-8A03-CA858A6EE509}">
  <dimension ref="A1:D40"/>
  <sheetViews>
    <sheetView topLeftCell="A16" workbookViewId="0">
      <selection activeCell="B30" sqref="B30"/>
    </sheetView>
  </sheetViews>
  <sheetFormatPr defaultRowHeight="13.5"/>
  <cols>
    <col min="2" max="2" width="88.8984375" customWidth="1"/>
  </cols>
  <sheetData>
    <row r="1" spans="1:4">
      <c r="B1" t="s">
        <v>1</v>
      </c>
    </row>
    <row r="2" spans="1:4" ht="35.85" customHeight="1">
      <c r="A2" s="37" t="s">
        <v>2</v>
      </c>
      <c r="B2" s="37" t="s">
        <v>3</v>
      </c>
    </row>
    <row r="3" spans="1:4">
      <c r="A3" s="75" t="s">
        <v>4</v>
      </c>
      <c r="B3" s="75" t="s">
        <v>5</v>
      </c>
    </row>
    <row r="4" spans="1:4">
      <c r="A4" s="75" t="s">
        <v>6</v>
      </c>
      <c r="B4" s="75" t="s">
        <v>7</v>
      </c>
      <c r="D4" s="71"/>
    </row>
    <row r="5" spans="1:4">
      <c r="A5" s="75" t="s">
        <v>8</v>
      </c>
      <c r="B5" s="75" t="s">
        <v>9</v>
      </c>
    </row>
    <row r="6" spans="1:4">
      <c r="A6" s="75" t="s">
        <v>10</v>
      </c>
      <c r="B6" s="75" t="s">
        <v>11</v>
      </c>
    </row>
    <row r="7" spans="1:4">
      <c r="A7" s="75" t="s">
        <v>12</v>
      </c>
      <c r="B7" s="75" t="s">
        <v>13</v>
      </c>
    </row>
    <row r="8" spans="1:4">
      <c r="A8" s="75" t="s">
        <v>14</v>
      </c>
      <c r="B8" s="75" t="s">
        <v>15</v>
      </c>
    </row>
    <row r="9" spans="1:4">
      <c r="A9" s="75" t="s">
        <v>16</v>
      </c>
      <c r="B9" s="75" t="s">
        <v>17</v>
      </c>
    </row>
    <row r="10" spans="1:4">
      <c r="A10" s="75" t="s">
        <v>18</v>
      </c>
      <c r="B10" s="75" t="s">
        <v>19</v>
      </c>
    </row>
    <row r="11" spans="1:4" ht="27.95" customHeight="1">
      <c r="A11" s="75" t="s">
        <v>20</v>
      </c>
      <c r="B11" s="75" t="s">
        <v>21</v>
      </c>
    </row>
    <row r="12" spans="1:4">
      <c r="A12" s="75" t="s">
        <v>22</v>
      </c>
      <c r="B12" s="75" t="s">
        <v>23</v>
      </c>
    </row>
    <row r="13" spans="1:4">
      <c r="A13" s="75" t="s">
        <v>24</v>
      </c>
      <c r="B13" s="75" t="s">
        <v>25</v>
      </c>
    </row>
    <row r="14" spans="1:4">
      <c r="A14" s="75" t="s">
        <v>26</v>
      </c>
      <c r="B14" s="75" t="s">
        <v>27</v>
      </c>
    </row>
    <row r="15" spans="1:4">
      <c r="A15" s="75" t="s">
        <v>28</v>
      </c>
      <c r="B15" s="75" t="s">
        <v>29</v>
      </c>
    </row>
    <row r="16" spans="1:4">
      <c r="A16" s="75" t="s">
        <v>30</v>
      </c>
      <c r="B16" s="75" t="s">
        <v>31</v>
      </c>
    </row>
    <row r="17" spans="1:2">
      <c r="A17" s="75" t="s">
        <v>32</v>
      </c>
      <c r="B17" s="75" t="s">
        <v>33</v>
      </c>
    </row>
    <row r="18" spans="1:2">
      <c r="A18" s="75" t="s">
        <v>34</v>
      </c>
      <c r="B18" s="75" t="s">
        <v>35</v>
      </c>
    </row>
    <row r="19" spans="1:2">
      <c r="A19" s="75" t="s">
        <v>36</v>
      </c>
      <c r="B19" s="75" t="s">
        <v>37</v>
      </c>
    </row>
    <row r="20" spans="1:2">
      <c r="A20" s="75" t="s">
        <v>38</v>
      </c>
      <c r="B20" s="75" t="s">
        <v>39</v>
      </c>
    </row>
    <row r="21" spans="1:2">
      <c r="A21" s="75" t="s">
        <v>40</v>
      </c>
      <c r="B21" s="75" t="s">
        <v>41</v>
      </c>
    </row>
    <row r="22" spans="1:2">
      <c r="A22" s="75" t="s">
        <v>42</v>
      </c>
      <c r="B22" s="75" t="s">
        <v>43</v>
      </c>
    </row>
    <row r="23" spans="1:2">
      <c r="A23" s="75" t="s">
        <v>44</v>
      </c>
      <c r="B23" s="75" t="s">
        <v>45</v>
      </c>
    </row>
    <row r="24" spans="1:2">
      <c r="A24" s="75" t="s">
        <v>46</v>
      </c>
      <c r="B24" s="75" t="s">
        <v>47</v>
      </c>
    </row>
    <row r="25" spans="1:2" ht="24" customHeight="1">
      <c r="A25" s="75" t="s">
        <v>48</v>
      </c>
      <c r="B25" s="75" t="s">
        <v>49</v>
      </c>
    </row>
    <row r="26" spans="1:2">
      <c r="A26" s="75" t="s">
        <v>50</v>
      </c>
      <c r="B26" s="75" t="s">
        <v>51</v>
      </c>
    </row>
    <row r="27" spans="1:2">
      <c r="A27" s="75" t="s">
        <v>52</v>
      </c>
      <c r="B27" s="75" t="s">
        <v>53</v>
      </c>
    </row>
    <row r="28" spans="1:2">
      <c r="A28" s="75" t="s">
        <v>54</v>
      </c>
      <c r="B28" s="75" t="s">
        <v>55</v>
      </c>
    </row>
    <row r="29" spans="1:2">
      <c r="A29" s="75" t="s">
        <v>56</v>
      </c>
      <c r="B29" s="75" t="s">
        <v>57</v>
      </c>
    </row>
    <row r="30" spans="1:2" ht="25.5" customHeight="1">
      <c r="A30" s="75" t="s">
        <v>58</v>
      </c>
      <c r="B30" s="75" t="s">
        <v>59</v>
      </c>
    </row>
    <row r="31" spans="1:2">
      <c r="A31" s="75" t="s">
        <v>60</v>
      </c>
      <c r="B31" s="75" t="s">
        <v>61</v>
      </c>
    </row>
    <row r="32" spans="1:2" ht="25.35" customHeight="1">
      <c r="A32" s="75" t="s">
        <v>62</v>
      </c>
      <c r="B32" s="75" t="s">
        <v>63</v>
      </c>
    </row>
    <row r="33" spans="1:2">
      <c r="A33" s="75" t="s">
        <v>64</v>
      </c>
      <c r="B33" s="75" t="s">
        <v>65</v>
      </c>
    </row>
    <row r="34" spans="1:2">
      <c r="A34" s="75" t="s">
        <v>66</v>
      </c>
      <c r="B34" s="75" t="s">
        <v>67</v>
      </c>
    </row>
    <row r="35" spans="1:2">
      <c r="A35" s="75" t="s">
        <v>68</v>
      </c>
      <c r="B35" s="75" t="s">
        <v>69</v>
      </c>
    </row>
    <row r="36" spans="1:2">
      <c r="A36" s="75" t="s">
        <v>70</v>
      </c>
      <c r="B36" s="75" t="s">
        <v>71</v>
      </c>
    </row>
    <row r="37" spans="1:2">
      <c r="A37" s="75" t="s">
        <v>72</v>
      </c>
      <c r="B37" s="75" t="s">
        <v>73</v>
      </c>
    </row>
    <row r="38" spans="1:2">
      <c r="A38" s="75" t="s">
        <v>74</v>
      </c>
      <c r="B38" s="75" t="s">
        <v>75</v>
      </c>
    </row>
    <row r="39" spans="1:2">
      <c r="A39" s="76"/>
      <c r="B39" s="76"/>
    </row>
    <row r="40" spans="1:2">
      <c r="A40" s="38"/>
      <c r="B40" s="38"/>
    </row>
  </sheetData>
  <phoneticPr fontId="25" type="noConversion"/>
  <hyperlinks>
    <hyperlink ref="B3" location="'1.1a Infrastructure - annual'!A1" display="Nationally Significant Infrastructure Projects - by type of application - annual" xr:uid="{40A4C819-DBFD-4901-ACE7-0DC812422D05}"/>
    <hyperlink ref="B5" location="'1.2a Development Plans annual'!A1" display="Development Plans - by type of plan - annual" xr:uid="{5F03311C-2245-4E68-B18F-4770213633C0}"/>
    <hyperlink ref="B7" location="'1.3a CIL - annual'!A1" display="Community Infrastructure Levy - annual" xr:uid="{F26F1BBD-DF45-4D62-88B0-51FA63B0AFA9}"/>
    <hyperlink ref="B9" location="'1.4a Call ins &amp; Recovered annu '!A1" display="Called In Planning Applications &amp; recovered s78 appeals - annual" xr:uid="{A99CE71B-6C08-42D4-A175-652EADA1D255}"/>
    <hyperlink ref="B11" location="'2.1a s78 rec''d annual'!A1" display="s78 planning appeals - received by procedure type - annual" xr:uid="{6C8B94E0-E65B-4536-AB16-FA00FA35CB4C}"/>
    <hyperlink ref="B13" location="' 2.2a s78 rec''d by dev type ann'!A1" display="s78 planning appeals - received by development type group - annual" xr:uid="{06D02588-ACDA-42C2-8AA9-FE21102AECA1}"/>
    <hyperlink ref="B15" location="'2.3a s78 rec''d by dev type annu'!A1" display="s78 planning appeals - received by development type - annual" xr:uid="{7E5967A0-87C5-4746-8AC7-D8E9A423C923}"/>
    <hyperlink ref="B17" location="'2.4a s78 dec''d annual'!A1" display="s78 planning appeals - decided &amp; allowed by procedure type - annual" xr:uid="{6DE7B2E1-2CB6-4E65-9020-612E0BE6CD7A}"/>
    <hyperlink ref="B19" location="'2.5a s78 dwellings annual'!A1" display="s78 planning appeals - dwellings decided &amp; allowed - annual" xr:uid="{682BA8FE-59EB-4458-B4C6-B2BB9D181251}"/>
    <hyperlink ref="B21" location="'2.6a HAS Annual'!A1" display="Householder appeals - received, decided &amp; allowed - annual" xr:uid="{7DF85F61-87F0-462D-9EB7-C772A87CC6A0}"/>
    <hyperlink ref="B23" location="'2.7 CAS &amp; ADV'!A1" display="Commercial appeals and Advertisement appeals - received, decided &amp; allowed" xr:uid="{783DDB64-EB9E-4F3B-A191-5FA9478E3DA9}"/>
    <hyperlink ref="B24" location="'2.8 s20, s106 &amp; s106BC'!A1" display="s20 Listed Building appeals, s106 Planning Obligation appeals &amp; s106BC (affordable housing) appeals" xr:uid="{59A4E185-D106-442B-B5AB-C37C784D7EFD}"/>
    <hyperlink ref="B25" location="'3.1a s174 rec''d annual'!A1" display="s174 enforcement notice appeals - received by procedure type - annual" xr:uid="{D88898CD-EAF1-4B3E-9F8F-0F41FCE041F3}"/>
    <hyperlink ref="B38" location="'5.2 Decisions by Decision Maker'!A1" display="Decisions by Decision Maker - s78 planning appeals, Householder appeals and s174 Enforcement Notice appeals" xr:uid="{8062B3FF-1307-46AF-AF4F-C57C23108398}"/>
    <hyperlink ref="B32" location="'5.1a Yearly decisions by LPA '!A1" display="Decisions by local planning authority - Shire District - s78 planning appeals, Householder appeals and s174 Enforcement Notice appeals" xr:uid="{567AE511-68A5-4C0A-A8D4-1D575E783E65}"/>
    <hyperlink ref="B30" location="'4.1a Specialist Casework Recd'!A1" display="Specialist Casework Received- annual" xr:uid="{224D5627-30ED-437C-A5D3-98BE3C2841E4}"/>
    <hyperlink ref="B29" location="'3.3 s39 &amp; LDCs'!A1" display="s39 Listed Building Enforcement Notice appeals &amp; Lawful Development Certficate appeals" xr:uid="{BF228410-3E88-4CE6-808A-A8D96F6B9F99}"/>
    <hyperlink ref="B27" location="'3.2a s174 dec''d Annual'!A1" display="s174 enforcement notice appeals - decided &amp; outcome - annual" xr:uid="{BAABBD26-0186-4FE2-873E-F452DC6BFF25}"/>
    <hyperlink ref="A27" location="'3.2a s174 dec''d Annual'!A1" display="Table 3.2a" xr:uid="{B24EEB98-F911-46B7-A5CD-053A07A81CAF}"/>
    <hyperlink ref="A19" location="'2.5a s78 dwellings annual'!A1" display="Table 2.5a" xr:uid="{E328B864-D1FF-4866-8122-D1EEAB3A8147}"/>
    <hyperlink ref="A9" location="'1.4a Call ins &amp; Recovered annu '!A1" display="Table 1.4a" xr:uid="{37E8624E-E527-4321-BE5A-45B2811C0E8B}"/>
    <hyperlink ref="A32" location="'5.1a Yearly decisions by LPA '!A1" display="Table 5.1a" xr:uid="{7A375A8C-E1AD-487F-9658-17FA94EDF045}"/>
    <hyperlink ref="A23" location="'2.7 CAS &amp; ADV'!A1" display="Table 2.7" xr:uid="{BEA3CED1-148A-43A8-80E4-21506B25982F}"/>
    <hyperlink ref="A11" location="'2.1a s78 rec''d annual'!A1" display="Table 2.1a" xr:uid="{14F39DED-EF6F-4C1D-8956-76CA9CE5F207}"/>
    <hyperlink ref="A30" location="'4.1a Specialist Casework Recd'!A1" display="Table 4.1a" xr:uid="{AFCB6615-0F5B-4FD6-826B-43069E3B218C}"/>
    <hyperlink ref="A17" location="'2.4a s78 dec''d annual'!A1" display="Table 2.4a" xr:uid="{19938C56-46A6-451C-BE5A-FCD3B5E4CCE0}"/>
    <hyperlink ref="A3" location="'1.1a Infrastructure - annual'!A1" display="Table 1.1a" xr:uid="{F663A28F-6DA4-47F4-A4F3-5E5DA1043CF8}"/>
    <hyperlink ref="A21" location="'2.6a HAS Annual'!A1" display="Table 2.6a" xr:uid="{663B25DC-6B88-452F-840A-4747994294C3}"/>
    <hyperlink ref="A38" location="'5.2 Decisions by Decision Maker'!A1" display="Table 5.2" xr:uid="{39830DCD-B50D-4E05-A079-FD46D6CFA17D}"/>
    <hyperlink ref="A13" location="' 2.2a s78 rec''d by dev type ann'!A1" display="Table 2.2a" xr:uid="{372674F8-DF01-4A45-AB7D-9834D1DC8FDC}"/>
    <hyperlink ref="A24" location="'2.8 s20, s106 &amp; s106BC'!A1" display="Table 2.8" xr:uid="{BB719E71-BD68-41D9-9E45-CBFEED0F9575}"/>
    <hyperlink ref="A25" location="'3.1a s174 rec''d annual'!A1" display="Table 3.1a" xr:uid="{96C544EF-7FA5-4924-B7DE-87D304AEEDA4}"/>
    <hyperlink ref="A15" location="'2.3a s78 rec''d by dev type annu'!A1" display="Table 2.3a" xr:uid="{01222F49-2AED-4009-91D2-AA7A9C4E18B6}"/>
    <hyperlink ref="A5" location="'1.2a Development Plans annual'!A1" display="Table 1.2a" xr:uid="{07CFCB96-CB71-4CB5-871A-CC371C38F4D0}"/>
    <hyperlink ref="A29" location="'3.3 s39 &amp; LDCs'!A1" display="Table 3.3" xr:uid="{D54B8A81-7F53-4D1E-81DE-138E4D63ADB9}"/>
    <hyperlink ref="A7" location="'1.3a CIL - annual'!A1" display="Table 1.3a" xr:uid="{E63371E1-1B3F-42E4-A69E-576D18C7980D}"/>
    <hyperlink ref="B4" location="'1.1b Infrastructure - quarter'!A1" display="Nationally Significant Infrastructure Projects - by type of application - quarterly" xr:uid="{2E6E1DE3-9B7F-4304-BE62-5B0757A340DF}"/>
    <hyperlink ref="A4" location="'1.1b Infrastructure - quarter'!A1" display="Table 1.1b" xr:uid="{EE98E7CF-F648-482D-B7C5-38C3143C3F33}"/>
    <hyperlink ref="B6" location="'1.2b Development Plans quarter'!A1" display="Development Plans - by type of plan - quarterly" xr:uid="{43DDEBD0-36B1-442D-96F6-884E51E6E8CE}"/>
    <hyperlink ref="A6" location="'1.2b Development Plans quarter'!A1" display="Table 1.2b" xr:uid="{E2956768-0DE1-45F1-9AF0-CA854A8FDE94}"/>
    <hyperlink ref="B8" location="'1.3b CIL quarterly'!A1" display="Community Infrastructure Levy - quarterly" xr:uid="{D4131E1B-31AF-409E-BA54-48D3ACB1966D}"/>
    <hyperlink ref="A8" location="'1.3b CIL quarterly'!A1" display="Table 1.3b" xr:uid="{B5C747F6-73D5-4A46-B541-2D050BE0B6F9}"/>
    <hyperlink ref="B10" location="'1.4b Call ins &amp; Recovered quart'!A1" display="Called In Planning Applications &amp; recovered s78 appeals - quarterly" xr:uid="{A2508EA8-2558-4F98-BAD8-359D22F0545B}"/>
    <hyperlink ref="A10" location="'1.4b Call ins &amp; Recovered quart'!A1" display="Table 1.4b" xr:uid="{4ADA422E-9D02-4049-8C5D-1E36B7808093}"/>
    <hyperlink ref="B12" location="'2.1b s78 rec''d quarterly'!A1" display="s78 planning appeals - received by procedure type - quarterly" xr:uid="{19DA9D86-E4EE-454C-A88D-21DAB97C602F}"/>
    <hyperlink ref="A12" location="'2.1b s78 rec''d quarterly'!A1" display="Table 2.1b" xr:uid="{EEDB1FE7-A382-4895-B242-F2E5CA9F3917}"/>
    <hyperlink ref="B14" location="'2.2b s78 rec''d by dev type quar'!A1" display="s78 planning appeals - received by development type group - quarterly" xr:uid="{0E55D687-8A03-440A-93F2-29D10F93D708}"/>
    <hyperlink ref="A14" location="'2.2b s78 rec''d by dev type quar'!A1" display="Table 2.2b" xr:uid="{A8783AFC-9A18-4178-AC4E-5321BE2BAFB2}"/>
    <hyperlink ref="B16" location="'2.3b s78 rec''d by dev type quar'!A1" display="s78 planning appeals - received by development type - quarterly" xr:uid="{24C10109-F5E6-4F19-8FC7-4AAC8269E90D}"/>
    <hyperlink ref="A16" location="'2.3b s78 rec''d by dev type quar'!A1" display="Table 2.3b" xr:uid="{075359C7-9DE4-4DA1-A011-EE2CE6445629}"/>
    <hyperlink ref="B18" location="'2.4b s78 dec''d quarterly'!A1" display="s78 planning appeals - decided &amp; allowed by procedure type - quarterly" xr:uid="{EE882C88-72E8-48EF-AD1A-32559B7D89A4}"/>
    <hyperlink ref="A18" location="'2.4b s78 dec''d quarterly'!A1" display="Table 2.4b" xr:uid="{79A8BCDE-ECA8-4AD8-84EC-D73CCC511790}"/>
    <hyperlink ref="B20" location="'2.5b s78 dwellings quarter'!A1" display="s78 planning appeals - dwellings decided &amp; allowed - quarterly" xr:uid="{DF31D6AB-EFBE-4B30-8FB0-4A9E2A2A1534}"/>
    <hyperlink ref="A20" location="'2.5b s78 dwellings quarter'!A1" display="Table 2.5b" xr:uid="{7865A3C1-3F3D-4BBE-9279-F8515F7C133E}"/>
    <hyperlink ref="B22" location="'2.6b HAS Quarterly'!A1" display="Householder appeals - received, decided &amp; allowed - quarterly" xr:uid="{E080CD61-41C4-4626-AAFA-FDB389148422}"/>
    <hyperlink ref="A22" location="'2.6b HAS Quarterly'!A1" display="Table 2.6b" xr:uid="{DDED2098-C27F-44DD-ABAA-362B6244785D}"/>
    <hyperlink ref="B26" location="'3.1b s174 rec''d Quarterly'!A1" display="s174 enforcement notice appeals - received by procedure type - quarterly" xr:uid="{954386E1-4146-45D3-A532-568F49FC36A0}"/>
    <hyperlink ref="A26" location="'3.1b s174 rec''d Quarterly'!A1" display="Table 3.1b" xr:uid="{46B4FA0D-D080-43E4-B355-85C5CF028E5A}"/>
    <hyperlink ref="B28" location="'3.2b s174 dec''d Quarterly'!A1" display="s174 enforcement notice appeals - decided &amp; outcome - quarterly" xr:uid="{DAAEB491-289A-4481-A99C-CD95DEB3A22F}"/>
    <hyperlink ref="A28" location="'3.2b s174 dec''d Quarterly'!A1" display="Table 3.2b" xr:uid="{A9396C99-551C-4656-BD4E-FA48630EE9CD}"/>
    <hyperlink ref="B33" location="'5.1b Yearly decisions by LPA'!A1" display="Decisions by local planning authority - London Borough - s78 planning appeals, Householder appeals and s174 Enforcement Notice appeals" xr:uid="{F352F807-10F4-40CF-8372-5B1496CF2747}"/>
    <hyperlink ref="B34" location="'5.1c Yearly decisions by LPA'!A1" display="Decisions by local planning authority - Metropolitan District - s78 planning appeals, Householder appeals and s174 Enforcement Notice appeals" xr:uid="{5014B536-CAB0-459A-A21C-822EA63DEF6C}"/>
    <hyperlink ref="B35" location="'5.1d Yearly decisions by LPA'!A1" display="Decisions by local planning authority - Unitary Authority - s78 planning appeals, Householder appeals and s174 Enforcement Notice appeals" xr:uid="{F14C53CE-93D1-4C88-A675-D8681A02AF3B}"/>
    <hyperlink ref="B36" location="'5.1e Yearly decisions by LPA'!A1" display="Decisions by local planning authority - National Parks - s78 planning appeals, Householder appeals and s174 Enforcement Notice appeals" xr:uid="{BF3958A5-D2A7-4D8B-BB0F-16E9EDE85FC1}"/>
    <hyperlink ref="B37" location="'5.1f Yearly decisions by LPA'!A1" display="Decisions by local planning authority - County Councils - s78 planning appeals, Householder appeals and s174 Enforcement Notice appeals" xr:uid="{CFC8FB2D-FB08-4303-9F5B-074914903B23}"/>
    <hyperlink ref="A33" location="'5.1b Yearly decisions by LPA'!A1" display="Table 5.1b" xr:uid="{48A1FAEB-DEDE-4B70-AA93-52D50ED4C761}"/>
    <hyperlink ref="A34" location="'5.1c Yearly decisions by LPA'!A1" display="Table 5.1c" xr:uid="{5B30BA4E-5D63-422D-9653-9E5DA672A9B6}"/>
    <hyperlink ref="A35" location="'5.1d Yearly decisions by LPA'!A1" display="Table 5.1d" xr:uid="{32D37F69-4749-4CA3-9454-1D6DBDEAF082}"/>
    <hyperlink ref="A36" location="'5.1e Yearly decisions by LPA'!A1" display="Table 5.1e" xr:uid="{BEE7BCAA-1468-42CA-B9DC-BCF3155C98CA}"/>
    <hyperlink ref="A37" location="'5.1f Yearly decisions by LPA'!A1" display="Table 5.1f" xr:uid="{49AFF590-A5EA-4A5F-935D-3D31E2941350}"/>
    <hyperlink ref="B31" location="'4.1b Specialist Casework Decd'!A1" display="Specialist Casework Decided - annual" xr:uid="{8FED60B5-AD81-4566-AC63-D8A01712F0F6}"/>
    <hyperlink ref="A31" location="'4.1b Specialist Casework Decd'!A1" display="Table 4.1b" xr:uid="{0044610A-826F-471A-88B2-7472ABCEB482}"/>
  </hyperlink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FA4C7-7C5F-4D9B-A7B1-6432FBC9249F}">
  <sheetPr>
    <tabColor rgb="FF008080"/>
    <pageSetUpPr fitToPage="1"/>
  </sheetPr>
  <dimension ref="A1:P71"/>
  <sheetViews>
    <sheetView showGridLines="0" topLeftCell="A51" workbookViewId="0">
      <selection activeCell="D75" sqref="D75"/>
    </sheetView>
  </sheetViews>
  <sheetFormatPr defaultColWidth="8.796875" defaultRowHeight="12.95"/>
  <cols>
    <col min="1" max="2" width="8.796875" style="4"/>
    <col min="3" max="14" width="11.5" style="4" customWidth="1"/>
    <col min="15" max="16384" width="8.796875" style="4"/>
  </cols>
  <sheetData>
    <row r="1" spans="1:14" ht="15.6">
      <c r="A1" s="1" t="s">
        <v>38</v>
      </c>
      <c r="B1" s="2" t="s">
        <v>245</v>
      </c>
      <c r="C1" s="3"/>
      <c r="D1" s="3"/>
      <c r="E1" s="3"/>
      <c r="F1" s="3"/>
      <c r="G1" s="3"/>
      <c r="H1" s="3"/>
      <c r="I1" s="3"/>
      <c r="J1" s="3"/>
      <c r="K1" s="3"/>
      <c r="L1" s="3"/>
      <c r="M1" s="3"/>
      <c r="N1" s="3"/>
    </row>
    <row r="2" spans="1:14">
      <c r="A2" s="5" t="s">
        <v>122</v>
      </c>
      <c r="B2" s="6" t="s">
        <v>78</v>
      </c>
    </row>
    <row r="3" spans="1:14">
      <c r="A3" s="5"/>
      <c r="B3" s="6"/>
    </row>
    <row r="4" spans="1:14">
      <c r="A4" s="4" t="s">
        <v>232</v>
      </c>
    </row>
    <row r="5" spans="1:14">
      <c r="A5" s="4" t="s">
        <v>218</v>
      </c>
    </row>
    <row r="6" spans="1:14">
      <c r="A6" s="4" t="s">
        <v>151</v>
      </c>
    </row>
    <row r="8" spans="1:14">
      <c r="A8" s="4" t="s">
        <v>170</v>
      </c>
      <c r="E8" s="9" t="s">
        <v>171</v>
      </c>
    </row>
    <row r="9" spans="1:14">
      <c r="A9" s="4" t="s">
        <v>185</v>
      </c>
    </row>
    <row r="10" spans="1:14">
      <c r="A10" s="4" t="s">
        <v>84</v>
      </c>
    </row>
    <row r="12" spans="1:14">
      <c r="A12" s="4" t="s">
        <v>85</v>
      </c>
      <c r="B12" s="10">
        <v>45383</v>
      </c>
    </row>
    <row r="13" spans="1:14">
      <c r="A13" s="4" t="s">
        <v>86</v>
      </c>
      <c r="B13" s="10">
        <v>45474</v>
      </c>
    </row>
    <row r="14" spans="1:14" ht="13.9" customHeight="1"/>
    <row r="15" spans="1:14" ht="55.15" customHeight="1">
      <c r="A15" s="55" t="s">
        <v>112</v>
      </c>
      <c r="B15" s="55" t="s">
        <v>113</v>
      </c>
      <c r="C15" s="7" t="s">
        <v>233</v>
      </c>
      <c r="D15" s="7" t="s">
        <v>234</v>
      </c>
      <c r="E15" s="7" t="s">
        <v>235</v>
      </c>
      <c r="F15" s="7" t="s">
        <v>236</v>
      </c>
      <c r="G15" s="7" t="s">
        <v>237</v>
      </c>
      <c r="H15" s="7" t="s">
        <v>238</v>
      </c>
      <c r="I15" s="7" t="s">
        <v>239</v>
      </c>
      <c r="J15" s="7" t="s">
        <v>240</v>
      </c>
      <c r="K15" s="7" t="s">
        <v>241</v>
      </c>
      <c r="L15" s="7" t="s">
        <v>242</v>
      </c>
      <c r="M15" s="7" t="s">
        <v>243</v>
      </c>
      <c r="N15" s="7" t="s">
        <v>244</v>
      </c>
    </row>
    <row r="16" spans="1:14" ht="14.25" customHeight="1">
      <c r="A16" s="4" t="s">
        <v>114</v>
      </c>
      <c r="B16" s="8">
        <v>2010</v>
      </c>
      <c r="C16" s="42">
        <v>127</v>
      </c>
      <c r="D16" s="42">
        <v>8554</v>
      </c>
      <c r="E16" s="42">
        <v>47</v>
      </c>
      <c r="F16" s="42">
        <v>4075</v>
      </c>
      <c r="G16" s="40">
        <f t="shared" ref="G16:G37" si="0">E16/$C16*100%</f>
        <v>0.37007874015748032</v>
      </c>
      <c r="H16" s="40">
        <f t="shared" ref="H16:H37" si="1">F16/$D16*100%</f>
        <v>0.47638531681084872</v>
      </c>
      <c r="I16" s="42">
        <v>772</v>
      </c>
      <c r="J16" s="42">
        <v>1635</v>
      </c>
      <c r="K16" s="42">
        <v>212</v>
      </c>
      <c r="L16" s="42">
        <v>446</v>
      </c>
      <c r="M16" s="40">
        <f t="shared" ref="M16:M68" si="2">K16/$I16*100%</f>
        <v>0.27461139896373055</v>
      </c>
      <c r="N16" s="40">
        <f t="shared" ref="N16:N68" si="3">L16/$J16*100%</f>
        <v>0.27278287461773698</v>
      </c>
    </row>
    <row r="17" spans="1:14" ht="14.25" customHeight="1">
      <c r="A17" s="4" t="s">
        <v>115</v>
      </c>
      <c r="B17" s="8">
        <v>2010</v>
      </c>
      <c r="C17" s="42">
        <v>165</v>
      </c>
      <c r="D17" s="42">
        <v>7613</v>
      </c>
      <c r="E17" s="42">
        <v>62</v>
      </c>
      <c r="F17" s="42">
        <v>2926</v>
      </c>
      <c r="G17" s="40">
        <f t="shared" si="0"/>
        <v>0.37575757575757573</v>
      </c>
      <c r="H17" s="40">
        <f t="shared" si="1"/>
        <v>0.38434257191645871</v>
      </c>
      <c r="I17" s="42">
        <v>1288</v>
      </c>
      <c r="J17" s="42">
        <v>3020</v>
      </c>
      <c r="K17" s="42">
        <v>293</v>
      </c>
      <c r="L17" s="42">
        <v>679</v>
      </c>
      <c r="M17" s="40">
        <f t="shared" si="2"/>
        <v>0.22748447204968944</v>
      </c>
      <c r="N17" s="40">
        <f t="shared" si="3"/>
        <v>0.22483443708609271</v>
      </c>
    </row>
    <row r="18" spans="1:14" ht="14.25" customHeight="1">
      <c r="A18" s="4" t="s">
        <v>116</v>
      </c>
      <c r="B18" s="8">
        <v>2010</v>
      </c>
      <c r="C18" s="42">
        <v>154</v>
      </c>
      <c r="D18" s="42">
        <v>5530</v>
      </c>
      <c r="E18" s="42">
        <v>56</v>
      </c>
      <c r="F18" s="42">
        <v>2308</v>
      </c>
      <c r="G18" s="40">
        <f t="shared" si="0"/>
        <v>0.36363636363636365</v>
      </c>
      <c r="H18" s="40">
        <f t="shared" si="1"/>
        <v>0.4173598553345389</v>
      </c>
      <c r="I18" s="42">
        <v>1483</v>
      </c>
      <c r="J18" s="42">
        <v>3347</v>
      </c>
      <c r="K18" s="42">
        <v>342</v>
      </c>
      <c r="L18" s="42">
        <v>820</v>
      </c>
      <c r="M18" s="40">
        <f t="shared" si="2"/>
        <v>0.23061362103843561</v>
      </c>
      <c r="N18" s="40">
        <f t="shared" si="3"/>
        <v>0.24499551837466388</v>
      </c>
    </row>
    <row r="19" spans="1:14" ht="14.25" customHeight="1">
      <c r="A19" s="4" t="s">
        <v>117</v>
      </c>
      <c r="B19" s="8">
        <v>2011</v>
      </c>
      <c r="C19" s="42">
        <v>191</v>
      </c>
      <c r="D19" s="42">
        <v>7579</v>
      </c>
      <c r="E19" s="42">
        <v>73</v>
      </c>
      <c r="F19" s="42">
        <v>3909</v>
      </c>
      <c r="G19" s="40">
        <f t="shared" si="0"/>
        <v>0.38219895287958117</v>
      </c>
      <c r="H19" s="40">
        <f t="shared" si="1"/>
        <v>0.51576725161630821</v>
      </c>
      <c r="I19" s="42">
        <v>1346</v>
      </c>
      <c r="J19" s="42">
        <v>2926</v>
      </c>
      <c r="K19" s="42">
        <v>309</v>
      </c>
      <c r="L19" s="42">
        <v>715</v>
      </c>
      <c r="M19" s="40">
        <f t="shared" si="2"/>
        <v>0.22956909361069835</v>
      </c>
      <c r="N19" s="40">
        <f t="shared" si="3"/>
        <v>0.24436090225563908</v>
      </c>
    </row>
    <row r="20" spans="1:14" ht="14.25" customHeight="1">
      <c r="A20" s="4" t="s">
        <v>114</v>
      </c>
      <c r="B20" s="8">
        <v>2011</v>
      </c>
      <c r="C20" s="42">
        <v>136</v>
      </c>
      <c r="D20" s="42">
        <v>8344</v>
      </c>
      <c r="E20" s="42">
        <v>58</v>
      </c>
      <c r="F20" s="42">
        <v>5096</v>
      </c>
      <c r="G20" s="40">
        <f t="shared" si="0"/>
        <v>0.4264705882352941</v>
      </c>
      <c r="H20" s="40">
        <f t="shared" si="1"/>
        <v>0.61073825503355705</v>
      </c>
      <c r="I20" s="42">
        <v>1001</v>
      </c>
      <c r="J20" s="42">
        <v>2256</v>
      </c>
      <c r="K20" s="42">
        <v>261</v>
      </c>
      <c r="L20" s="42">
        <v>685</v>
      </c>
      <c r="M20" s="40">
        <f t="shared" si="2"/>
        <v>0.26073926073926074</v>
      </c>
      <c r="N20" s="40">
        <f t="shared" si="3"/>
        <v>0.30363475177304966</v>
      </c>
    </row>
    <row r="21" spans="1:14" ht="14.25" customHeight="1">
      <c r="A21" s="4" t="s">
        <v>115</v>
      </c>
      <c r="B21" s="8">
        <v>2011</v>
      </c>
      <c r="C21" s="42">
        <v>105</v>
      </c>
      <c r="D21" s="42">
        <v>4643</v>
      </c>
      <c r="E21" s="42">
        <v>51</v>
      </c>
      <c r="F21" s="42">
        <v>2971</v>
      </c>
      <c r="G21" s="40">
        <f t="shared" si="0"/>
        <v>0.48571428571428571</v>
      </c>
      <c r="H21" s="40">
        <f t="shared" si="1"/>
        <v>0.63988800344604779</v>
      </c>
      <c r="I21" s="42">
        <v>1013</v>
      </c>
      <c r="J21" s="42">
        <v>2124</v>
      </c>
      <c r="K21" s="42">
        <v>278</v>
      </c>
      <c r="L21" s="42">
        <v>590</v>
      </c>
      <c r="M21" s="40">
        <f t="shared" si="2"/>
        <v>0.27443237907206319</v>
      </c>
      <c r="N21" s="40">
        <f t="shared" si="3"/>
        <v>0.27777777777777779</v>
      </c>
    </row>
    <row r="22" spans="1:14" ht="14.25" customHeight="1">
      <c r="A22" s="4" t="s">
        <v>116</v>
      </c>
      <c r="B22" s="8">
        <v>2011</v>
      </c>
      <c r="C22" s="42">
        <v>126</v>
      </c>
      <c r="D22" s="42">
        <v>7140</v>
      </c>
      <c r="E22" s="42">
        <v>50</v>
      </c>
      <c r="F22" s="42">
        <v>2869</v>
      </c>
      <c r="G22" s="40">
        <f t="shared" si="0"/>
        <v>0.3968253968253968</v>
      </c>
      <c r="H22" s="40">
        <f t="shared" si="1"/>
        <v>0.40182072829131654</v>
      </c>
      <c r="I22" s="42">
        <v>1198</v>
      </c>
      <c r="J22" s="42">
        <v>2520</v>
      </c>
      <c r="K22" s="42">
        <v>334</v>
      </c>
      <c r="L22" s="42">
        <v>740</v>
      </c>
      <c r="M22" s="40">
        <f t="shared" si="2"/>
        <v>0.27879799666110183</v>
      </c>
      <c r="N22" s="40">
        <f t="shared" si="3"/>
        <v>0.29365079365079366</v>
      </c>
    </row>
    <row r="23" spans="1:14" ht="14.25" customHeight="1">
      <c r="A23" s="4" t="s">
        <v>117</v>
      </c>
      <c r="B23" s="8">
        <v>2012</v>
      </c>
      <c r="C23" s="42">
        <v>129</v>
      </c>
      <c r="D23" s="42">
        <v>12465</v>
      </c>
      <c r="E23" s="42">
        <v>64</v>
      </c>
      <c r="F23" s="42">
        <v>7304</v>
      </c>
      <c r="G23" s="40">
        <f t="shared" si="0"/>
        <v>0.49612403100775193</v>
      </c>
      <c r="H23" s="40">
        <f t="shared" si="1"/>
        <v>0.58596068993180905</v>
      </c>
      <c r="I23" s="42">
        <v>1010</v>
      </c>
      <c r="J23" s="42">
        <v>2331</v>
      </c>
      <c r="K23" s="42">
        <v>261</v>
      </c>
      <c r="L23" s="42">
        <v>607</v>
      </c>
      <c r="M23" s="40">
        <f t="shared" si="2"/>
        <v>0.25841584158415842</v>
      </c>
      <c r="N23" s="40">
        <f t="shared" si="3"/>
        <v>0.26040326040326039</v>
      </c>
    </row>
    <row r="24" spans="1:14" ht="14.25" customHeight="1">
      <c r="A24" s="4" t="s">
        <v>114</v>
      </c>
      <c r="B24" s="8">
        <v>2012</v>
      </c>
      <c r="C24" s="42">
        <v>81</v>
      </c>
      <c r="D24" s="42">
        <v>5875</v>
      </c>
      <c r="E24" s="42">
        <v>32</v>
      </c>
      <c r="F24" s="42">
        <v>2103</v>
      </c>
      <c r="G24" s="40">
        <f t="shared" si="0"/>
        <v>0.39506172839506171</v>
      </c>
      <c r="H24" s="40">
        <f t="shared" si="1"/>
        <v>0.35795744680851066</v>
      </c>
      <c r="I24" s="42">
        <v>794</v>
      </c>
      <c r="J24" s="42">
        <v>1944</v>
      </c>
      <c r="K24" s="42">
        <v>208</v>
      </c>
      <c r="L24" s="42">
        <v>566</v>
      </c>
      <c r="M24" s="40">
        <f t="shared" si="2"/>
        <v>0.26196473551637278</v>
      </c>
      <c r="N24" s="40">
        <f t="shared" si="3"/>
        <v>0.29115226337448558</v>
      </c>
    </row>
    <row r="25" spans="1:14" ht="14.25" customHeight="1">
      <c r="A25" s="4" t="s">
        <v>115</v>
      </c>
      <c r="B25" s="8">
        <v>2012</v>
      </c>
      <c r="C25" s="42">
        <v>128</v>
      </c>
      <c r="D25" s="42">
        <v>8236</v>
      </c>
      <c r="E25" s="42">
        <v>59</v>
      </c>
      <c r="F25" s="42">
        <v>6081</v>
      </c>
      <c r="G25" s="40">
        <f t="shared" si="0"/>
        <v>0.4609375</v>
      </c>
      <c r="H25" s="40">
        <f t="shared" si="1"/>
        <v>0.7383438562408936</v>
      </c>
      <c r="I25" s="42">
        <v>1201</v>
      </c>
      <c r="J25" s="42">
        <v>2772</v>
      </c>
      <c r="K25" s="42">
        <v>322</v>
      </c>
      <c r="L25" s="42">
        <v>820</v>
      </c>
      <c r="M25" s="40">
        <f t="shared" si="2"/>
        <v>0.26810990840965859</v>
      </c>
      <c r="N25" s="40">
        <f t="shared" si="3"/>
        <v>0.29581529581529581</v>
      </c>
    </row>
    <row r="26" spans="1:14" ht="14.25" customHeight="1">
      <c r="A26" s="4" t="s">
        <v>116</v>
      </c>
      <c r="B26" s="8">
        <v>2012</v>
      </c>
      <c r="C26" s="42">
        <v>95</v>
      </c>
      <c r="D26" s="42">
        <v>5710</v>
      </c>
      <c r="E26" s="42">
        <v>51</v>
      </c>
      <c r="F26" s="42">
        <v>3922</v>
      </c>
      <c r="G26" s="40">
        <f t="shared" si="0"/>
        <v>0.5368421052631579</v>
      </c>
      <c r="H26" s="40">
        <f t="shared" si="1"/>
        <v>0.68686514886164618</v>
      </c>
      <c r="I26" s="42">
        <v>1100</v>
      </c>
      <c r="J26" s="42">
        <v>2687</v>
      </c>
      <c r="K26" s="42">
        <v>321</v>
      </c>
      <c r="L26" s="42">
        <v>942</v>
      </c>
      <c r="M26" s="40">
        <f t="shared" si="2"/>
        <v>0.29181818181818181</v>
      </c>
      <c r="N26" s="40">
        <f t="shared" si="3"/>
        <v>0.35057685150725715</v>
      </c>
    </row>
    <row r="27" spans="1:14" ht="14.25" customHeight="1">
      <c r="A27" s="4" t="s">
        <v>117</v>
      </c>
      <c r="B27" s="8">
        <v>2013</v>
      </c>
      <c r="C27" s="42">
        <v>113</v>
      </c>
      <c r="D27" s="42">
        <v>7069</v>
      </c>
      <c r="E27" s="42">
        <v>57</v>
      </c>
      <c r="F27" s="42">
        <v>4773</v>
      </c>
      <c r="G27" s="40">
        <f t="shared" si="0"/>
        <v>0.50442477876106195</v>
      </c>
      <c r="H27" s="40">
        <f t="shared" si="1"/>
        <v>0.67520158438251521</v>
      </c>
      <c r="I27" s="42">
        <v>1220</v>
      </c>
      <c r="J27" s="42">
        <v>2687</v>
      </c>
      <c r="K27" s="42">
        <v>342</v>
      </c>
      <c r="L27" s="42">
        <v>752</v>
      </c>
      <c r="M27" s="40">
        <f t="shared" si="2"/>
        <v>0.28032786885245903</v>
      </c>
      <c r="N27" s="40">
        <f t="shared" si="3"/>
        <v>0.27986602158541124</v>
      </c>
    </row>
    <row r="28" spans="1:14" ht="14.25" customHeight="1">
      <c r="A28" s="4" t="s">
        <v>114</v>
      </c>
      <c r="B28" s="8">
        <v>2013</v>
      </c>
      <c r="C28" s="42">
        <v>97</v>
      </c>
      <c r="D28" s="42">
        <v>6321</v>
      </c>
      <c r="E28" s="42">
        <v>55</v>
      </c>
      <c r="F28" s="42">
        <v>4740</v>
      </c>
      <c r="G28" s="40">
        <f t="shared" si="0"/>
        <v>0.5670103092783505</v>
      </c>
      <c r="H28" s="40">
        <f t="shared" si="1"/>
        <v>0.74988134788799243</v>
      </c>
      <c r="I28" s="42">
        <v>979</v>
      </c>
      <c r="J28" s="42">
        <v>2091</v>
      </c>
      <c r="K28" s="42">
        <v>289</v>
      </c>
      <c r="L28" s="42">
        <v>671</v>
      </c>
      <c r="M28" s="40">
        <f t="shared" si="2"/>
        <v>0.29519918283963226</v>
      </c>
      <c r="N28" s="40">
        <f t="shared" si="3"/>
        <v>0.32089909134385464</v>
      </c>
    </row>
    <row r="29" spans="1:14" ht="14.25" customHeight="1">
      <c r="A29" s="4" t="s">
        <v>115</v>
      </c>
      <c r="B29" s="8">
        <v>2013</v>
      </c>
      <c r="C29" s="42">
        <v>112</v>
      </c>
      <c r="D29" s="42">
        <v>7915</v>
      </c>
      <c r="E29" s="42">
        <v>64</v>
      </c>
      <c r="F29" s="42">
        <v>5574</v>
      </c>
      <c r="G29" s="40">
        <f t="shared" si="0"/>
        <v>0.5714285714285714</v>
      </c>
      <c r="H29" s="40">
        <f t="shared" si="1"/>
        <v>0.70423246999368283</v>
      </c>
      <c r="I29" s="42">
        <v>1030</v>
      </c>
      <c r="J29" s="42">
        <v>2097</v>
      </c>
      <c r="K29" s="42">
        <v>280</v>
      </c>
      <c r="L29" s="42">
        <v>576</v>
      </c>
      <c r="M29" s="40">
        <f t="shared" si="2"/>
        <v>0.27184466019417475</v>
      </c>
      <c r="N29" s="40">
        <f t="shared" si="3"/>
        <v>0.27467811158798283</v>
      </c>
    </row>
    <row r="30" spans="1:14" ht="14.25" customHeight="1">
      <c r="A30" s="4" t="s">
        <v>116</v>
      </c>
      <c r="B30" s="8">
        <v>2013</v>
      </c>
      <c r="C30" s="42">
        <v>128</v>
      </c>
      <c r="D30" s="42">
        <v>7650</v>
      </c>
      <c r="E30" s="42">
        <v>63</v>
      </c>
      <c r="F30" s="42">
        <v>4076</v>
      </c>
      <c r="G30" s="40">
        <f t="shared" si="0"/>
        <v>0.4921875</v>
      </c>
      <c r="H30" s="40">
        <f t="shared" si="1"/>
        <v>0.53281045751633982</v>
      </c>
      <c r="I30" s="42">
        <v>1258</v>
      </c>
      <c r="J30" s="42">
        <v>2673</v>
      </c>
      <c r="K30" s="42">
        <v>337</v>
      </c>
      <c r="L30" s="42">
        <v>785</v>
      </c>
      <c r="M30" s="40">
        <f t="shared" si="2"/>
        <v>0.26788553259141495</v>
      </c>
      <c r="N30" s="40">
        <f t="shared" si="3"/>
        <v>0.29367751589973812</v>
      </c>
    </row>
    <row r="31" spans="1:14" ht="14.25" customHeight="1">
      <c r="A31" s="4" t="s">
        <v>117</v>
      </c>
      <c r="B31" s="8">
        <v>2014</v>
      </c>
      <c r="C31" s="42">
        <v>187</v>
      </c>
      <c r="D31" s="42">
        <v>9892</v>
      </c>
      <c r="E31" s="42">
        <v>92</v>
      </c>
      <c r="F31" s="42">
        <v>6065</v>
      </c>
      <c r="G31" s="40">
        <f t="shared" si="0"/>
        <v>0.49197860962566847</v>
      </c>
      <c r="H31" s="40">
        <f t="shared" si="1"/>
        <v>0.61312171451678121</v>
      </c>
      <c r="I31" s="42">
        <v>1405</v>
      </c>
      <c r="J31" s="42">
        <v>2809</v>
      </c>
      <c r="K31" s="42">
        <v>370</v>
      </c>
      <c r="L31" s="42">
        <v>814</v>
      </c>
      <c r="M31" s="40">
        <f t="shared" si="2"/>
        <v>0.26334519572953735</v>
      </c>
      <c r="N31" s="40">
        <f t="shared" si="3"/>
        <v>0.28978284086863654</v>
      </c>
    </row>
    <row r="32" spans="1:14" ht="14.25" customHeight="1">
      <c r="A32" s="4" t="s">
        <v>114</v>
      </c>
      <c r="B32" s="8">
        <v>2014</v>
      </c>
      <c r="C32" s="42">
        <v>160</v>
      </c>
      <c r="D32" s="42">
        <v>9815</v>
      </c>
      <c r="E32" s="42">
        <v>77</v>
      </c>
      <c r="F32" s="42">
        <v>5916</v>
      </c>
      <c r="G32" s="40">
        <f t="shared" si="0"/>
        <v>0.48125000000000001</v>
      </c>
      <c r="H32" s="40">
        <f t="shared" si="1"/>
        <v>0.60275089149261329</v>
      </c>
      <c r="I32" s="42">
        <v>1292</v>
      </c>
      <c r="J32" s="42">
        <v>2629</v>
      </c>
      <c r="K32" s="42">
        <v>321</v>
      </c>
      <c r="L32" s="42">
        <v>689</v>
      </c>
      <c r="M32" s="40">
        <f t="shared" si="2"/>
        <v>0.24845201238390094</v>
      </c>
      <c r="N32" s="40">
        <f t="shared" si="3"/>
        <v>0.2620768352985926</v>
      </c>
    </row>
    <row r="33" spans="1:14" ht="14.25" customHeight="1">
      <c r="A33" s="4" t="s">
        <v>115</v>
      </c>
      <c r="B33" s="8">
        <v>2014</v>
      </c>
      <c r="C33" s="42">
        <v>124</v>
      </c>
      <c r="D33" s="42">
        <v>13255</v>
      </c>
      <c r="E33" s="42">
        <v>62</v>
      </c>
      <c r="F33" s="42">
        <v>6659</v>
      </c>
      <c r="G33" s="40">
        <f t="shared" si="0"/>
        <v>0.5</v>
      </c>
      <c r="H33" s="40">
        <f t="shared" si="1"/>
        <v>0.50237646171256134</v>
      </c>
      <c r="I33" s="42">
        <v>1171</v>
      </c>
      <c r="J33" s="42">
        <v>2414</v>
      </c>
      <c r="K33" s="42">
        <v>288</v>
      </c>
      <c r="L33" s="42">
        <v>670</v>
      </c>
      <c r="M33" s="40">
        <f t="shared" si="2"/>
        <v>0.24594363791631085</v>
      </c>
      <c r="N33" s="40">
        <f t="shared" si="3"/>
        <v>0.27754763877381938</v>
      </c>
    </row>
    <row r="34" spans="1:14" ht="14.25" customHeight="1">
      <c r="A34" s="4" t="s">
        <v>116</v>
      </c>
      <c r="B34" s="8">
        <v>2014</v>
      </c>
      <c r="C34" s="42">
        <v>149</v>
      </c>
      <c r="D34" s="42">
        <v>8794</v>
      </c>
      <c r="E34" s="42">
        <v>64</v>
      </c>
      <c r="F34" s="42">
        <v>4185</v>
      </c>
      <c r="G34" s="40">
        <f t="shared" si="0"/>
        <v>0.42953020134228187</v>
      </c>
      <c r="H34" s="40">
        <f t="shared" si="1"/>
        <v>0.47589265408232884</v>
      </c>
      <c r="I34" s="42">
        <v>1035</v>
      </c>
      <c r="J34" s="42">
        <v>2124</v>
      </c>
      <c r="K34" s="42">
        <v>249</v>
      </c>
      <c r="L34" s="42">
        <v>542</v>
      </c>
      <c r="M34" s="40">
        <f t="shared" si="2"/>
        <v>0.24057971014492754</v>
      </c>
      <c r="N34" s="40">
        <f t="shared" si="3"/>
        <v>0.2551789077212806</v>
      </c>
    </row>
    <row r="35" spans="1:14" ht="14.25" customHeight="1">
      <c r="A35" s="4" t="s">
        <v>117</v>
      </c>
      <c r="B35" s="8">
        <v>2015</v>
      </c>
      <c r="C35" s="42">
        <v>200</v>
      </c>
      <c r="D35" s="42">
        <v>12462</v>
      </c>
      <c r="E35" s="42">
        <v>98</v>
      </c>
      <c r="F35" s="42">
        <v>6562</v>
      </c>
      <c r="G35" s="40">
        <f t="shared" si="0"/>
        <v>0.49</v>
      </c>
      <c r="H35" s="40">
        <f t="shared" si="1"/>
        <v>0.52656074466377789</v>
      </c>
      <c r="I35" s="42">
        <v>1209</v>
      </c>
      <c r="J35" s="42">
        <v>2729</v>
      </c>
      <c r="K35" s="42">
        <v>314</v>
      </c>
      <c r="L35" s="42">
        <v>712</v>
      </c>
      <c r="M35" s="40">
        <f t="shared" si="2"/>
        <v>0.25971877584780811</v>
      </c>
      <c r="N35" s="40">
        <f t="shared" si="3"/>
        <v>0.26090142909490655</v>
      </c>
    </row>
    <row r="36" spans="1:14" ht="14.25" customHeight="1">
      <c r="A36" s="4" t="s">
        <v>114</v>
      </c>
      <c r="B36" s="8">
        <v>2015</v>
      </c>
      <c r="C36" s="42">
        <v>165</v>
      </c>
      <c r="D36" s="42">
        <v>10494</v>
      </c>
      <c r="E36" s="42">
        <v>73</v>
      </c>
      <c r="F36" s="42">
        <v>4413</v>
      </c>
      <c r="G36" s="40">
        <f>E36/$C36*100%</f>
        <v>0.44242424242424244</v>
      </c>
      <c r="H36" s="40">
        <f>F36/$D36*100%</f>
        <v>0.42052601486563751</v>
      </c>
      <c r="I36" s="42">
        <v>944</v>
      </c>
      <c r="J36" s="42">
        <v>2020</v>
      </c>
      <c r="K36" s="42">
        <v>263</v>
      </c>
      <c r="L36" s="42">
        <v>547</v>
      </c>
      <c r="M36" s="40">
        <f t="shared" si="2"/>
        <v>0.27860169491525422</v>
      </c>
      <c r="N36" s="40">
        <f t="shared" si="3"/>
        <v>0.27079207920792081</v>
      </c>
    </row>
    <row r="37" spans="1:14" ht="14.25" customHeight="1">
      <c r="A37" s="4" t="s">
        <v>115</v>
      </c>
      <c r="B37" s="8">
        <v>2015</v>
      </c>
      <c r="C37" s="42">
        <v>248</v>
      </c>
      <c r="D37" s="42">
        <v>22147</v>
      </c>
      <c r="E37" s="42">
        <v>119</v>
      </c>
      <c r="F37" s="42">
        <v>16563</v>
      </c>
      <c r="G37" s="40">
        <f t="shared" si="0"/>
        <v>0.47983870967741937</v>
      </c>
      <c r="H37" s="40">
        <f t="shared" si="1"/>
        <v>0.74786652819795008</v>
      </c>
      <c r="I37" s="42">
        <v>1173</v>
      </c>
      <c r="J37" s="42">
        <v>2525</v>
      </c>
      <c r="K37" s="42">
        <v>283</v>
      </c>
      <c r="L37" s="42">
        <v>627</v>
      </c>
      <c r="M37" s="40">
        <f t="shared" si="2"/>
        <v>0.24126172208013641</v>
      </c>
      <c r="N37" s="40">
        <f t="shared" si="3"/>
        <v>0.24831683168316832</v>
      </c>
    </row>
    <row r="38" spans="1:14" ht="14.25" customHeight="1">
      <c r="A38" s="4" t="s">
        <v>116</v>
      </c>
      <c r="B38" s="8">
        <v>2015</v>
      </c>
      <c r="C38" s="42">
        <v>205</v>
      </c>
      <c r="D38" s="42">
        <v>13198</v>
      </c>
      <c r="E38" s="42">
        <v>90</v>
      </c>
      <c r="F38" s="42">
        <v>7127</v>
      </c>
      <c r="G38" s="40">
        <f>E38/$C38*100%</f>
        <v>0.43902439024390244</v>
      </c>
      <c r="H38" s="40">
        <f>F38/$D38*100%</f>
        <v>0.54000606152447339</v>
      </c>
      <c r="I38" s="42">
        <v>1154</v>
      </c>
      <c r="J38" s="42">
        <v>2421</v>
      </c>
      <c r="K38" s="42">
        <v>308</v>
      </c>
      <c r="L38" s="42">
        <v>724</v>
      </c>
      <c r="M38" s="40">
        <f t="shared" si="2"/>
        <v>0.26689774696707108</v>
      </c>
      <c r="N38" s="40">
        <f t="shared" si="3"/>
        <v>0.29904997934737709</v>
      </c>
    </row>
    <row r="39" spans="1:14" ht="14.25" customHeight="1">
      <c r="A39" s="4" t="s">
        <v>117</v>
      </c>
      <c r="B39" s="8">
        <v>2016</v>
      </c>
      <c r="C39" s="42">
        <v>249</v>
      </c>
      <c r="D39" s="42">
        <v>14054</v>
      </c>
      <c r="E39" s="42">
        <v>97</v>
      </c>
      <c r="F39" s="42">
        <v>8470</v>
      </c>
      <c r="G39" s="40">
        <f>E39/$C39*100%</f>
        <v>0.38955823293172692</v>
      </c>
      <c r="H39" s="40">
        <f>F39/$D39*100%</f>
        <v>0.60267539490536504</v>
      </c>
      <c r="I39" s="42">
        <v>1545</v>
      </c>
      <c r="J39" s="42">
        <v>3428</v>
      </c>
      <c r="K39" s="42">
        <v>358</v>
      </c>
      <c r="L39" s="42">
        <v>841</v>
      </c>
      <c r="M39" s="40">
        <f t="shared" si="2"/>
        <v>0.23171521035598705</v>
      </c>
      <c r="N39" s="40">
        <f t="shared" si="3"/>
        <v>0.24533255542590432</v>
      </c>
    </row>
    <row r="40" spans="1:14" ht="14.25" customHeight="1">
      <c r="A40" s="4" t="s">
        <v>114</v>
      </c>
      <c r="B40" s="8">
        <v>2016</v>
      </c>
      <c r="C40" s="42">
        <v>239</v>
      </c>
      <c r="D40" s="42">
        <v>15991</v>
      </c>
      <c r="E40" s="42">
        <v>102</v>
      </c>
      <c r="F40" s="42">
        <v>8704</v>
      </c>
      <c r="G40" s="40">
        <f t="shared" ref="G40:G68" si="4">E40/$C40*100%</f>
        <v>0.42677824267782427</v>
      </c>
      <c r="H40" s="40">
        <f t="shared" ref="H40:H68" si="5">F40/$D40*100%</f>
        <v>0.54430617222187483</v>
      </c>
      <c r="I40" s="42">
        <v>1456</v>
      </c>
      <c r="J40" s="42">
        <v>3116</v>
      </c>
      <c r="K40" s="42">
        <v>383</v>
      </c>
      <c r="L40" s="42">
        <v>877</v>
      </c>
      <c r="M40" s="40">
        <f t="shared" si="2"/>
        <v>0.26304945054945056</v>
      </c>
      <c r="N40" s="40">
        <f t="shared" si="3"/>
        <v>0.28145057766367138</v>
      </c>
    </row>
    <row r="41" spans="1:14" ht="14.25" customHeight="1">
      <c r="A41" s="4" t="s">
        <v>115</v>
      </c>
      <c r="B41" s="8">
        <v>2016</v>
      </c>
      <c r="C41" s="42">
        <v>233</v>
      </c>
      <c r="D41" s="42">
        <v>12511</v>
      </c>
      <c r="E41" s="42">
        <v>86</v>
      </c>
      <c r="F41" s="42">
        <v>6564</v>
      </c>
      <c r="G41" s="40">
        <f t="shared" si="4"/>
        <v>0.36909871244635195</v>
      </c>
      <c r="H41" s="40">
        <f t="shared" si="5"/>
        <v>0.5246583006953881</v>
      </c>
      <c r="I41" s="42">
        <v>1560</v>
      </c>
      <c r="J41" s="42">
        <v>3527</v>
      </c>
      <c r="K41" s="42">
        <v>395</v>
      </c>
      <c r="L41" s="42">
        <v>978</v>
      </c>
      <c r="M41" s="40">
        <f t="shared" si="2"/>
        <v>0.25320512820512819</v>
      </c>
      <c r="N41" s="40">
        <f t="shared" si="3"/>
        <v>0.27728948114544938</v>
      </c>
    </row>
    <row r="42" spans="1:14" ht="14.25" customHeight="1">
      <c r="A42" s="4" t="s">
        <v>116</v>
      </c>
      <c r="B42" s="8">
        <v>2016</v>
      </c>
      <c r="C42" s="42">
        <v>207</v>
      </c>
      <c r="D42" s="42">
        <v>10686</v>
      </c>
      <c r="E42" s="42">
        <v>74</v>
      </c>
      <c r="F42" s="42">
        <v>5215</v>
      </c>
      <c r="G42" s="40">
        <f t="shared" si="4"/>
        <v>0.35748792270531399</v>
      </c>
      <c r="H42" s="40">
        <f t="shared" si="5"/>
        <v>0.48802171064944788</v>
      </c>
      <c r="I42" s="42">
        <v>1312</v>
      </c>
      <c r="J42" s="42">
        <v>2976</v>
      </c>
      <c r="K42" s="42">
        <v>357</v>
      </c>
      <c r="L42" s="42">
        <v>841</v>
      </c>
      <c r="M42" s="40">
        <f t="shared" si="2"/>
        <v>0.27210365853658536</v>
      </c>
      <c r="N42" s="40">
        <f t="shared" si="3"/>
        <v>0.28259408602150538</v>
      </c>
    </row>
    <row r="43" spans="1:14" ht="14.25" customHeight="1">
      <c r="A43" s="4" t="s">
        <v>117</v>
      </c>
      <c r="B43" s="8">
        <v>2017</v>
      </c>
      <c r="C43" s="42">
        <v>220</v>
      </c>
      <c r="D43" s="42">
        <v>13484</v>
      </c>
      <c r="E43" s="42">
        <v>75</v>
      </c>
      <c r="F43" s="42">
        <v>6661</v>
      </c>
      <c r="G43" s="40">
        <f t="shared" si="4"/>
        <v>0.34090909090909088</v>
      </c>
      <c r="H43" s="40">
        <f t="shared" si="5"/>
        <v>0.49399288045090478</v>
      </c>
      <c r="I43" s="42">
        <v>1483</v>
      </c>
      <c r="J43" s="42">
        <v>2069</v>
      </c>
      <c r="K43" s="42">
        <v>375</v>
      </c>
      <c r="L43" s="42">
        <v>568</v>
      </c>
      <c r="M43" s="40">
        <f t="shared" si="2"/>
        <v>0.2528658125421443</v>
      </c>
      <c r="N43" s="40">
        <f t="shared" si="3"/>
        <v>0.27452875785403574</v>
      </c>
    </row>
    <row r="44" spans="1:14" ht="14.25" customHeight="1">
      <c r="A44" s="4" t="s">
        <v>114</v>
      </c>
      <c r="B44" s="8">
        <v>2017</v>
      </c>
      <c r="C44" s="42">
        <v>182</v>
      </c>
      <c r="D44" s="42">
        <v>5681</v>
      </c>
      <c r="E44" s="42">
        <v>71</v>
      </c>
      <c r="F44" s="42">
        <v>2448</v>
      </c>
      <c r="G44" s="40">
        <f t="shared" si="4"/>
        <v>0.39010989010989011</v>
      </c>
      <c r="H44" s="40">
        <f t="shared" si="5"/>
        <v>0.43091005104735081</v>
      </c>
      <c r="I44" s="42">
        <v>1417</v>
      </c>
      <c r="J44" s="42">
        <v>896</v>
      </c>
      <c r="K44" s="42">
        <v>339</v>
      </c>
      <c r="L44" s="42">
        <v>168</v>
      </c>
      <c r="M44" s="40">
        <f t="shared" si="2"/>
        <v>0.23923782639378971</v>
      </c>
      <c r="N44" s="40">
        <f t="shared" si="3"/>
        <v>0.1875</v>
      </c>
    </row>
    <row r="45" spans="1:14" ht="14.25" customHeight="1">
      <c r="A45" s="4" t="s">
        <v>115</v>
      </c>
      <c r="B45" s="8">
        <v>2017</v>
      </c>
      <c r="C45" s="42">
        <v>222</v>
      </c>
      <c r="D45" s="42">
        <v>9290</v>
      </c>
      <c r="E45" s="42">
        <v>94</v>
      </c>
      <c r="F45" s="42">
        <v>5392</v>
      </c>
      <c r="G45" s="40">
        <f t="shared" si="4"/>
        <v>0.42342342342342343</v>
      </c>
      <c r="H45" s="40">
        <f t="shared" si="5"/>
        <v>0.58040904198062437</v>
      </c>
      <c r="I45" s="42">
        <v>1452</v>
      </c>
      <c r="J45" s="42">
        <v>1139</v>
      </c>
      <c r="K45" s="42">
        <v>382</v>
      </c>
      <c r="L45" s="42">
        <v>296</v>
      </c>
      <c r="M45" s="40">
        <f t="shared" si="2"/>
        <v>0.26308539944903581</v>
      </c>
      <c r="N45" s="40">
        <f t="shared" si="3"/>
        <v>0.25987708516242319</v>
      </c>
    </row>
    <row r="46" spans="1:14" ht="14.25" customHeight="1">
      <c r="A46" s="4" t="s">
        <v>116</v>
      </c>
      <c r="B46" s="8">
        <v>2017</v>
      </c>
      <c r="C46" s="42">
        <v>193</v>
      </c>
      <c r="D46" s="42">
        <v>5568</v>
      </c>
      <c r="E46" s="42">
        <v>81</v>
      </c>
      <c r="F46" s="42">
        <v>3142</v>
      </c>
      <c r="G46" s="40">
        <f t="shared" si="4"/>
        <v>0.41968911917098445</v>
      </c>
      <c r="H46" s="40">
        <f t="shared" si="5"/>
        <v>0.56429597701149425</v>
      </c>
      <c r="I46" s="42">
        <v>1431</v>
      </c>
      <c r="J46" s="42">
        <v>1325</v>
      </c>
      <c r="K46" s="42">
        <v>378</v>
      </c>
      <c r="L46" s="42">
        <v>319</v>
      </c>
      <c r="M46" s="40">
        <f t="shared" si="2"/>
        <v>0.26415094339622641</v>
      </c>
      <c r="N46" s="40">
        <f t="shared" si="3"/>
        <v>0.24075471698113207</v>
      </c>
    </row>
    <row r="47" spans="1:14" ht="14.25" customHeight="1">
      <c r="A47" s="4" t="s">
        <v>117</v>
      </c>
      <c r="B47" s="8">
        <v>2018</v>
      </c>
      <c r="C47" s="42">
        <v>204</v>
      </c>
      <c r="D47" s="42">
        <v>12228</v>
      </c>
      <c r="E47" s="42">
        <v>80</v>
      </c>
      <c r="F47" s="42">
        <v>2884</v>
      </c>
      <c r="G47" s="40">
        <f t="shared" si="4"/>
        <v>0.39215686274509803</v>
      </c>
      <c r="H47" s="40">
        <f t="shared" si="5"/>
        <v>0.23585214262348708</v>
      </c>
      <c r="I47" s="42">
        <v>1369</v>
      </c>
      <c r="J47" s="42">
        <v>885</v>
      </c>
      <c r="K47" s="42">
        <v>387</v>
      </c>
      <c r="L47" s="42">
        <v>248</v>
      </c>
      <c r="M47" s="40">
        <f t="shared" si="2"/>
        <v>0.28268809349890434</v>
      </c>
      <c r="N47" s="40">
        <f t="shared" si="3"/>
        <v>0.28022598870056498</v>
      </c>
    </row>
    <row r="48" spans="1:14" ht="14.25" customHeight="1">
      <c r="A48" s="4" t="s">
        <v>114</v>
      </c>
      <c r="B48" s="8">
        <v>2018</v>
      </c>
      <c r="C48" s="42">
        <v>178</v>
      </c>
      <c r="D48" s="42">
        <v>4099</v>
      </c>
      <c r="E48" s="42">
        <v>76</v>
      </c>
      <c r="F48" s="42">
        <v>1734</v>
      </c>
      <c r="G48" s="40">
        <f t="shared" si="4"/>
        <v>0.42696629213483145</v>
      </c>
      <c r="H48" s="40">
        <f t="shared" si="5"/>
        <v>0.42303000731885826</v>
      </c>
      <c r="I48" s="42">
        <v>1201</v>
      </c>
      <c r="J48" s="42">
        <v>836</v>
      </c>
      <c r="K48" s="42">
        <v>311</v>
      </c>
      <c r="L48" s="42">
        <v>222</v>
      </c>
      <c r="M48" s="40">
        <f t="shared" si="2"/>
        <v>0.25895087427144048</v>
      </c>
      <c r="N48" s="40">
        <f t="shared" si="3"/>
        <v>0.26555023923444976</v>
      </c>
    </row>
    <row r="49" spans="1:16" ht="14.25" customHeight="1">
      <c r="A49" s="4" t="s">
        <v>115</v>
      </c>
      <c r="B49" s="8">
        <v>2018</v>
      </c>
      <c r="C49" s="42">
        <v>149</v>
      </c>
      <c r="D49" s="42">
        <v>4482</v>
      </c>
      <c r="E49" s="42">
        <v>64</v>
      </c>
      <c r="F49" s="42">
        <v>1949</v>
      </c>
      <c r="G49" s="40">
        <f t="shared" si="4"/>
        <v>0.42953020134228187</v>
      </c>
      <c r="H49" s="40">
        <f t="shared" si="5"/>
        <v>0.43485051316376616</v>
      </c>
      <c r="I49" s="42">
        <v>1164</v>
      </c>
      <c r="J49" s="42">
        <v>931</v>
      </c>
      <c r="K49" s="42">
        <v>301</v>
      </c>
      <c r="L49" s="42">
        <v>205</v>
      </c>
      <c r="M49" s="40">
        <f t="shared" si="2"/>
        <v>0.25859106529209624</v>
      </c>
      <c r="N49" s="40">
        <f t="shared" si="3"/>
        <v>0.22019334049409237</v>
      </c>
    </row>
    <row r="50" spans="1:16" ht="14.25" customHeight="1">
      <c r="A50" s="4" t="s">
        <v>116</v>
      </c>
      <c r="B50" s="8">
        <v>2018</v>
      </c>
      <c r="C50" s="42">
        <v>184</v>
      </c>
      <c r="D50" s="42">
        <v>5367</v>
      </c>
      <c r="E50" s="42">
        <v>59</v>
      </c>
      <c r="F50" s="42">
        <v>3740</v>
      </c>
      <c r="G50" s="40">
        <f t="shared" si="4"/>
        <v>0.32065217391304346</v>
      </c>
      <c r="H50" s="40">
        <f t="shared" si="5"/>
        <v>0.69685112725917642</v>
      </c>
      <c r="I50" s="42">
        <v>1388</v>
      </c>
      <c r="J50" s="42">
        <v>1070</v>
      </c>
      <c r="K50" s="42">
        <v>277</v>
      </c>
      <c r="L50" s="42">
        <v>185</v>
      </c>
      <c r="M50" s="40">
        <f t="shared" si="2"/>
        <v>0.19956772334293948</v>
      </c>
      <c r="N50" s="40">
        <f t="shared" si="3"/>
        <v>0.17289719626168223</v>
      </c>
    </row>
    <row r="51" spans="1:16" ht="14.25" customHeight="1">
      <c r="A51" s="4" t="s">
        <v>117</v>
      </c>
      <c r="B51" s="8">
        <v>2019</v>
      </c>
      <c r="C51" s="42">
        <v>177</v>
      </c>
      <c r="D51" s="42">
        <v>10335</v>
      </c>
      <c r="E51" s="42">
        <v>60</v>
      </c>
      <c r="F51" s="42">
        <v>4024</v>
      </c>
      <c r="G51" s="40">
        <f t="shared" si="4"/>
        <v>0.33898305084745761</v>
      </c>
      <c r="H51" s="40">
        <f t="shared" si="5"/>
        <v>0.38935655539429126</v>
      </c>
      <c r="I51" s="42">
        <v>1350</v>
      </c>
      <c r="J51" s="42">
        <v>2606</v>
      </c>
      <c r="K51" s="42">
        <v>308</v>
      </c>
      <c r="L51" s="42">
        <v>626</v>
      </c>
      <c r="M51" s="40">
        <f t="shared" si="2"/>
        <v>0.22814814814814816</v>
      </c>
      <c r="N51" s="40">
        <f t="shared" si="3"/>
        <v>0.24021488871834229</v>
      </c>
    </row>
    <row r="52" spans="1:16" ht="14.25" customHeight="1">
      <c r="A52" s="4" t="s">
        <v>114</v>
      </c>
      <c r="B52" s="8">
        <v>2019</v>
      </c>
      <c r="C52" s="42">
        <v>196</v>
      </c>
      <c r="D52" s="42">
        <v>8839</v>
      </c>
      <c r="E52" s="42">
        <v>63</v>
      </c>
      <c r="F52" s="42">
        <v>3313</v>
      </c>
      <c r="G52" s="40">
        <f t="shared" si="4"/>
        <v>0.32142857142857145</v>
      </c>
      <c r="H52" s="40">
        <f t="shared" si="5"/>
        <v>0.37481615567371873</v>
      </c>
      <c r="I52" s="42">
        <v>1811</v>
      </c>
      <c r="J52" s="42">
        <v>3084</v>
      </c>
      <c r="K52" s="42">
        <v>411</v>
      </c>
      <c r="L52" s="42">
        <v>729</v>
      </c>
      <c r="M52" s="40">
        <f t="shared" si="2"/>
        <v>0.22694643843180562</v>
      </c>
      <c r="N52" s="40">
        <f t="shared" si="3"/>
        <v>0.23638132295719844</v>
      </c>
    </row>
    <row r="53" spans="1:16" ht="14.25" customHeight="1">
      <c r="A53" s="4" t="s">
        <v>115</v>
      </c>
      <c r="B53" s="8">
        <v>2019</v>
      </c>
      <c r="C53" s="42">
        <v>196</v>
      </c>
      <c r="D53" s="42">
        <v>10886</v>
      </c>
      <c r="E53" s="42">
        <v>59</v>
      </c>
      <c r="F53" s="42">
        <v>4994</v>
      </c>
      <c r="G53" s="40">
        <f t="shared" si="4"/>
        <v>0.30102040816326531</v>
      </c>
      <c r="H53" s="40">
        <f t="shared" si="5"/>
        <v>0.45875436340253539</v>
      </c>
      <c r="I53" s="42">
        <v>1784</v>
      </c>
      <c r="J53" s="42">
        <v>3167</v>
      </c>
      <c r="K53" s="42">
        <v>363</v>
      </c>
      <c r="L53" s="42">
        <v>680</v>
      </c>
      <c r="M53" s="40">
        <f t="shared" si="2"/>
        <v>0.20347533632286996</v>
      </c>
      <c r="N53" s="40">
        <f t="shared" si="3"/>
        <v>0.21471424060625197</v>
      </c>
    </row>
    <row r="54" spans="1:16" ht="14.25" customHeight="1">
      <c r="A54" s="4" t="s">
        <v>116</v>
      </c>
      <c r="B54" s="8">
        <v>2019</v>
      </c>
      <c r="C54" s="42">
        <v>217</v>
      </c>
      <c r="D54" s="42">
        <v>14644</v>
      </c>
      <c r="E54" s="42">
        <v>69</v>
      </c>
      <c r="F54" s="42">
        <v>7020</v>
      </c>
      <c r="G54" s="40">
        <f t="shared" si="4"/>
        <v>0.31797235023041476</v>
      </c>
      <c r="H54" s="40">
        <f t="shared" si="5"/>
        <v>0.47937721933897842</v>
      </c>
      <c r="I54" s="42">
        <v>1471</v>
      </c>
      <c r="J54" s="42">
        <v>3267</v>
      </c>
      <c r="K54" s="42">
        <v>274</v>
      </c>
      <c r="L54" s="42">
        <v>619</v>
      </c>
      <c r="M54" s="40">
        <f t="shared" si="2"/>
        <v>0.18626784500339905</v>
      </c>
      <c r="N54" s="40">
        <f t="shared" si="3"/>
        <v>0.18947046219773492</v>
      </c>
    </row>
    <row r="55" spans="1:16" ht="14.25" customHeight="1">
      <c r="A55" s="4" t="s">
        <v>117</v>
      </c>
      <c r="B55" s="8">
        <v>2020</v>
      </c>
      <c r="C55" s="42">
        <v>172</v>
      </c>
      <c r="D55" s="42">
        <v>15021</v>
      </c>
      <c r="E55" s="42">
        <v>64</v>
      </c>
      <c r="F55" s="42">
        <v>6795</v>
      </c>
      <c r="G55" s="40">
        <f t="shared" si="4"/>
        <v>0.37209302325581395</v>
      </c>
      <c r="H55" s="40">
        <f t="shared" si="5"/>
        <v>0.45236668663870583</v>
      </c>
      <c r="I55" s="42">
        <v>1265</v>
      </c>
      <c r="J55" s="42">
        <v>2663</v>
      </c>
      <c r="K55" s="42">
        <v>224</v>
      </c>
      <c r="L55" s="42">
        <v>532</v>
      </c>
      <c r="M55" s="40">
        <f t="shared" si="2"/>
        <v>0.17707509881422925</v>
      </c>
      <c r="N55" s="40">
        <f t="shared" si="3"/>
        <v>0.19977469019902366</v>
      </c>
    </row>
    <row r="56" spans="1:16" ht="14.25" customHeight="1">
      <c r="A56" s="4" t="s">
        <v>114</v>
      </c>
      <c r="B56" s="8">
        <v>2020</v>
      </c>
      <c r="C56" s="42">
        <v>82</v>
      </c>
      <c r="D56" s="42">
        <v>5072</v>
      </c>
      <c r="E56" s="42">
        <v>26</v>
      </c>
      <c r="F56" s="42">
        <v>1963</v>
      </c>
      <c r="G56" s="40">
        <f t="shared" si="4"/>
        <v>0.31707317073170732</v>
      </c>
      <c r="H56" s="40">
        <f t="shared" si="5"/>
        <v>0.38702681388012616</v>
      </c>
      <c r="I56" s="42">
        <v>731</v>
      </c>
      <c r="J56" s="42">
        <v>1558</v>
      </c>
      <c r="K56" s="42">
        <v>127</v>
      </c>
      <c r="L56" s="42">
        <v>294</v>
      </c>
      <c r="M56" s="40">
        <f t="shared" si="2"/>
        <v>0.17373461012311903</v>
      </c>
      <c r="N56" s="40">
        <f t="shared" si="3"/>
        <v>0.18870346598202825</v>
      </c>
    </row>
    <row r="57" spans="1:16" ht="14.25" customHeight="1">
      <c r="A57" s="4" t="s">
        <v>115</v>
      </c>
      <c r="B57" s="8">
        <v>2020</v>
      </c>
      <c r="C57" s="42">
        <v>92</v>
      </c>
      <c r="D57" s="42">
        <v>4813</v>
      </c>
      <c r="E57" s="42">
        <v>26</v>
      </c>
      <c r="F57" s="42">
        <v>1507</v>
      </c>
      <c r="G57" s="40">
        <f t="shared" si="4"/>
        <v>0.28260869565217389</v>
      </c>
      <c r="H57" s="40">
        <f t="shared" si="5"/>
        <v>0.31311032619987533</v>
      </c>
      <c r="I57" s="42">
        <v>1161</v>
      </c>
      <c r="J57" s="42">
        <v>2467</v>
      </c>
      <c r="K57" s="42">
        <v>211</v>
      </c>
      <c r="L57" s="42">
        <v>483</v>
      </c>
      <c r="M57" s="40">
        <f t="shared" si="2"/>
        <v>0.18173987941429801</v>
      </c>
      <c r="N57" s="40">
        <f t="shared" si="3"/>
        <v>0.19578435346574788</v>
      </c>
    </row>
    <row r="58" spans="1:16" ht="14.25" customHeight="1">
      <c r="A58" s="4" t="s">
        <v>116</v>
      </c>
      <c r="B58" s="8">
        <v>2020</v>
      </c>
      <c r="C58" s="42">
        <v>134</v>
      </c>
      <c r="D58" s="42">
        <v>8638</v>
      </c>
      <c r="E58" s="42">
        <v>53</v>
      </c>
      <c r="F58" s="42">
        <v>4512</v>
      </c>
      <c r="G58" s="40">
        <f t="shared" si="4"/>
        <v>0.39552238805970147</v>
      </c>
      <c r="H58" s="40">
        <f t="shared" si="5"/>
        <v>0.52234313498495022</v>
      </c>
      <c r="I58" s="42">
        <v>1439</v>
      </c>
      <c r="J58" s="42">
        <v>3079</v>
      </c>
      <c r="K58" s="42">
        <v>271</v>
      </c>
      <c r="L58" s="42">
        <v>584</v>
      </c>
      <c r="M58" s="40">
        <f t="shared" si="2"/>
        <v>0.18832522585128561</v>
      </c>
      <c r="N58" s="40">
        <f t="shared" si="3"/>
        <v>0.18967197141929198</v>
      </c>
    </row>
    <row r="59" spans="1:16" ht="14.25" customHeight="1">
      <c r="A59" s="4" t="s">
        <v>117</v>
      </c>
      <c r="B59" s="8">
        <v>2021</v>
      </c>
      <c r="C59" s="42">
        <v>131</v>
      </c>
      <c r="D59" s="42">
        <v>16496</v>
      </c>
      <c r="E59" s="42">
        <v>41</v>
      </c>
      <c r="F59" s="42">
        <v>12171</v>
      </c>
      <c r="G59" s="40">
        <f t="shared" si="4"/>
        <v>0.31297709923664124</v>
      </c>
      <c r="H59" s="40">
        <f t="shared" si="5"/>
        <v>0.73781522793404464</v>
      </c>
      <c r="I59" s="42">
        <v>1278</v>
      </c>
      <c r="J59" s="42">
        <v>2540</v>
      </c>
      <c r="K59" s="42">
        <v>264</v>
      </c>
      <c r="L59" s="42">
        <v>550</v>
      </c>
      <c r="M59" s="40">
        <f t="shared" si="2"/>
        <v>0.20657276995305165</v>
      </c>
      <c r="N59" s="40">
        <f t="shared" si="3"/>
        <v>0.21653543307086615</v>
      </c>
      <c r="P59" s="25"/>
    </row>
    <row r="60" spans="1:16" ht="14.25" customHeight="1">
      <c r="A60" s="4" t="s">
        <v>114</v>
      </c>
      <c r="B60" s="8">
        <v>2021</v>
      </c>
      <c r="C60" s="42">
        <v>153</v>
      </c>
      <c r="D60" s="42">
        <v>9579</v>
      </c>
      <c r="E60" s="42">
        <v>70</v>
      </c>
      <c r="F60" s="42">
        <v>5252</v>
      </c>
      <c r="G60" s="40">
        <f t="shared" si="4"/>
        <v>0.45751633986928103</v>
      </c>
      <c r="H60" s="40">
        <f t="shared" si="5"/>
        <v>0.54828270174339699</v>
      </c>
      <c r="I60" s="42">
        <v>1103</v>
      </c>
      <c r="J60" s="42">
        <v>2315</v>
      </c>
      <c r="K60" s="42">
        <v>252</v>
      </c>
      <c r="L60" s="42">
        <v>657</v>
      </c>
      <c r="M60" s="40">
        <f t="shared" si="2"/>
        <v>0.22846781504986402</v>
      </c>
      <c r="N60" s="40">
        <f t="shared" si="3"/>
        <v>0.2838012958963283</v>
      </c>
      <c r="P60" s="25"/>
    </row>
    <row r="61" spans="1:16" ht="14.25" customHeight="1">
      <c r="A61" s="4" t="s">
        <v>115</v>
      </c>
      <c r="B61" s="8">
        <v>2021</v>
      </c>
      <c r="C61" s="42">
        <v>142</v>
      </c>
      <c r="D61" s="42">
        <v>10054</v>
      </c>
      <c r="E61" s="42">
        <v>65</v>
      </c>
      <c r="F61" s="42">
        <v>6559</v>
      </c>
      <c r="G61" s="40">
        <f t="shared" si="4"/>
        <v>0.45774647887323944</v>
      </c>
      <c r="H61" s="40">
        <f t="shared" si="5"/>
        <v>0.65237716331808238</v>
      </c>
      <c r="I61" s="42">
        <v>963</v>
      </c>
      <c r="J61" s="42">
        <v>2036</v>
      </c>
      <c r="K61" s="42">
        <v>204</v>
      </c>
      <c r="L61" s="42">
        <v>403</v>
      </c>
      <c r="M61" s="40">
        <f t="shared" si="2"/>
        <v>0.21183800623052959</v>
      </c>
      <c r="N61" s="40">
        <f t="shared" si="3"/>
        <v>0.19793713163064833</v>
      </c>
      <c r="P61" s="25"/>
    </row>
    <row r="62" spans="1:16" ht="14.25" customHeight="1">
      <c r="A62" s="4" t="s">
        <v>116</v>
      </c>
      <c r="B62" s="8">
        <v>2021</v>
      </c>
      <c r="C62" s="42">
        <v>158</v>
      </c>
      <c r="D62" s="42">
        <v>9827</v>
      </c>
      <c r="E62" s="42">
        <v>62</v>
      </c>
      <c r="F62" s="42">
        <v>4429</v>
      </c>
      <c r="G62" s="40">
        <f t="shared" si="4"/>
        <v>0.39240506329113922</v>
      </c>
      <c r="H62" s="40">
        <f t="shared" si="5"/>
        <v>0.45069705912282487</v>
      </c>
      <c r="I62" s="42">
        <v>943</v>
      </c>
      <c r="J62" s="42">
        <v>2181</v>
      </c>
      <c r="K62" s="42">
        <v>177</v>
      </c>
      <c r="L62" s="42">
        <v>413</v>
      </c>
      <c r="M62" s="40">
        <f t="shared" si="2"/>
        <v>0.18769883351007424</v>
      </c>
      <c r="N62" s="40">
        <f t="shared" si="3"/>
        <v>0.18936267767079321</v>
      </c>
      <c r="P62" s="25"/>
    </row>
    <row r="63" spans="1:16">
      <c r="A63" s="4" t="s">
        <v>117</v>
      </c>
      <c r="B63" s="8">
        <v>2022</v>
      </c>
      <c r="C63" s="42">
        <v>136</v>
      </c>
      <c r="D63" s="42">
        <v>14016</v>
      </c>
      <c r="E63" s="42">
        <v>58</v>
      </c>
      <c r="F63" s="42">
        <v>9257</v>
      </c>
      <c r="G63" s="40">
        <f t="shared" si="4"/>
        <v>0.4264705882352941</v>
      </c>
      <c r="H63" s="40">
        <f t="shared" si="5"/>
        <v>0.66045947488584478</v>
      </c>
      <c r="I63" s="42">
        <v>996</v>
      </c>
      <c r="J63" s="42">
        <v>2195</v>
      </c>
      <c r="K63" s="42">
        <v>207</v>
      </c>
      <c r="L63" s="42">
        <v>458</v>
      </c>
      <c r="M63" s="40">
        <f t="shared" si="2"/>
        <v>0.20783132530120482</v>
      </c>
      <c r="N63" s="40">
        <f t="shared" si="3"/>
        <v>0.20865603644646924</v>
      </c>
      <c r="P63" s="25"/>
    </row>
    <row r="64" spans="1:16">
      <c r="A64" s="4" t="s">
        <v>114</v>
      </c>
      <c r="B64" s="8">
        <v>2022</v>
      </c>
      <c r="C64" s="42">
        <v>121</v>
      </c>
      <c r="D64" s="42">
        <v>8900</v>
      </c>
      <c r="E64" s="42">
        <v>52</v>
      </c>
      <c r="F64" s="42">
        <v>5032</v>
      </c>
      <c r="G64" s="40">
        <f t="shared" si="4"/>
        <v>0.42975206611570249</v>
      </c>
      <c r="H64" s="40">
        <f t="shared" si="5"/>
        <v>0.56539325842696631</v>
      </c>
      <c r="I64" s="42">
        <v>818</v>
      </c>
      <c r="J64" s="42">
        <v>1483</v>
      </c>
      <c r="K64" s="42">
        <v>182</v>
      </c>
      <c r="L64" s="42">
        <v>288</v>
      </c>
      <c r="M64" s="40">
        <f t="shared" si="2"/>
        <v>0.22249388753056235</v>
      </c>
      <c r="N64" s="40">
        <f t="shared" si="3"/>
        <v>0.19420094403236682</v>
      </c>
      <c r="P64" s="25"/>
    </row>
    <row r="65" spans="1:16">
      <c r="A65" s="4" t="s">
        <v>115</v>
      </c>
      <c r="B65" s="8">
        <v>2022</v>
      </c>
      <c r="C65" s="42">
        <v>123</v>
      </c>
      <c r="D65" s="42">
        <v>9932</v>
      </c>
      <c r="E65" s="42">
        <v>54</v>
      </c>
      <c r="F65" s="42">
        <v>6657</v>
      </c>
      <c r="G65" s="40">
        <f t="shared" si="4"/>
        <v>0.43902439024390244</v>
      </c>
      <c r="H65" s="40">
        <f t="shared" si="5"/>
        <v>0.67025775271848576</v>
      </c>
      <c r="I65" s="42">
        <v>916</v>
      </c>
      <c r="J65" s="42">
        <v>1466</v>
      </c>
      <c r="K65" s="42">
        <v>196</v>
      </c>
      <c r="L65" s="42">
        <v>350</v>
      </c>
      <c r="M65" s="40">
        <f t="shared" si="2"/>
        <v>0.21397379912663755</v>
      </c>
      <c r="N65" s="40">
        <f t="shared" si="3"/>
        <v>0.23874488403819918</v>
      </c>
      <c r="P65" s="25"/>
    </row>
    <row r="66" spans="1:16">
      <c r="A66" s="4" t="s">
        <v>116</v>
      </c>
      <c r="B66" s="8">
        <v>2022</v>
      </c>
      <c r="C66" s="42">
        <v>160</v>
      </c>
      <c r="D66" s="42">
        <v>12177</v>
      </c>
      <c r="E66" s="42">
        <v>67</v>
      </c>
      <c r="F66" s="42">
        <v>7416</v>
      </c>
      <c r="G66" s="40">
        <f t="shared" si="4"/>
        <v>0.41875000000000001</v>
      </c>
      <c r="H66" s="40">
        <f t="shared" si="5"/>
        <v>0.60901699926090169</v>
      </c>
      <c r="I66" s="42">
        <v>1145</v>
      </c>
      <c r="J66" s="42">
        <v>1867</v>
      </c>
      <c r="K66" s="42">
        <v>235</v>
      </c>
      <c r="L66" s="42">
        <v>394</v>
      </c>
      <c r="M66" s="40">
        <f t="shared" si="2"/>
        <v>0.20524017467248909</v>
      </c>
      <c r="N66" s="40">
        <f t="shared" si="3"/>
        <v>0.21103374397429031</v>
      </c>
      <c r="P66" s="25"/>
    </row>
    <row r="67" spans="1:16">
      <c r="A67" s="4" t="s">
        <v>117</v>
      </c>
      <c r="B67" s="8">
        <v>2023</v>
      </c>
      <c r="C67" s="42">
        <v>136</v>
      </c>
      <c r="D67" s="42">
        <v>8421</v>
      </c>
      <c r="E67" s="42">
        <v>57</v>
      </c>
      <c r="F67" s="42">
        <v>5054</v>
      </c>
      <c r="G67" s="40">
        <f t="shared" si="4"/>
        <v>0.41911764705882354</v>
      </c>
      <c r="H67" s="40">
        <f t="shared" si="5"/>
        <v>0.60016625103906895</v>
      </c>
      <c r="I67" s="42">
        <v>1111</v>
      </c>
      <c r="J67" s="42">
        <v>1843</v>
      </c>
      <c r="K67" s="42">
        <v>257</v>
      </c>
      <c r="L67" s="42">
        <v>411</v>
      </c>
      <c r="M67" s="40">
        <f t="shared" si="2"/>
        <v>0.23132313231323132</v>
      </c>
      <c r="N67" s="40">
        <f t="shared" si="3"/>
        <v>0.22300596852957136</v>
      </c>
      <c r="P67" s="25"/>
    </row>
    <row r="68" spans="1:16" ht="14.45">
      <c r="A68" s="8" t="s">
        <v>118</v>
      </c>
      <c r="B68" s="8">
        <v>2023</v>
      </c>
      <c r="C68" s="42">
        <v>125</v>
      </c>
      <c r="D68" s="42">
        <v>6674</v>
      </c>
      <c r="E68" s="42">
        <v>57</v>
      </c>
      <c r="F68" s="42">
        <v>4029</v>
      </c>
      <c r="G68" s="40">
        <f t="shared" si="4"/>
        <v>0.45600000000000002</v>
      </c>
      <c r="H68" s="40">
        <f t="shared" si="5"/>
        <v>0.60368594545999399</v>
      </c>
      <c r="I68" s="42">
        <v>921</v>
      </c>
      <c r="J68" s="42">
        <v>1252</v>
      </c>
      <c r="K68" s="42">
        <v>190</v>
      </c>
      <c r="L68" s="42">
        <v>236</v>
      </c>
      <c r="M68" s="40">
        <f t="shared" si="2"/>
        <v>0.20629750271444083</v>
      </c>
      <c r="N68" s="40">
        <f t="shared" si="3"/>
        <v>0.18849840255591055</v>
      </c>
    </row>
    <row r="69" spans="1:16" ht="14.45">
      <c r="A69" s="8" t="s">
        <v>119</v>
      </c>
      <c r="B69" s="8">
        <v>2023</v>
      </c>
      <c r="C69" s="42">
        <v>127</v>
      </c>
      <c r="D69" s="42">
        <v>7220</v>
      </c>
      <c r="E69" s="42">
        <v>54</v>
      </c>
      <c r="F69" s="42">
        <v>2059</v>
      </c>
      <c r="G69" s="40">
        <f>E69/$C69*100%</f>
        <v>0.42519685039370081</v>
      </c>
      <c r="H69" s="40">
        <f>F69/$D69*100%</f>
        <v>0.28518005540166202</v>
      </c>
      <c r="I69" s="42">
        <v>1117</v>
      </c>
      <c r="J69" s="42">
        <v>1678</v>
      </c>
      <c r="K69" s="42">
        <v>239</v>
      </c>
      <c r="L69" s="42">
        <v>360</v>
      </c>
      <c r="M69" s="40">
        <f>K69/$I69*100%</f>
        <v>0.21396598030438674</v>
      </c>
      <c r="N69" s="40">
        <f>L69/$J69*100%</f>
        <v>0.21454112038140644</v>
      </c>
    </row>
    <row r="70" spans="1:16" ht="14.45">
      <c r="A70" s="8" t="s">
        <v>143</v>
      </c>
      <c r="B70" s="8">
        <v>2023</v>
      </c>
      <c r="C70" s="42">
        <v>133</v>
      </c>
      <c r="D70" s="42">
        <v>7302</v>
      </c>
      <c r="E70" s="42">
        <v>56</v>
      </c>
      <c r="F70" s="42">
        <v>4233</v>
      </c>
      <c r="G70" s="40">
        <f>E70/$C70*100%</f>
        <v>0.42105263157894735</v>
      </c>
      <c r="H70" s="40">
        <f>F70/$D70*100%</f>
        <v>0.5797041906327034</v>
      </c>
      <c r="I70" s="42">
        <v>1048</v>
      </c>
      <c r="J70" s="42">
        <v>1732</v>
      </c>
      <c r="K70" s="42">
        <v>210</v>
      </c>
      <c r="L70" s="42">
        <v>284</v>
      </c>
      <c r="M70" s="40">
        <f>K70/$I70*100%</f>
        <v>0.20038167938931298</v>
      </c>
      <c r="N70" s="40">
        <f>L70/$J70*100%</f>
        <v>0.16397228637413394</v>
      </c>
    </row>
    <row r="71" spans="1:16" ht="14.45">
      <c r="A71" s="8" t="s">
        <v>144</v>
      </c>
      <c r="B71" s="8">
        <v>2024</v>
      </c>
      <c r="C71" s="42">
        <v>136</v>
      </c>
      <c r="D71" s="42">
        <v>6676</v>
      </c>
      <c r="E71" s="42">
        <v>57</v>
      </c>
      <c r="F71" s="42">
        <v>3438</v>
      </c>
      <c r="G71" s="40">
        <f>E71/$C71*100%</f>
        <v>0.41911764705882354</v>
      </c>
      <c r="H71" s="40">
        <f>F71/$D71*100%</f>
        <v>0.5149790293588975</v>
      </c>
      <c r="I71" s="42">
        <v>1206</v>
      </c>
      <c r="J71" s="42">
        <v>2032</v>
      </c>
      <c r="K71" s="42">
        <v>263</v>
      </c>
      <c r="L71" s="42">
        <v>406</v>
      </c>
      <c r="M71" s="40">
        <f>K71/$I71*100%</f>
        <v>0.21807628524046435</v>
      </c>
      <c r="N71" s="40">
        <f>L71/$J71*100%</f>
        <v>0.19980314960629922</v>
      </c>
    </row>
  </sheetData>
  <hyperlinks>
    <hyperlink ref="E8" r:id="rId1" xr:uid="{F50E0554-8909-4727-BC8C-A02F854C7ACA}"/>
  </hyperlinks>
  <pageMargins left="0.7" right="0.7" top="0.75" bottom="0.75" header="0.3" footer="0.3"/>
  <pageSetup paperSize="9" scale="44" orientation="landscape"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187DE-00E6-4C5D-8ED9-9CCC9C4115A6}">
  <sheetPr>
    <tabColor rgb="FF008080"/>
    <pageSetUpPr fitToPage="1"/>
  </sheetPr>
  <dimension ref="A1:Q28"/>
  <sheetViews>
    <sheetView showGridLines="0" topLeftCell="A12" workbookViewId="0">
      <selection activeCell="A28" sqref="A28"/>
    </sheetView>
  </sheetViews>
  <sheetFormatPr defaultColWidth="8.8984375" defaultRowHeight="12.95"/>
  <cols>
    <col min="1" max="1" width="9.09765625" style="4" customWidth="1"/>
    <col min="2" max="4" width="10.69921875" style="4" customWidth="1"/>
    <col min="5" max="5" width="10.59765625" style="4" customWidth="1"/>
    <col min="6" max="7" width="10.69921875" style="4" customWidth="1"/>
    <col min="8" max="16384" width="8.8984375" style="4"/>
  </cols>
  <sheetData>
    <row r="1" spans="1:7" ht="15.6">
      <c r="A1" s="1" t="s">
        <v>40</v>
      </c>
      <c r="B1" s="2" t="s">
        <v>246</v>
      </c>
      <c r="C1" s="3"/>
      <c r="D1" s="3"/>
      <c r="E1" s="3"/>
    </row>
    <row r="2" spans="1:7">
      <c r="A2" s="5" t="s">
        <v>122</v>
      </c>
      <c r="B2" s="6" t="s">
        <v>78</v>
      </c>
    </row>
    <row r="3" spans="1:7">
      <c r="A3" s="5"/>
      <c r="B3" s="6"/>
    </row>
    <row r="4" spans="1:7">
      <c r="A4" s="4" t="s">
        <v>247</v>
      </c>
    </row>
    <row r="5" spans="1:7">
      <c r="A5" s="4" t="s">
        <v>151</v>
      </c>
    </row>
    <row r="7" spans="1:7">
      <c r="A7" s="4" t="s">
        <v>170</v>
      </c>
      <c r="E7" s="9" t="s">
        <v>248</v>
      </c>
    </row>
    <row r="8" spans="1:7">
      <c r="A8" s="4" t="s">
        <v>185</v>
      </c>
    </row>
    <row r="9" spans="1:7">
      <c r="A9" s="4" t="s">
        <v>84</v>
      </c>
      <c r="E9" s="4" t="s">
        <v>111</v>
      </c>
    </row>
    <row r="11" spans="1:7">
      <c r="A11" s="4" t="s">
        <v>85</v>
      </c>
      <c r="B11" s="10">
        <v>45383</v>
      </c>
    </row>
    <row r="12" spans="1:7">
      <c r="A12" s="4" t="s">
        <v>86</v>
      </c>
      <c r="B12" s="10">
        <v>45474</v>
      </c>
    </row>
    <row r="13" spans="1:7" ht="13.7" customHeight="1"/>
    <row r="14" spans="1:7" ht="55.35" customHeight="1">
      <c r="A14" s="21" t="s">
        <v>87</v>
      </c>
      <c r="B14" s="7" t="s">
        <v>249</v>
      </c>
      <c r="C14" s="7" t="s">
        <v>250</v>
      </c>
      <c r="D14" s="7" t="s">
        <v>251</v>
      </c>
      <c r="E14" s="7" t="s">
        <v>252</v>
      </c>
      <c r="F14" s="22"/>
      <c r="G14" s="22"/>
    </row>
    <row r="15" spans="1:7" ht="14.25" customHeight="1">
      <c r="A15" s="15" t="s">
        <v>140</v>
      </c>
      <c r="B15" s="42">
        <v>5477</v>
      </c>
      <c r="C15" s="42">
        <v>4946</v>
      </c>
      <c r="D15" s="42">
        <v>1739</v>
      </c>
      <c r="E15" s="40">
        <f>D15/C15*100%</f>
        <v>0.35159725030327538</v>
      </c>
      <c r="F15" s="51"/>
      <c r="G15" s="51"/>
    </row>
    <row r="16" spans="1:7" ht="14.25" customHeight="1">
      <c r="A16" s="4" t="s">
        <v>141</v>
      </c>
      <c r="B16" s="42">
        <v>5341</v>
      </c>
      <c r="C16" s="42">
        <v>4947</v>
      </c>
      <c r="D16" s="42">
        <v>1741</v>
      </c>
      <c r="E16" s="40">
        <f t="shared" ref="E16:E25" si="0">D16/C16*100%</f>
        <v>0.35193046290681224</v>
      </c>
      <c r="F16" s="51"/>
      <c r="G16" s="51"/>
    </row>
    <row r="17" spans="1:17" ht="14.25" customHeight="1">
      <c r="A17" s="4" t="s">
        <v>98</v>
      </c>
      <c r="B17" s="42">
        <v>5014</v>
      </c>
      <c r="C17" s="42">
        <v>4733</v>
      </c>
      <c r="D17" s="42">
        <v>1711</v>
      </c>
      <c r="E17" s="40">
        <f>D17/C17*100%</f>
        <v>0.36150433129093595</v>
      </c>
      <c r="F17" s="51"/>
      <c r="G17" s="51"/>
    </row>
    <row r="18" spans="1:17" ht="14.25" customHeight="1">
      <c r="A18" s="4" t="s">
        <v>99</v>
      </c>
      <c r="B18" s="42">
        <v>4514</v>
      </c>
      <c r="C18" s="42">
        <v>4372</v>
      </c>
      <c r="D18" s="42">
        <v>1613</v>
      </c>
      <c r="E18" s="40">
        <f t="shared" si="0"/>
        <v>0.36893870082342178</v>
      </c>
      <c r="F18" s="51"/>
      <c r="G18" s="33"/>
      <c r="H18" s="34"/>
      <c r="I18" s="34"/>
      <c r="J18" s="34"/>
      <c r="K18" s="34"/>
      <c r="L18" s="34"/>
      <c r="M18" s="34"/>
      <c r="N18" s="34"/>
      <c r="O18" s="34"/>
      <c r="P18" s="34"/>
      <c r="Q18" s="34"/>
    </row>
    <row r="19" spans="1:17" ht="14.25" customHeight="1">
      <c r="A19" s="4" t="s">
        <v>100</v>
      </c>
      <c r="B19" s="42">
        <v>4878</v>
      </c>
      <c r="C19" s="42">
        <v>4054</v>
      </c>
      <c r="D19" s="42">
        <v>1648</v>
      </c>
      <c r="E19" s="40">
        <f t="shared" si="0"/>
        <v>0.40651208682782436</v>
      </c>
      <c r="F19" s="51"/>
      <c r="G19" s="51"/>
    </row>
    <row r="20" spans="1:17" ht="14.25" customHeight="1">
      <c r="A20" s="4" t="s">
        <v>101</v>
      </c>
      <c r="B20" s="42">
        <v>4815</v>
      </c>
      <c r="C20" s="42">
        <v>4262</v>
      </c>
      <c r="D20" s="42">
        <v>1604</v>
      </c>
      <c r="E20" s="40">
        <f t="shared" si="0"/>
        <v>0.37634913186297514</v>
      </c>
      <c r="F20" s="51"/>
      <c r="G20" s="51"/>
    </row>
    <row r="21" spans="1:17" ht="14.25" customHeight="1">
      <c r="A21" s="4" t="s">
        <v>102</v>
      </c>
      <c r="B21" s="42">
        <v>5307</v>
      </c>
      <c r="C21" s="42">
        <v>5006</v>
      </c>
      <c r="D21" s="42">
        <v>2023</v>
      </c>
      <c r="E21" s="40">
        <f t="shared" si="0"/>
        <v>0.40411506192568919</v>
      </c>
      <c r="F21" s="51"/>
      <c r="G21" s="51"/>
    </row>
    <row r="22" spans="1:17" ht="14.25" customHeight="1">
      <c r="A22" s="4" t="s">
        <v>103</v>
      </c>
      <c r="B22" s="42">
        <v>5281</v>
      </c>
      <c r="C22" s="42">
        <v>4713</v>
      </c>
      <c r="D22" s="42">
        <v>1800</v>
      </c>
      <c r="E22" s="40">
        <f t="shared" si="0"/>
        <v>0.38192234245703371</v>
      </c>
      <c r="F22" s="51"/>
      <c r="G22" s="51"/>
    </row>
    <row r="23" spans="1:17" ht="14.25" customHeight="1">
      <c r="A23" s="4" t="s">
        <v>104</v>
      </c>
      <c r="B23" s="42">
        <v>4808</v>
      </c>
      <c r="C23" s="42">
        <v>4480</v>
      </c>
      <c r="D23" s="42">
        <v>1702</v>
      </c>
      <c r="E23" s="40">
        <f t="shared" si="0"/>
        <v>0.37991071428571427</v>
      </c>
      <c r="F23" s="51"/>
      <c r="G23" s="51"/>
    </row>
    <row r="24" spans="1:17" ht="14.25" customHeight="1">
      <c r="A24" s="4" t="s">
        <v>105</v>
      </c>
      <c r="B24" s="42">
        <v>4885</v>
      </c>
      <c r="C24" s="42">
        <v>4416</v>
      </c>
      <c r="D24" s="42">
        <v>1536</v>
      </c>
      <c r="E24" s="40">
        <f t="shared" si="0"/>
        <v>0.34782608695652173</v>
      </c>
      <c r="F24" s="51"/>
      <c r="G24" s="51"/>
    </row>
    <row r="25" spans="1:17" ht="14.25" customHeight="1">
      <c r="A25" s="4" t="s">
        <v>106</v>
      </c>
      <c r="B25" s="42">
        <v>4671</v>
      </c>
      <c r="C25" s="42">
        <v>4153</v>
      </c>
      <c r="D25" s="42">
        <v>1492</v>
      </c>
      <c r="E25" s="40">
        <f t="shared" si="0"/>
        <v>0.35925836744522033</v>
      </c>
      <c r="F25" s="51"/>
      <c r="G25" s="51"/>
    </row>
    <row r="26" spans="1:17" ht="14.25" customHeight="1">
      <c r="A26" s="4" t="s">
        <v>107</v>
      </c>
      <c r="B26" s="42">
        <v>5390</v>
      </c>
      <c r="C26" s="42">
        <v>4895</v>
      </c>
      <c r="D26" s="42">
        <v>1752</v>
      </c>
      <c r="E26" s="40">
        <f>D26/C26*100%</f>
        <v>0.35791624106230846</v>
      </c>
      <c r="F26" s="51"/>
      <c r="G26" s="51"/>
    </row>
    <row r="27" spans="1:17">
      <c r="A27" s="4" t="s">
        <v>108</v>
      </c>
      <c r="B27" s="42">
        <v>4939</v>
      </c>
      <c r="C27" s="42">
        <v>4323</v>
      </c>
      <c r="D27" s="42">
        <v>1530</v>
      </c>
      <c r="E27" s="40">
        <f>D27/C27*100%</f>
        <v>0.35392088827203333</v>
      </c>
    </row>
    <row r="28" spans="1:17" ht="14.45">
      <c r="A28" s="4" t="s">
        <v>109</v>
      </c>
      <c r="B28" s="42">
        <v>4465</v>
      </c>
      <c r="C28" s="42">
        <v>4348</v>
      </c>
      <c r="D28" s="42">
        <v>1625</v>
      </c>
      <c r="E28" s="40">
        <f>D28/C28*100%</f>
        <v>0.37373505059797607</v>
      </c>
    </row>
  </sheetData>
  <hyperlinks>
    <hyperlink ref="E7" r:id="rId1" display="https://www.gov.uk/appeal-householder-planning-decision" xr:uid="{81AEF06E-8E76-45CE-BE47-38DFB4E7CFDE}"/>
  </hyperlinks>
  <pageMargins left="0.7" right="0.7" top="0.75" bottom="0.75" header="0.3" footer="0.3"/>
  <pageSetup paperSize="9" scale="73" orientation="landscape"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3BDF7-B3A5-4536-9C5A-93CD971B1EB5}">
  <sheetPr>
    <tabColor rgb="FF008080"/>
    <pageSetUpPr fitToPage="1"/>
  </sheetPr>
  <dimension ref="A1:H70"/>
  <sheetViews>
    <sheetView showGridLines="0" topLeftCell="A51" workbookViewId="0">
      <selection activeCell="A72" sqref="A72"/>
    </sheetView>
  </sheetViews>
  <sheetFormatPr defaultColWidth="8.8984375" defaultRowHeight="12.95"/>
  <cols>
    <col min="1" max="2" width="8.8984375" style="4"/>
    <col min="3" max="8" width="10.69921875" style="4" customWidth="1"/>
    <col min="9" max="16384" width="8.8984375" style="4"/>
  </cols>
  <sheetData>
    <row r="1" spans="1:8" ht="15.6">
      <c r="A1" s="1" t="s">
        <v>42</v>
      </c>
      <c r="B1" s="2" t="s">
        <v>253</v>
      </c>
      <c r="C1" s="3"/>
      <c r="D1" s="3"/>
      <c r="E1" s="3"/>
      <c r="F1" s="3"/>
    </row>
    <row r="2" spans="1:8">
      <c r="A2" s="5" t="s">
        <v>122</v>
      </c>
      <c r="B2" s="6" t="s">
        <v>78</v>
      </c>
    </row>
    <row r="3" spans="1:8">
      <c r="A3" s="5"/>
      <c r="B3" s="6"/>
    </row>
    <row r="4" spans="1:8">
      <c r="A4" s="4" t="s">
        <v>247</v>
      </c>
    </row>
    <row r="5" spans="1:8">
      <c r="A5" s="4" t="s">
        <v>151</v>
      </c>
    </row>
    <row r="7" spans="1:8">
      <c r="A7" s="4" t="s">
        <v>170</v>
      </c>
      <c r="E7" s="9" t="s">
        <v>248</v>
      </c>
    </row>
    <row r="8" spans="1:8">
      <c r="A8" s="4" t="s">
        <v>185</v>
      </c>
    </row>
    <row r="9" spans="1:8">
      <c r="A9" s="4" t="s">
        <v>84</v>
      </c>
    </row>
    <row r="11" spans="1:8">
      <c r="A11" s="4" t="s">
        <v>85</v>
      </c>
      <c r="B11" s="10">
        <v>45383</v>
      </c>
    </row>
    <row r="12" spans="1:8">
      <c r="A12" s="4" t="s">
        <v>86</v>
      </c>
      <c r="B12" s="10">
        <v>45474</v>
      </c>
    </row>
    <row r="13" spans="1:8" ht="13.7" customHeight="1"/>
    <row r="14" spans="1:8" ht="55.35" customHeight="1">
      <c r="A14" s="21" t="s">
        <v>112</v>
      </c>
      <c r="B14" s="21" t="s">
        <v>113</v>
      </c>
      <c r="C14" s="7" t="s">
        <v>249</v>
      </c>
      <c r="D14" s="7" t="s">
        <v>250</v>
      </c>
      <c r="E14" s="7" t="s">
        <v>251</v>
      </c>
      <c r="F14" s="7" t="s">
        <v>252</v>
      </c>
      <c r="G14" s="22"/>
      <c r="H14" s="22"/>
    </row>
    <row r="15" spans="1:8" ht="14.25" customHeight="1">
      <c r="A15" s="4" t="s">
        <v>114</v>
      </c>
      <c r="B15" s="8">
        <v>2010</v>
      </c>
      <c r="C15" s="42">
        <v>1255</v>
      </c>
      <c r="D15" s="42">
        <v>1122</v>
      </c>
      <c r="E15" s="42">
        <v>376</v>
      </c>
      <c r="F15" s="40">
        <f t="shared" ref="F15:F36" si="0">E15/D15*100%</f>
        <v>0.33511586452762926</v>
      </c>
      <c r="G15" s="51"/>
      <c r="H15" s="51"/>
    </row>
    <row r="16" spans="1:8" ht="14.25" customHeight="1">
      <c r="A16" s="4" t="s">
        <v>115</v>
      </c>
      <c r="B16" s="8">
        <v>2010</v>
      </c>
      <c r="C16" s="42">
        <v>1411</v>
      </c>
      <c r="D16" s="42">
        <v>1271</v>
      </c>
      <c r="E16" s="42">
        <v>451</v>
      </c>
      <c r="F16" s="40">
        <f t="shared" si="0"/>
        <v>0.35483870967741937</v>
      </c>
      <c r="G16" s="51"/>
      <c r="H16" s="51"/>
    </row>
    <row r="17" spans="1:8" ht="14.25" customHeight="1">
      <c r="A17" s="4" t="s">
        <v>116</v>
      </c>
      <c r="B17" s="8">
        <v>2010</v>
      </c>
      <c r="C17" s="42">
        <v>1415</v>
      </c>
      <c r="D17" s="42">
        <v>1286</v>
      </c>
      <c r="E17" s="42">
        <v>456</v>
      </c>
      <c r="F17" s="40">
        <f t="shared" si="0"/>
        <v>0.35458786936236392</v>
      </c>
      <c r="G17" s="51"/>
      <c r="H17" s="51"/>
    </row>
    <row r="18" spans="1:8" ht="14.25" customHeight="1">
      <c r="A18" s="4" t="s">
        <v>117</v>
      </c>
      <c r="B18" s="8">
        <v>2011</v>
      </c>
      <c r="C18" s="42">
        <v>1396</v>
      </c>
      <c r="D18" s="42">
        <v>1267</v>
      </c>
      <c r="E18" s="42">
        <v>456</v>
      </c>
      <c r="F18" s="40">
        <f t="shared" si="0"/>
        <v>0.35990528808208366</v>
      </c>
      <c r="G18" s="51"/>
      <c r="H18" s="51"/>
    </row>
    <row r="19" spans="1:8" ht="14.25" customHeight="1">
      <c r="A19" s="4" t="s">
        <v>114</v>
      </c>
      <c r="B19" s="8">
        <v>2011</v>
      </c>
      <c r="C19" s="42">
        <v>1328</v>
      </c>
      <c r="D19" s="42">
        <v>1105</v>
      </c>
      <c r="E19" s="42">
        <v>408</v>
      </c>
      <c r="F19" s="40">
        <f t="shared" si="0"/>
        <v>0.36923076923076925</v>
      </c>
      <c r="G19" s="51"/>
      <c r="H19" s="51"/>
    </row>
    <row r="20" spans="1:8" ht="14.25" customHeight="1">
      <c r="A20" s="4" t="s">
        <v>115</v>
      </c>
      <c r="B20" s="8">
        <v>2011</v>
      </c>
      <c r="C20" s="42">
        <v>1362</v>
      </c>
      <c r="D20" s="42">
        <v>1409</v>
      </c>
      <c r="E20" s="42">
        <v>493</v>
      </c>
      <c r="F20" s="40">
        <f t="shared" si="0"/>
        <v>0.34989354151880764</v>
      </c>
      <c r="G20" s="51"/>
      <c r="H20" s="51"/>
    </row>
    <row r="21" spans="1:8" ht="14.25" customHeight="1">
      <c r="A21" s="4" t="s">
        <v>116</v>
      </c>
      <c r="B21" s="8">
        <v>2011</v>
      </c>
      <c r="C21" s="42">
        <v>1314</v>
      </c>
      <c r="D21" s="42">
        <v>1212</v>
      </c>
      <c r="E21" s="42">
        <v>410</v>
      </c>
      <c r="F21" s="40">
        <f t="shared" si="0"/>
        <v>0.33828382838283827</v>
      </c>
      <c r="G21" s="51"/>
      <c r="H21" s="51"/>
    </row>
    <row r="22" spans="1:8" ht="14.25" customHeight="1">
      <c r="A22" s="4" t="s">
        <v>117</v>
      </c>
      <c r="B22" s="8">
        <v>2012</v>
      </c>
      <c r="C22" s="42">
        <v>1337</v>
      </c>
      <c r="D22" s="42">
        <v>1221</v>
      </c>
      <c r="E22" s="42">
        <v>430</v>
      </c>
      <c r="F22" s="40">
        <f t="shared" si="0"/>
        <v>0.3521703521703522</v>
      </c>
      <c r="G22" s="51"/>
      <c r="H22" s="51"/>
    </row>
    <row r="23" spans="1:8" ht="14.25" customHeight="1">
      <c r="A23" s="4" t="s">
        <v>114</v>
      </c>
      <c r="B23" s="8">
        <v>2012</v>
      </c>
      <c r="C23" s="42">
        <v>1191</v>
      </c>
      <c r="D23" s="42">
        <v>1088</v>
      </c>
      <c r="E23" s="42">
        <v>373</v>
      </c>
      <c r="F23" s="40">
        <f t="shared" si="0"/>
        <v>0.34283088235294118</v>
      </c>
      <c r="G23" s="51"/>
      <c r="H23" s="51"/>
    </row>
    <row r="24" spans="1:8" ht="14.25" customHeight="1">
      <c r="A24" s="4" t="s">
        <v>115</v>
      </c>
      <c r="B24" s="8">
        <v>2012</v>
      </c>
      <c r="C24" s="42">
        <v>1333</v>
      </c>
      <c r="D24" s="42">
        <v>949</v>
      </c>
      <c r="E24" s="42">
        <v>355</v>
      </c>
      <c r="F24" s="40">
        <f t="shared" si="0"/>
        <v>0.37407797681770283</v>
      </c>
      <c r="G24" s="51"/>
      <c r="H24" s="51"/>
    </row>
    <row r="25" spans="1:8" ht="14.25" customHeight="1">
      <c r="A25" s="4" t="s">
        <v>116</v>
      </c>
      <c r="B25" s="8">
        <v>2012</v>
      </c>
      <c r="C25" s="42">
        <v>1270</v>
      </c>
      <c r="D25" s="42">
        <v>1383</v>
      </c>
      <c r="E25" s="42">
        <v>515</v>
      </c>
      <c r="F25" s="40">
        <f t="shared" si="0"/>
        <v>0.37237888647866957</v>
      </c>
      <c r="G25" s="51"/>
      <c r="H25" s="51"/>
    </row>
    <row r="26" spans="1:8" ht="14.25" customHeight="1">
      <c r="A26" s="4" t="s">
        <v>117</v>
      </c>
      <c r="B26" s="8">
        <v>2013</v>
      </c>
      <c r="C26" s="42">
        <v>1220</v>
      </c>
      <c r="D26" s="42">
        <v>1313</v>
      </c>
      <c r="E26" s="42">
        <v>468</v>
      </c>
      <c r="F26" s="40">
        <f t="shared" si="0"/>
        <v>0.35643564356435642</v>
      </c>
      <c r="G26" s="51"/>
      <c r="H26" s="51"/>
    </row>
    <row r="27" spans="1:8" ht="14.25" customHeight="1">
      <c r="A27" s="4" t="s">
        <v>114</v>
      </c>
      <c r="B27" s="8">
        <v>2013</v>
      </c>
      <c r="C27" s="42">
        <v>1073</v>
      </c>
      <c r="D27" s="42">
        <v>1001</v>
      </c>
      <c r="E27" s="42">
        <v>346</v>
      </c>
      <c r="F27" s="40">
        <f t="shared" si="0"/>
        <v>0.34565434565434566</v>
      </c>
      <c r="G27" s="51"/>
      <c r="H27" s="51"/>
    </row>
    <row r="28" spans="1:8" ht="14.25" customHeight="1">
      <c r="A28" s="4" t="s">
        <v>115</v>
      </c>
      <c r="B28" s="8">
        <v>2013</v>
      </c>
      <c r="C28" s="42">
        <v>1162</v>
      </c>
      <c r="D28" s="42">
        <v>907</v>
      </c>
      <c r="E28" s="42">
        <v>346</v>
      </c>
      <c r="F28" s="40">
        <f t="shared" si="0"/>
        <v>0.38147739801543551</v>
      </c>
      <c r="G28" s="51"/>
      <c r="H28" s="51"/>
    </row>
    <row r="29" spans="1:8" ht="14.25" customHeight="1">
      <c r="A29" s="4" t="s">
        <v>116</v>
      </c>
      <c r="B29" s="8">
        <v>2013</v>
      </c>
      <c r="C29" s="42">
        <v>1135</v>
      </c>
      <c r="D29" s="42">
        <v>1351</v>
      </c>
      <c r="E29" s="42">
        <v>512</v>
      </c>
      <c r="F29" s="40">
        <f t="shared" si="0"/>
        <v>0.37897853441894891</v>
      </c>
      <c r="G29" s="51"/>
      <c r="H29" s="51"/>
    </row>
    <row r="30" spans="1:8" ht="14.25" customHeight="1">
      <c r="A30" s="4" t="s">
        <v>117</v>
      </c>
      <c r="B30" s="8">
        <v>2014</v>
      </c>
      <c r="C30" s="42">
        <v>1144</v>
      </c>
      <c r="D30" s="42">
        <v>1113</v>
      </c>
      <c r="E30" s="42">
        <v>409</v>
      </c>
      <c r="F30" s="40">
        <f t="shared" si="0"/>
        <v>0.36747529200359391</v>
      </c>
      <c r="G30" s="51"/>
      <c r="H30" s="51"/>
    </row>
    <row r="31" spans="1:8" ht="14.25" customHeight="1">
      <c r="A31" s="4" t="s">
        <v>114</v>
      </c>
      <c r="B31" s="8">
        <v>2014</v>
      </c>
      <c r="C31" s="42">
        <v>1093</v>
      </c>
      <c r="D31" s="42">
        <v>877</v>
      </c>
      <c r="E31" s="42">
        <v>361</v>
      </c>
      <c r="F31" s="40">
        <f t="shared" si="0"/>
        <v>0.41163055872291904</v>
      </c>
      <c r="G31" s="51"/>
      <c r="H31" s="51"/>
    </row>
    <row r="32" spans="1:8" ht="14.25" customHeight="1">
      <c r="A32" s="4" t="s">
        <v>115</v>
      </c>
      <c r="B32" s="8">
        <v>2014</v>
      </c>
      <c r="C32" s="42">
        <v>1242</v>
      </c>
      <c r="D32" s="42">
        <v>622</v>
      </c>
      <c r="E32" s="42">
        <v>242</v>
      </c>
      <c r="F32" s="40">
        <f t="shared" si="0"/>
        <v>0.38906752411575563</v>
      </c>
      <c r="G32" s="51"/>
      <c r="H32" s="51"/>
    </row>
    <row r="33" spans="1:8" ht="14.25" customHeight="1">
      <c r="A33" s="4" t="s">
        <v>116</v>
      </c>
      <c r="B33" s="8">
        <v>2014</v>
      </c>
      <c r="C33" s="42">
        <v>1260</v>
      </c>
      <c r="D33" s="42">
        <v>1103</v>
      </c>
      <c r="E33" s="42">
        <v>448</v>
      </c>
      <c r="F33" s="40">
        <f t="shared" si="0"/>
        <v>0.40616500453309157</v>
      </c>
      <c r="G33" s="51"/>
      <c r="H33" s="51"/>
    </row>
    <row r="34" spans="1:8" ht="14.25" customHeight="1">
      <c r="A34" s="4" t="s">
        <v>117</v>
      </c>
      <c r="B34" s="8">
        <v>2015</v>
      </c>
      <c r="C34" s="42">
        <v>1283</v>
      </c>
      <c r="D34" s="42">
        <v>1452</v>
      </c>
      <c r="E34" s="42">
        <v>597</v>
      </c>
      <c r="F34" s="40">
        <f t="shared" si="0"/>
        <v>0.41115702479338845</v>
      </c>
      <c r="G34" s="51"/>
      <c r="H34" s="51"/>
    </row>
    <row r="35" spans="1:8" ht="14.25" customHeight="1">
      <c r="A35" s="4" t="s">
        <v>114</v>
      </c>
      <c r="B35" s="8">
        <v>2015</v>
      </c>
      <c r="C35" s="42">
        <v>1112</v>
      </c>
      <c r="D35" s="42">
        <v>871</v>
      </c>
      <c r="E35" s="42">
        <v>340</v>
      </c>
      <c r="F35" s="40">
        <f t="shared" si="0"/>
        <v>0.39035591274397247</v>
      </c>
      <c r="G35" s="51"/>
      <c r="H35" s="51"/>
    </row>
    <row r="36" spans="1:8" ht="14.25" customHeight="1">
      <c r="A36" s="4" t="s">
        <v>115</v>
      </c>
      <c r="B36" s="8">
        <v>2015</v>
      </c>
      <c r="C36" s="42">
        <v>1189</v>
      </c>
      <c r="D36" s="42">
        <v>1014</v>
      </c>
      <c r="E36" s="42">
        <v>379</v>
      </c>
      <c r="F36" s="40">
        <f t="shared" si="0"/>
        <v>0.37376725838264302</v>
      </c>
      <c r="G36" s="51"/>
      <c r="H36" s="51"/>
    </row>
    <row r="37" spans="1:8" ht="14.25" customHeight="1">
      <c r="A37" s="4" t="s">
        <v>116</v>
      </c>
      <c r="B37" s="8">
        <v>2015</v>
      </c>
      <c r="C37" s="42">
        <v>1247</v>
      </c>
      <c r="D37" s="42">
        <v>1074</v>
      </c>
      <c r="E37" s="42">
        <v>410</v>
      </c>
      <c r="F37" s="40">
        <f>E37/D37*100%</f>
        <v>0.38175046554934822</v>
      </c>
      <c r="G37" s="51"/>
      <c r="H37" s="51"/>
    </row>
    <row r="38" spans="1:8" ht="14.25" customHeight="1">
      <c r="A38" s="4" t="s">
        <v>117</v>
      </c>
      <c r="B38" s="8">
        <v>2016</v>
      </c>
      <c r="C38" s="42">
        <v>1267</v>
      </c>
      <c r="D38" s="42">
        <v>1303</v>
      </c>
      <c r="E38" s="42">
        <v>475</v>
      </c>
      <c r="F38" s="40">
        <f>E38/D38*100%</f>
        <v>0.36454336147352262</v>
      </c>
    </row>
    <row r="39" spans="1:8" ht="14.25" customHeight="1">
      <c r="A39" s="4" t="s">
        <v>114</v>
      </c>
      <c r="B39" s="8">
        <v>2016</v>
      </c>
      <c r="C39" s="42">
        <v>1238</v>
      </c>
      <c r="D39" s="42">
        <v>1173</v>
      </c>
      <c r="E39" s="42">
        <v>459</v>
      </c>
      <c r="F39" s="40">
        <f t="shared" ref="F39:F67" si="1">E39/D39*100%</f>
        <v>0.39130434782608697</v>
      </c>
    </row>
    <row r="40" spans="1:8" ht="14.25" customHeight="1">
      <c r="A40" s="4" t="s">
        <v>115</v>
      </c>
      <c r="B40" s="8">
        <v>2016</v>
      </c>
      <c r="C40" s="42">
        <v>1334</v>
      </c>
      <c r="D40" s="42">
        <v>1383</v>
      </c>
      <c r="E40" s="42">
        <v>554</v>
      </c>
      <c r="F40" s="40">
        <f t="shared" si="1"/>
        <v>0.40057845263919017</v>
      </c>
    </row>
    <row r="41" spans="1:8" ht="14.25" customHeight="1">
      <c r="A41" s="4" t="s">
        <v>116</v>
      </c>
      <c r="B41" s="8">
        <v>2016</v>
      </c>
      <c r="C41" s="42">
        <v>1354</v>
      </c>
      <c r="D41" s="42">
        <v>1104</v>
      </c>
      <c r="E41" s="42">
        <v>466</v>
      </c>
      <c r="F41" s="40">
        <f t="shared" si="1"/>
        <v>0.42210144927536231</v>
      </c>
    </row>
    <row r="42" spans="1:8" ht="14.25" customHeight="1">
      <c r="A42" s="4" t="s">
        <v>117</v>
      </c>
      <c r="B42" s="8">
        <v>2017</v>
      </c>
      <c r="C42" s="42">
        <v>1381</v>
      </c>
      <c r="D42" s="42">
        <v>1346</v>
      </c>
      <c r="E42" s="42">
        <v>544</v>
      </c>
      <c r="F42" s="40">
        <f t="shared" si="1"/>
        <v>0.40416047548291234</v>
      </c>
    </row>
    <row r="43" spans="1:8" ht="14.25" customHeight="1">
      <c r="A43" s="4" t="s">
        <v>114</v>
      </c>
      <c r="B43" s="8">
        <v>2017</v>
      </c>
      <c r="C43" s="42">
        <v>1286</v>
      </c>
      <c r="D43" s="42">
        <v>1153</v>
      </c>
      <c r="E43" s="42">
        <v>418</v>
      </c>
      <c r="F43" s="40">
        <f t="shared" si="1"/>
        <v>0.36253252385082396</v>
      </c>
    </row>
    <row r="44" spans="1:8" ht="14.25" customHeight="1">
      <c r="A44" s="4" t="s">
        <v>115</v>
      </c>
      <c r="B44" s="8">
        <v>2017</v>
      </c>
      <c r="C44" s="42">
        <v>1356</v>
      </c>
      <c r="D44" s="42">
        <v>1024</v>
      </c>
      <c r="E44" s="42">
        <v>408</v>
      </c>
      <c r="F44" s="40">
        <f t="shared" si="1"/>
        <v>0.3984375</v>
      </c>
    </row>
    <row r="45" spans="1:8" ht="14.25" customHeight="1">
      <c r="A45" s="4" t="s">
        <v>116</v>
      </c>
      <c r="B45" s="8">
        <v>2017</v>
      </c>
      <c r="C45" s="42">
        <v>1362</v>
      </c>
      <c r="D45" s="42">
        <v>1261</v>
      </c>
      <c r="E45" s="42">
        <v>485</v>
      </c>
      <c r="F45" s="40">
        <f t="shared" si="1"/>
        <v>0.38461538461538464</v>
      </c>
    </row>
    <row r="46" spans="1:8" ht="14.25" customHeight="1">
      <c r="A46" s="4" t="s">
        <v>117</v>
      </c>
      <c r="B46" s="8">
        <v>2018</v>
      </c>
      <c r="C46" s="42">
        <v>1277</v>
      </c>
      <c r="D46" s="42">
        <v>1275</v>
      </c>
      <c r="E46" s="42">
        <v>489</v>
      </c>
      <c r="F46" s="40">
        <f t="shared" si="1"/>
        <v>0.3835294117647059</v>
      </c>
    </row>
    <row r="47" spans="1:8" ht="14.25" customHeight="1">
      <c r="A47" s="4" t="s">
        <v>114</v>
      </c>
      <c r="B47" s="8">
        <v>2018</v>
      </c>
      <c r="C47" s="42">
        <v>1207</v>
      </c>
      <c r="D47" s="42">
        <v>1232</v>
      </c>
      <c r="E47" s="42">
        <v>485</v>
      </c>
      <c r="F47" s="40">
        <f t="shared" si="1"/>
        <v>0.39366883116883117</v>
      </c>
    </row>
    <row r="48" spans="1:8" ht="14.25" customHeight="1">
      <c r="A48" s="4" t="s">
        <v>115</v>
      </c>
      <c r="B48" s="8">
        <v>2018</v>
      </c>
      <c r="C48" s="42">
        <v>1221</v>
      </c>
      <c r="D48" s="42">
        <v>1086</v>
      </c>
      <c r="E48" s="42">
        <v>462</v>
      </c>
      <c r="F48" s="40">
        <f t="shared" si="1"/>
        <v>0.425414364640884</v>
      </c>
    </row>
    <row r="49" spans="1:8" ht="14.25" customHeight="1">
      <c r="A49" s="4" t="s">
        <v>116</v>
      </c>
      <c r="B49" s="8">
        <v>2018</v>
      </c>
      <c r="C49" s="42">
        <v>1151</v>
      </c>
      <c r="D49" s="42">
        <v>1195</v>
      </c>
      <c r="E49" s="42">
        <v>408</v>
      </c>
      <c r="F49" s="40">
        <f t="shared" si="1"/>
        <v>0.34142259414225939</v>
      </c>
    </row>
    <row r="50" spans="1:8" ht="14.25" customHeight="1">
      <c r="A50" s="4" t="s">
        <v>117</v>
      </c>
      <c r="B50" s="8">
        <v>2019</v>
      </c>
      <c r="C50" s="42">
        <v>1229</v>
      </c>
      <c r="D50" s="42">
        <v>967</v>
      </c>
      <c r="E50" s="42">
        <v>347</v>
      </c>
      <c r="F50" s="40">
        <f t="shared" si="1"/>
        <v>0.35884177869700101</v>
      </c>
    </row>
    <row r="51" spans="1:8" ht="14.25" customHeight="1">
      <c r="A51" s="4" t="s">
        <v>114</v>
      </c>
      <c r="B51" s="8">
        <v>2019</v>
      </c>
      <c r="C51" s="42">
        <v>1208</v>
      </c>
      <c r="D51" s="42">
        <v>1117</v>
      </c>
      <c r="E51" s="42">
        <v>429</v>
      </c>
      <c r="F51" s="40">
        <f t="shared" si="1"/>
        <v>0.38406445837063563</v>
      </c>
    </row>
    <row r="52" spans="1:8" ht="14.25" customHeight="1">
      <c r="A52" s="4" t="s">
        <v>115</v>
      </c>
      <c r="B52" s="8">
        <v>2019</v>
      </c>
      <c r="C52" s="42">
        <v>1229</v>
      </c>
      <c r="D52" s="42">
        <v>1169</v>
      </c>
      <c r="E52" s="42">
        <v>413</v>
      </c>
      <c r="F52" s="40">
        <f t="shared" si="1"/>
        <v>0.3532934131736527</v>
      </c>
    </row>
    <row r="53" spans="1:8" ht="14.25" customHeight="1">
      <c r="A53" s="4" t="s">
        <v>116</v>
      </c>
      <c r="B53" s="8">
        <v>2019</v>
      </c>
      <c r="C53" s="42">
        <v>1196</v>
      </c>
      <c r="D53" s="42">
        <v>1068</v>
      </c>
      <c r="E53" s="42">
        <v>371</v>
      </c>
      <c r="F53" s="40">
        <f t="shared" si="1"/>
        <v>0.34737827715355807</v>
      </c>
    </row>
    <row r="54" spans="1:8" ht="14.25" customHeight="1">
      <c r="A54" s="4" t="s">
        <v>117</v>
      </c>
      <c r="B54" s="8">
        <v>2020</v>
      </c>
      <c r="C54" s="42">
        <v>1252</v>
      </c>
      <c r="D54" s="42">
        <v>1062</v>
      </c>
      <c r="E54" s="42">
        <v>323</v>
      </c>
      <c r="F54" s="40">
        <f t="shared" si="1"/>
        <v>0.30414312617702449</v>
      </c>
    </row>
    <row r="55" spans="1:8" ht="14.25" customHeight="1">
      <c r="A55" s="4" t="s">
        <v>114</v>
      </c>
      <c r="B55" s="8">
        <v>2020</v>
      </c>
      <c r="C55" s="42">
        <v>1122</v>
      </c>
      <c r="D55" s="42">
        <v>528</v>
      </c>
      <c r="E55" s="42">
        <v>186</v>
      </c>
      <c r="F55" s="40">
        <f t="shared" si="1"/>
        <v>0.35227272727272729</v>
      </c>
    </row>
    <row r="56" spans="1:8" ht="14.25" customHeight="1">
      <c r="A56" s="4" t="s">
        <v>115</v>
      </c>
      <c r="B56" s="8">
        <v>2020</v>
      </c>
      <c r="C56" s="42">
        <v>1024</v>
      </c>
      <c r="D56" s="42">
        <v>994</v>
      </c>
      <c r="E56" s="42">
        <v>349</v>
      </c>
      <c r="F56" s="40">
        <f t="shared" si="1"/>
        <v>0.35110663983903423</v>
      </c>
      <c r="G56" s="24"/>
      <c r="H56" s="24"/>
    </row>
    <row r="57" spans="1:8" ht="14.25" customHeight="1">
      <c r="A57" s="4" t="s">
        <v>116</v>
      </c>
      <c r="B57" s="8">
        <v>2020</v>
      </c>
      <c r="C57" s="42">
        <v>1188</v>
      </c>
      <c r="D57" s="42">
        <v>1429</v>
      </c>
      <c r="E57" s="42">
        <v>541</v>
      </c>
      <c r="F57" s="40">
        <f t="shared" si="1"/>
        <v>0.37858642407277815</v>
      </c>
    </row>
    <row r="58" spans="1:8" ht="14.25" customHeight="1">
      <c r="A58" s="4" t="s">
        <v>117</v>
      </c>
      <c r="B58" s="8">
        <v>2021</v>
      </c>
      <c r="C58" s="42">
        <v>1337</v>
      </c>
      <c r="D58" s="42">
        <v>1202</v>
      </c>
      <c r="E58" s="42">
        <v>416</v>
      </c>
      <c r="F58" s="40">
        <f t="shared" si="1"/>
        <v>0.34608985024958405</v>
      </c>
    </row>
    <row r="59" spans="1:8" ht="14.25" customHeight="1">
      <c r="A59" s="4" t="s">
        <v>114</v>
      </c>
      <c r="B59" s="8">
        <v>2021</v>
      </c>
      <c r="C59" s="42">
        <v>1300</v>
      </c>
      <c r="D59" s="42">
        <v>968</v>
      </c>
      <c r="E59" s="42">
        <v>342</v>
      </c>
      <c r="F59" s="40">
        <f t="shared" si="1"/>
        <v>0.35330578512396693</v>
      </c>
    </row>
    <row r="60" spans="1:8" ht="14.25" customHeight="1">
      <c r="A60" s="4" t="s">
        <v>115</v>
      </c>
      <c r="B60" s="8">
        <v>2021</v>
      </c>
      <c r="C60" s="42">
        <v>1370</v>
      </c>
      <c r="D60" s="42">
        <v>1120</v>
      </c>
      <c r="E60" s="42">
        <v>393</v>
      </c>
      <c r="F60" s="40">
        <f t="shared" si="1"/>
        <v>0.35089285714285712</v>
      </c>
    </row>
    <row r="61" spans="1:8" ht="14.25" customHeight="1">
      <c r="A61" s="4" t="s">
        <v>116</v>
      </c>
      <c r="B61" s="8">
        <v>2021</v>
      </c>
      <c r="C61" s="42">
        <v>1390</v>
      </c>
      <c r="D61" s="42">
        <v>1230</v>
      </c>
      <c r="E61" s="42">
        <v>450</v>
      </c>
      <c r="F61" s="40">
        <f t="shared" si="1"/>
        <v>0.36585365853658536</v>
      </c>
    </row>
    <row r="62" spans="1:8">
      <c r="A62" s="4" t="s">
        <v>117</v>
      </c>
      <c r="B62" s="8">
        <v>2022</v>
      </c>
      <c r="C62" s="42">
        <v>1330</v>
      </c>
      <c r="D62" s="42">
        <v>1577</v>
      </c>
      <c r="E62" s="42">
        <v>567</v>
      </c>
      <c r="F62" s="40">
        <f t="shared" si="1"/>
        <v>0.35954343690551682</v>
      </c>
    </row>
    <row r="63" spans="1:8">
      <c r="A63" s="4" t="s">
        <v>114</v>
      </c>
      <c r="B63" s="8">
        <v>2022</v>
      </c>
      <c r="C63" s="42">
        <v>1183</v>
      </c>
      <c r="D63" s="42">
        <v>899</v>
      </c>
      <c r="E63" s="42">
        <v>302</v>
      </c>
      <c r="F63" s="40">
        <f t="shared" si="1"/>
        <v>0.33592880978865408</v>
      </c>
    </row>
    <row r="64" spans="1:8">
      <c r="A64" s="4" t="s">
        <v>115</v>
      </c>
      <c r="B64" s="8">
        <v>2022</v>
      </c>
      <c r="C64" s="42">
        <v>1283</v>
      </c>
      <c r="D64" s="42">
        <v>1071</v>
      </c>
      <c r="E64" s="42">
        <v>369</v>
      </c>
      <c r="F64" s="40">
        <f t="shared" si="1"/>
        <v>0.34453781512605042</v>
      </c>
    </row>
    <row r="65" spans="1:6">
      <c r="A65" s="4" t="s">
        <v>116</v>
      </c>
      <c r="B65" s="8">
        <v>2022</v>
      </c>
      <c r="C65" s="42">
        <v>1219</v>
      </c>
      <c r="D65" s="42">
        <v>1016</v>
      </c>
      <c r="E65" s="42">
        <v>353</v>
      </c>
      <c r="F65" s="40">
        <f t="shared" si="1"/>
        <v>0.34744094488188976</v>
      </c>
    </row>
    <row r="66" spans="1:6">
      <c r="A66" s="4" t="s">
        <v>117</v>
      </c>
      <c r="B66" s="8">
        <v>2023</v>
      </c>
      <c r="C66" s="42">
        <v>1254</v>
      </c>
      <c r="D66" s="42">
        <v>1337</v>
      </c>
      <c r="E66" s="42">
        <v>506</v>
      </c>
      <c r="F66" s="40">
        <f t="shared" si="1"/>
        <v>0.37845923709798057</v>
      </c>
    </row>
    <row r="67" spans="1:6" ht="14.45">
      <c r="A67" s="8" t="s">
        <v>118</v>
      </c>
      <c r="B67" s="8">
        <v>2023</v>
      </c>
      <c r="C67" s="42">
        <v>1111</v>
      </c>
      <c r="D67" s="42">
        <v>1157</v>
      </c>
      <c r="E67" s="42">
        <v>427</v>
      </c>
      <c r="F67" s="40">
        <f t="shared" si="1"/>
        <v>0.36905790838375108</v>
      </c>
    </row>
    <row r="68" spans="1:6" ht="14.45">
      <c r="A68" s="8" t="s">
        <v>119</v>
      </c>
      <c r="B68" s="8">
        <v>2023</v>
      </c>
      <c r="C68" s="42">
        <v>1165</v>
      </c>
      <c r="D68" s="42">
        <v>1085</v>
      </c>
      <c r="E68" s="42">
        <v>408</v>
      </c>
      <c r="F68" s="40">
        <f>E68/D68*100%</f>
        <v>0.376036866359447</v>
      </c>
    </row>
    <row r="69" spans="1:6" ht="14.45">
      <c r="A69" s="8" t="s">
        <v>143</v>
      </c>
      <c r="B69" s="8">
        <v>2023</v>
      </c>
      <c r="C69" s="42">
        <v>1050</v>
      </c>
      <c r="D69" s="42">
        <v>1116</v>
      </c>
      <c r="E69" s="42">
        <v>409</v>
      </c>
      <c r="F69" s="40">
        <f>E69/D69*100%</f>
        <v>0.36648745519713261</v>
      </c>
    </row>
    <row r="70" spans="1:6" ht="14.45">
      <c r="A70" s="8" t="s">
        <v>144</v>
      </c>
      <c r="B70" s="8">
        <v>2024</v>
      </c>
      <c r="C70" s="42">
        <v>1139</v>
      </c>
      <c r="D70" s="42">
        <v>990</v>
      </c>
      <c r="E70" s="42">
        <v>381</v>
      </c>
      <c r="F70" s="40">
        <f>E70/D70*100%</f>
        <v>0.38484848484848483</v>
      </c>
    </row>
  </sheetData>
  <hyperlinks>
    <hyperlink ref="E7" r:id="rId1" display="https://www.gov.uk/appeal-householder-planning-decision" xr:uid="{E0952DBC-7D96-45B2-8CDF-9F9329AB7B5B}"/>
  </hyperlinks>
  <pageMargins left="0.7" right="0.7" top="0.75" bottom="0.75" header="0.3" footer="0.3"/>
  <pageSetup paperSize="9" scale="44" orientation="landscape"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6FBC-7286-41C0-A455-9837795A4967}">
  <sheetPr>
    <pageSetUpPr fitToPage="1"/>
  </sheetPr>
  <dimension ref="A1:I54"/>
  <sheetViews>
    <sheetView showGridLines="0" topLeftCell="A12" workbookViewId="0">
      <selection activeCell="A29" sqref="A29"/>
    </sheetView>
  </sheetViews>
  <sheetFormatPr defaultColWidth="8.796875" defaultRowHeight="12.95"/>
  <cols>
    <col min="1" max="1" width="9.09765625" style="4" customWidth="1"/>
    <col min="2" max="9" width="10.59765625" style="4" customWidth="1"/>
    <col min="10" max="16384" width="8.796875" style="4"/>
  </cols>
  <sheetData>
    <row r="1" spans="1:9" ht="15.6">
      <c r="A1" s="1" t="s">
        <v>44</v>
      </c>
      <c r="B1" s="2" t="s">
        <v>254</v>
      </c>
      <c r="C1" s="3"/>
      <c r="D1" s="3"/>
      <c r="E1" s="3"/>
      <c r="F1" s="3"/>
      <c r="G1" s="3"/>
      <c r="H1" s="3"/>
      <c r="I1" s="3"/>
    </row>
    <row r="2" spans="1:9">
      <c r="A2" s="5" t="s">
        <v>122</v>
      </c>
      <c r="B2" s="6" t="s">
        <v>255</v>
      </c>
    </row>
    <row r="3" spans="1:9">
      <c r="A3" s="5"/>
      <c r="B3" s="6"/>
    </row>
    <row r="4" spans="1:9">
      <c r="A4" s="4" t="s">
        <v>247</v>
      </c>
      <c r="B4" s="8"/>
      <c r="C4" s="51"/>
      <c r="D4" s="51"/>
      <c r="E4" s="51"/>
      <c r="F4" s="51"/>
      <c r="G4" s="51"/>
      <c r="H4" s="51"/>
      <c r="I4" s="51"/>
    </row>
    <row r="5" spans="1:9" ht="14.25" customHeight="1">
      <c r="A5" s="4" t="s">
        <v>256</v>
      </c>
      <c r="B5" s="8"/>
      <c r="C5" s="51"/>
      <c r="D5" s="51"/>
      <c r="E5" s="51"/>
      <c r="F5" s="51"/>
      <c r="G5" s="51"/>
      <c r="H5" s="51"/>
      <c r="I5" s="51"/>
    </row>
    <row r="6" spans="1:9" ht="14.25" customHeight="1">
      <c r="B6" s="8"/>
      <c r="C6" s="51"/>
      <c r="D6" s="51"/>
      <c r="E6" s="51"/>
      <c r="F6" s="51"/>
      <c r="G6" s="51"/>
      <c r="H6" s="51"/>
      <c r="I6" s="51"/>
    </row>
    <row r="7" spans="1:9">
      <c r="A7" s="4" t="s">
        <v>170</v>
      </c>
      <c r="E7" s="9" t="s">
        <v>257</v>
      </c>
      <c r="F7" s="51"/>
      <c r="G7" s="51"/>
      <c r="H7" s="51"/>
      <c r="I7" s="51"/>
    </row>
    <row r="8" spans="1:9">
      <c r="A8" s="4" t="s">
        <v>258</v>
      </c>
      <c r="F8" s="51"/>
      <c r="G8" s="51"/>
      <c r="H8" s="51"/>
      <c r="I8" s="51"/>
    </row>
    <row r="9" spans="1:9">
      <c r="A9" s="4" t="s">
        <v>259</v>
      </c>
      <c r="F9" s="51"/>
      <c r="G9" s="51"/>
      <c r="H9" s="51"/>
      <c r="I9" s="51"/>
    </row>
    <row r="10" spans="1:9">
      <c r="F10" s="51"/>
      <c r="G10" s="51"/>
      <c r="H10" s="51"/>
      <c r="I10" s="51"/>
    </row>
    <row r="11" spans="1:9">
      <c r="A11" s="4" t="s">
        <v>85</v>
      </c>
      <c r="B11" s="10">
        <v>45383</v>
      </c>
      <c r="F11" s="51"/>
      <c r="G11" s="51"/>
      <c r="H11" s="51"/>
      <c r="I11" s="51"/>
    </row>
    <row r="12" spans="1:9">
      <c r="A12" s="4" t="s">
        <v>86</v>
      </c>
      <c r="B12" s="10">
        <v>45748</v>
      </c>
      <c r="F12" s="51"/>
      <c r="G12" s="51"/>
      <c r="H12" s="51"/>
      <c r="I12" s="51"/>
    </row>
    <row r="13" spans="1:9">
      <c r="A13" s="5"/>
    </row>
    <row r="15" spans="1:9" ht="54.95" customHeight="1">
      <c r="A15" s="21" t="s">
        <v>87</v>
      </c>
      <c r="B15" s="7" t="s">
        <v>260</v>
      </c>
      <c r="C15" s="7" t="s">
        <v>261</v>
      </c>
      <c r="D15" s="7" t="s">
        <v>262</v>
      </c>
      <c r="E15" s="74" t="s">
        <v>263</v>
      </c>
      <c r="F15" s="7" t="s">
        <v>264</v>
      </c>
      <c r="G15" s="7" t="s">
        <v>265</v>
      </c>
      <c r="H15" s="7" t="s">
        <v>266</v>
      </c>
      <c r="I15" s="7" t="s">
        <v>267</v>
      </c>
    </row>
    <row r="16" spans="1:9" ht="14.25" customHeight="1">
      <c r="A16" s="15" t="s">
        <v>140</v>
      </c>
      <c r="B16" s="39"/>
      <c r="C16" s="39"/>
      <c r="D16" s="39"/>
      <c r="E16" s="39"/>
      <c r="F16" s="39">
        <v>825</v>
      </c>
      <c r="G16" s="39">
        <v>665</v>
      </c>
      <c r="H16" s="39">
        <v>195</v>
      </c>
      <c r="I16" s="40">
        <f>H16/G16*100%</f>
        <v>0.2932330827067669</v>
      </c>
    </row>
    <row r="17" spans="1:9" ht="14.25" customHeight="1">
      <c r="A17" s="4" t="s">
        <v>141</v>
      </c>
      <c r="B17" s="39"/>
      <c r="C17" s="39"/>
      <c r="D17" s="39"/>
      <c r="E17" s="39"/>
      <c r="F17" s="39">
        <v>646</v>
      </c>
      <c r="G17" s="39">
        <v>645</v>
      </c>
      <c r="H17" s="39">
        <v>179</v>
      </c>
      <c r="I17" s="40">
        <f t="shared" ref="I17:I26" si="0">H17/G17*100%</f>
        <v>0.27751937984496122</v>
      </c>
    </row>
    <row r="18" spans="1:9" ht="14.25" customHeight="1">
      <c r="A18" s="4" t="s">
        <v>98</v>
      </c>
      <c r="B18" s="39"/>
      <c r="C18" s="39"/>
      <c r="D18" s="39"/>
      <c r="E18" s="39"/>
      <c r="F18" s="39">
        <v>704</v>
      </c>
      <c r="G18" s="39">
        <v>540</v>
      </c>
      <c r="H18" s="39">
        <v>176</v>
      </c>
      <c r="I18" s="40">
        <f t="shared" si="0"/>
        <v>0.32592592592592595</v>
      </c>
    </row>
    <row r="19" spans="1:9" ht="14.25" customHeight="1">
      <c r="A19" s="4" t="s">
        <v>99</v>
      </c>
      <c r="B19" s="39">
        <v>91</v>
      </c>
      <c r="C19" s="39">
        <v>12</v>
      </c>
      <c r="D19" s="39">
        <v>5</v>
      </c>
      <c r="E19" s="40">
        <f>D19/C19*100%</f>
        <v>0.41666666666666669</v>
      </c>
      <c r="F19" s="39">
        <v>423</v>
      </c>
      <c r="G19" s="39">
        <v>541</v>
      </c>
      <c r="H19" s="39">
        <v>205</v>
      </c>
      <c r="I19" s="40">
        <f t="shared" si="0"/>
        <v>0.37892791127541592</v>
      </c>
    </row>
    <row r="20" spans="1:9" ht="14.25" customHeight="1">
      <c r="A20" s="4" t="s">
        <v>100</v>
      </c>
      <c r="B20" s="39">
        <v>495</v>
      </c>
      <c r="C20" s="39">
        <v>386</v>
      </c>
      <c r="D20" s="39">
        <v>156</v>
      </c>
      <c r="E20" s="40">
        <f t="shared" ref="E20:E26" si="1">D20/C20*100%</f>
        <v>0.40414507772020725</v>
      </c>
      <c r="F20" s="39">
        <v>87</v>
      </c>
      <c r="G20" s="39">
        <v>133</v>
      </c>
      <c r="H20" s="39">
        <v>53</v>
      </c>
      <c r="I20" s="40">
        <f t="shared" si="0"/>
        <v>0.39849624060150374</v>
      </c>
    </row>
    <row r="21" spans="1:9" ht="14.25" customHeight="1">
      <c r="A21" s="4" t="s">
        <v>101</v>
      </c>
      <c r="B21" s="39">
        <v>525</v>
      </c>
      <c r="C21" s="39">
        <v>412</v>
      </c>
      <c r="D21" s="39">
        <v>162</v>
      </c>
      <c r="E21" s="40">
        <f t="shared" si="1"/>
        <v>0.39320388349514562</v>
      </c>
      <c r="F21" s="39">
        <v>80</v>
      </c>
      <c r="G21" s="39">
        <v>75</v>
      </c>
      <c r="H21" s="39">
        <v>18</v>
      </c>
      <c r="I21" s="40">
        <f t="shared" si="0"/>
        <v>0.24</v>
      </c>
    </row>
    <row r="22" spans="1:9" ht="14.25" customHeight="1">
      <c r="A22" s="4" t="s">
        <v>102</v>
      </c>
      <c r="B22" s="39">
        <v>676</v>
      </c>
      <c r="C22" s="39">
        <v>570</v>
      </c>
      <c r="D22" s="39">
        <v>204</v>
      </c>
      <c r="E22" s="40">
        <f t="shared" si="1"/>
        <v>0.35789473684210527</v>
      </c>
      <c r="F22" s="39">
        <v>72</v>
      </c>
      <c r="G22" s="39">
        <v>93</v>
      </c>
      <c r="H22" s="39">
        <v>31</v>
      </c>
      <c r="I22" s="40">
        <f t="shared" si="0"/>
        <v>0.33333333333333331</v>
      </c>
    </row>
    <row r="23" spans="1:9" ht="14.25" customHeight="1">
      <c r="A23" s="4" t="s">
        <v>103</v>
      </c>
      <c r="B23" s="39">
        <v>614</v>
      </c>
      <c r="C23" s="39">
        <v>575</v>
      </c>
      <c r="D23" s="39">
        <v>235</v>
      </c>
      <c r="E23" s="40">
        <f t="shared" si="1"/>
        <v>0.40869565217391307</v>
      </c>
      <c r="F23" s="39">
        <v>105</v>
      </c>
      <c r="G23" s="39">
        <v>61</v>
      </c>
      <c r="H23" s="39">
        <v>31</v>
      </c>
      <c r="I23" s="40">
        <f t="shared" si="0"/>
        <v>0.50819672131147542</v>
      </c>
    </row>
    <row r="24" spans="1:9" ht="14.25" customHeight="1">
      <c r="A24" s="4" t="s">
        <v>104</v>
      </c>
      <c r="B24" s="39">
        <v>533</v>
      </c>
      <c r="C24" s="39">
        <v>407</v>
      </c>
      <c r="D24" s="39">
        <v>143</v>
      </c>
      <c r="E24" s="40">
        <f t="shared" si="1"/>
        <v>0.35135135135135137</v>
      </c>
      <c r="F24" s="39">
        <v>369</v>
      </c>
      <c r="G24" s="39">
        <v>92</v>
      </c>
      <c r="H24" s="39">
        <v>49</v>
      </c>
      <c r="I24" s="40">
        <f t="shared" si="0"/>
        <v>0.53260869565217395</v>
      </c>
    </row>
    <row r="25" spans="1:9" ht="14.25" customHeight="1">
      <c r="A25" s="4" t="s">
        <v>105</v>
      </c>
      <c r="B25" s="39">
        <v>500</v>
      </c>
      <c r="C25" s="39">
        <v>600</v>
      </c>
      <c r="D25" s="39">
        <v>213</v>
      </c>
      <c r="E25" s="40">
        <f t="shared" si="1"/>
        <v>0.35499999999999998</v>
      </c>
      <c r="F25" s="39">
        <v>54</v>
      </c>
      <c r="G25" s="39">
        <v>299</v>
      </c>
      <c r="H25" s="39">
        <v>86</v>
      </c>
      <c r="I25" s="40">
        <f t="shared" si="0"/>
        <v>0.28762541806020064</v>
      </c>
    </row>
    <row r="26" spans="1:9" ht="14.25" customHeight="1">
      <c r="A26" s="4" t="s">
        <v>106</v>
      </c>
      <c r="B26" s="39">
        <v>388</v>
      </c>
      <c r="C26" s="39">
        <v>366</v>
      </c>
      <c r="D26" s="39">
        <v>122</v>
      </c>
      <c r="E26" s="40">
        <f t="shared" si="1"/>
        <v>0.33333333333333331</v>
      </c>
      <c r="F26" s="39">
        <v>91</v>
      </c>
      <c r="G26" s="39">
        <v>60</v>
      </c>
      <c r="H26" s="39">
        <v>21</v>
      </c>
      <c r="I26" s="40">
        <f t="shared" si="0"/>
        <v>0.35</v>
      </c>
    </row>
    <row r="27" spans="1:9" ht="14.25" customHeight="1">
      <c r="A27" s="4" t="s">
        <v>107</v>
      </c>
      <c r="B27" s="39">
        <v>436</v>
      </c>
      <c r="C27" s="39">
        <v>383</v>
      </c>
      <c r="D27" s="39">
        <v>107</v>
      </c>
      <c r="E27" s="40">
        <f>D27/C27*100%</f>
        <v>0.27937336814621411</v>
      </c>
      <c r="F27" s="39">
        <v>150</v>
      </c>
      <c r="G27" s="39">
        <v>74</v>
      </c>
      <c r="H27" s="39">
        <v>30</v>
      </c>
      <c r="I27" s="40">
        <f>H27/G27*100%</f>
        <v>0.40540540540540543</v>
      </c>
    </row>
    <row r="28" spans="1:9" ht="14.25" customHeight="1">
      <c r="A28" s="4" t="s">
        <v>108</v>
      </c>
      <c r="B28" s="39">
        <v>476</v>
      </c>
      <c r="C28" s="39">
        <v>408</v>
      </c>
      <c r="D28" s="39">
        <v>135</v>
      </c>
      <c r="E28" s="40">
        <f>D28/C28*100%</f>
        <v>0.33088235294117646</v>
      </c>
      <c r="F28" s="39">
        <v>317</v>
      </c>
      <c r="G28" s="39">
        <v>123</v>
      </c>
      <c r="H28" s="39">
        <v>49</v>
      </c>
      <c r="I28" s="40">
        <f>H28/G28*100%</f>
        <v>0.3983739837398374</v>
      </c>
    </row>
    <row r="29" spans="1:9" ht="14.45">
      <c r="A29" s="4" t="s">
        <v>109</v>
      </c>
      <c r="B29" s="39">
        <v>378</v>
      </c>
      <c r="C29" s="39">
        <v>390</v>
      </c>
      <c r="D29" s="39">
        <v>131</v>
      </c>
      <c r="E29" s="40">
        <f>D29/C29*100%</f>
        <v>0.33589743589743587</v>
      </c>
      <c r="F29" s="39">
        <v>111</v>
      </c>
      <c r="G29" s="39">
        <v>311</v>
      </c>
      <c r="H29" s="39">
        <v>78</v>
      </c>
      <c r="I29" s="40">
        <f>H29/G29*100%</f>
        <v>0.25080385852090031</v>
      </c>
    </row>
    <row r="38" spans="2:9">
      <c r="B38" s="51"/>
      <c r="C38" s="51"/>
      <c r="D38" s="51"/>
      <c r="E38" s="51"/>
      <c r="F38" s="51"/>
      <c r="G38" s="51"/>
      <c r="H38" s="51"/>
      <c r="I38" s="51"/>
    </row>
    <row r="39" spans="2:9">
      <c r="B39" s="51"/>
      <c r="C39" s="51"/>
      <c r="D39" s="51"/>
      <c r="E39" s="51"/>
      <c r="F39" s="51"/>
      <c r="G39" s="51"/>
      <c r="H39" s="51"/>
      <c r="I39" s="51"/>
    </row>
    <row r="40" spans="2:9">
      <c r="B40" s="51"/>
      <c r="C40" s="51"/>
      <c r="D40" s="51"/>
      <c r="E40" s="51"/>
      <c r="F40" s="51"/>
      <c r="G40" s="51"/>
      <c r="H40" s="51"/>
      <c r="I40" s="51"/>
    </row>
    <row r="41" spans="2:9">
      <c r="B41" s="51"/>
      <c r="C41" s="51"/>
      <c r="D41" s="51"/>
      <c r="E41" s="51"/>
      <c r="F41" s="51"/>
      <c r="G41" s="51"/>
      <c r="H41" s="51"/>
      <c r="I41" s="51"/>
    </row>
    <row r="42" spans="2:9">
      <c r="B42" s="51"/>
      <c r="C42" s="51"/>
      <c r="D42" s="51"/>
      <c r="E42" s="51"/>
      <c r="F42" s="51"/>
      <c r="G42" s="51"/>
      <c r="H42" s="51"/>
      <c r="I42" s="51"/>
    </row>
    <row r="43" spans="2:9">
      <c r="B43" s="51"/>
      <c r="C43" s="51"/>
      <c r="D43" s="51"/>
      <c r="E43" s="51"/>
      <c r="F43" s="51"/>
      <c r="G43" s="51"/>
      <c r="H43" s="51"/>
      <c r="I43" s="51"/>
    </row>
    <row r="44" spans="2:9">
      <c r="B44" s="51"/>
      <c r="C44" s="51"/>
      <c r="D44" s="51"/>
      <c r="E44" s="51"/>
      <c r="F44" s="51"/>
      <c r="G44" s="51"/>
      <c r="H44" s="51"/>
      <c r="I44" s="51"/>
    </row>
    <row r="45" spans="2:9">
      <c r="B45" s="51"/>
      <c r="C45" s="51"/>
      <c r="D45" s="51"/>
      <c r="E45" s="51"/>
      <c r="F45" s="51"/>
      <c r="G45" s="51"/>
      <c r="H45" s="51"/>
      <c r="I45" s="51"/>
    </row>
    <row r="46" spans="2:9">
      <c r="B46" s="51"/>
      <c r="C46" s="51"/>
      <c r="D46" s="51"/>
      <c r="E46" s="51"/>
      <c r="F46" s="51"/>
      <c r="G46" s="51"/>
      <c r="H46" s="51"/>
      <c r="I46" s="51"/>
    </row>
    <row r="47" spans="2:9">
      <c r="B47" s="51"/>
      <c r="C47" s="51"/>
      <c r="D47" s="51"/>
      <c r="E47" s="51"/>
      <c r="F47" s="51"/>
      <c r="G47" s="51"/>
      <c r="H47" s="51"/>
      <c r="I47" s="51"/>
    </row>
    <row r="48" spans="2:9">
      <c r="B48" s="51"/>
      <c r="C48" s="51"/>
      <c r="D48" s="51"/>
      <c r="E48" s="51"/>
      <c r="F48" s="51"/>
      <c r="G48" s="51"/>
      <c r="H48" s="51"/>
      <c r="I48" s="51"/>
    </row>
    <row r="49" spans="2:9">
      <c r="B49" s="51"/>
      <c r="C49" s="51"/>
      <c r="D49" s="51"/>
      <c r="E49" s="51"/>
      <c r="F49" s="51"/>
      <c r="G49" s="51"/>
      <c r="H49" s="51"/>
      <c r="I49" s="51"/>
    </row>
    <row r="50" spans="2:9">
      <c r="B50" s="51"/>
      <c r="C50" s="51"/>
      <c r="D50" s="51"/>
      <c r="E50" s="51"/>
      <c r="F50" s="51"/>
      <c r="G50" s="51"/>
      <c r="H50" s="51"/>
      <c r="I50" s="51"/>
    </row>
    <row r="51" spans="2:9">
      <c r="B51" s="51"/>
      <c r="C51" s="51"/>
      <c r="D51" s="51"/>
      <c r="E51" s="51"/>
      <c r="F51" s="51"/>
      <c r="G51" s="51"/>
      <c r="H51" s="51"/>
      <c r="I51" s="51"/>
    </row>
    <row r="52" spans="2:9">
      <c r="B52" s="51"/>
      <c r="C52" s="51"/>
      <c r="D52" s="51"/>
      <c r="E52" s="51"/>
      <c r="F52" s="51"/>
      <c r="G52" s="51"/>
      <c r="H52" s="51"/>
      <c r="I52" s="51"/>
    </row>
    <row r="53" spans="2:9">
      <c r="B53" s="51"/>
      <c r="C53" s="51"/>
      <c r="D53" s="51"/>
      <c r="E53" s="51"/>
      <c r="F53" s="51"/>
      <c r="G53" s="51"/>
      <c r="H53" s="51"/>
      <c r="I53" s="51"/>
    </row>
    <row r="54" spans="2:9">
      <c r="B54" s="51"/>
      <c r="C54" s="51"/>
      <c r="D54" s="51"/>
      <c r="E54" s="51"/>
      <c r="F54" s="51"/>
      <c r="G54" s="51"/>
      <c r="H54" s="51"/>
      <c r="I54" s="51"/>
    </row>
  </sheetData>
  <hyperlinks>
    <hyperlink ref="E7" r:id="rId1" xr:uid="{5AB9E760-31C7-4C5E-AAC7-F11C1E4C4190}"/>
  </hyperlinks>
  <pageMargins left="0.7" right="0.7" top="0.75" bottom="0.75" header="0.3" footer="0.3"/>
  <pageSetup paperSize="9" orientation="landscape"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A903-C4E5-4378-9D01-076BDF86D8E3}">
  <sheetPr>
    <pageSetUpPr fitToPage="1"/>
  </sheetPr>
  <dimension ref="A1:M45"/>
  <sheetViews>
    <sheetView showGridLines="0" topLeftCell="A12" workbookViewId="0">
      <selection activeCell="D30" sqref="D30"/>
    </sheetView>
  </sheetViews>
  <sheetFormatPr defaultColWidth="8.796875" defaultRowHeight="12.95"/>
  <cols>
    <col min="1" max="1" width="9.09765625" style="4" customWidth="1"/>
    <col min="2" max="13" width="10.59765625" style="4" customWidth="1"/>
    <col min="14" max="16384" width="8.796875" style="4"/>
  </cols>
  <sheetData>
    <row r="1" spans="1:13" ht="15.6">
      <c r="A1" s="1" t="s">
        <v>46</v>
      </c>
      <c r="B1" s="2" t="s">
        <v>268</v>
      </c>
      <c r="C1" s="3"/>
      <c r="D1" s="3"/>
      <c r="E1" s="3"/>
      <c r="F1" s="3"/>
      <c r="G1" s="3"/>
      <c r="H1" s="3"/>
      <c r="I1" s="3"/>
      <c r="J1" s="3"/>
      <c r="K1" s="3"/>
      <c r="L1" s="3"/>
      <c r="M1" s="3"/>
    </row>
    <row r="2" spans="1:13">
      <c r="A2" s="5" t="s">
        <v>122</v>
      </c>
      <c r="B2" s="6" t="s">
        <v>255</v>
      </c>
    </row>
    <row r="3" spans="1:13">
      <c r="A3" s="5"/>
      <c r="B3" s="6"/>
    </row>
    <row r="4" spans="1:13" ht="14.25" customHeight="1">
      <c r="A4" s="4" t="s">
        <v>247</v>
      </c>
    </row>
    <row r="5" spans="1:13" ht="14.25" customHeight="1">
      <c r="A5" s="4" t="s">
        <v>256</v>
      </c>
    </row>
    <row r="6" spans="1:13" ht="14.25" customHeight="1"/>
    <row r="7" spans="1:13">
      <c r="A7" s="4" t="s">
        <v>170</v>
      </c>
      <c r="E7" s="9" t="s">
        <v>269</v>
      </c>
      <c r="F7" s="51"/>
      <c r="G7" s="51"/>
      <c r="H7" s="51"/>
      <c r="I7" s="51"/>
      <c r="J7" s="51"/>
      <c r="K7" s="51"/>
      <c r="L7" s="51"/>
      <c r="M7" s="51"/>
    </row>
    <row r="8" spans="1:13">
      <c r="A8" s="4" t="s">
        <v>258</v>
      </c>
      <c r="F8" s="51"/>
      <c r="G8" s="51"/>
      <c r="H8" s="51"/>
      <c r="I8" s="51"/>
      <c r="J8" s="51"/>
      <c r="K8" s="51"/>
      <c r="L8" s="51"/>
      <c r="M8" s="51"/>
    </row>
    <row r="9" spans="1:13">
      <c r="A9" s="4" t="s">
        <v>259</v>
      </c>
      <c r="F9" s="51"/>
      <c r="G9" s="51"/>
      <c r="H9" s="51"/>
      <c r="I9" s="51"/>
      <c r="J9" s="51"/>
      <c r="K9" s="51"/>
      <c r="L9" s="51"/>
      <c r="M9" s="51"/>
    </row>
    <row r="10" spans="1:13">
      <c r="F10" s="51"/>
      <c r="G10" s="51"/>
      <c r="H10" s="51"/>
      <c r="I10" s="51"/>
      <c r="J10" s="51"/>
      <c r="K10" s="51"/>
      <c r="L10" s="51"/>
      <c r="M10" s="51"/>
    </row>
    <row r="11" spans="1:13">
      <c r="A11" s="4" t="s">
        <v>85</v>
      </c>
      <c r="B11" s="10">
        <v>45383</v>
      </c>
      <c r="F11" s="51"/>
      <c r="G11" s="51"/>
      <c r="H11" s="51"/>
      <c r="I11" s="51"/>
      <c r="J11" s="51"/>
      <c r="K11" s="51"/>
      <c r="L11" s="51"/>
      <c r="M11" s="51"/>
    </row>
    <row r="12" spans="1:13">
      <c r="A12" s="4" t="s">
        <v>86</v>
      </c>
      <c r="B12" s="10">
        <v>45748</v>
      </c>
      <c r="F12" s="51"/>
      <c r="G12" s="51"/>
      <c r="H12" s="51"/>
      <c r="I12" s="51"/>
      <c r="J12" s="51"/>
      <c r="K12" s="51"/>
      <c r="L12" s="51"/>
      <c r="M12" s="51"/>
    </row>
    <row r="14" spans="1:13" ht="61.15" customHeight="1">
      <c r="A14" s="55" t="s">
        <v>87</v>
      </c>
      <c r="B14" s="7" t="s">
        <v>270</v>
      </c>
      <c r="C14" s="7" t="s">
        <v>271</v>
      </c>
      <c r="D14" s="7" t="s">
        <v>272</v>
      </c>
      <c r="E14" s="7" t="s">
        <v>273</v>
      </c>
      <c r="F14" s="7" t="s">
        <v>274</v>
      </c>
      <c r="G14" s="7" t="s">
        <v>275</v>
      </c>
      <c r="H14" s="7" t="s">
        <v>276</v>
      </c>
      <c r="I14" s="7" t="s">
        <v>277</v>
      </c>
      <c r="J14" s="7" t="s">
        <v>278</v>
      </c>
      <c r="K14" s="7" t="s">
        <v>279</v>
      </c>
      <c r="L14" s="7" t="s">
        <v>280</v>
      </c>
      <c r="M14" s="7" t="s">
        <v>281</v>
      </c>
    </row>
    <row r="15" spans="1:13" ht="14.25" customHeight="1">
      <c r="A15" s="15" t="s">
        <v>140</v>
      </c>
      <c r="B15" s="39">
        <v>808</v>
      </c>
      <c r="C15" s="39">
        <v>582</v>
      </c>
      <c r="D15" s="39">
        <v>187</v>
      </c>
      <c r="E15" s="40">
        <f>D15/C15*100%</f>
        <v>0.32130584192439865</v>
      </c>
      <c r="F15" s="39">
        <v>15</v>
      </c>
      <c r="G15" s="39">
        <v>8</v>
      </c>
      <c r="H15" s="39">
        <v>3</v>
      </c>
      <c r="I15" s="40">
        <f>H15/G15*100%</f>
        <v>0.375</v>
      </c>
      <c r="J15" s="39"/>
      <c r="K15" s="39"/>
      <c r="L15" s="39"/>
      <c r="M15" s="39"/>
    </row>
    <row r="16" spans="1:13" ht="14.25" customHeight="1">
      <c r="A16" s="4" t="s">
        <v>141</v>
      </c>
      <c r="B16" s="39">
        <v>774</v>
      </c>
      <c r="C16" s="39">
        <v>718</v>
      </c>
      <c r="D16" s="39">
        <v>215</v>
      </c>
      <c r="E16" s="40">
        <f t="shared" ref="E16:E25" si="0">D16/C16*100%</f>
        <v>0.29944289693593312</v>
      </c>
      <c r="F16" s="39">
        <v>14</v>
      </c>
      <c r="G16" s="39">
        <v>7</v>
      </c>
      <c r="H16" s="39">
        <v>1</v>
      </c>
      <c r="I16" s="40">
        <f t="shared" ref="I16:I25" si="1">H16/G16*100%</f>
        <v>0.14285714285714285</v>
      </c>
      <c r="J16" s="39"/>
      <c r="K16" s="39"/>
      <c r="L16" s="39"/>
      <c r="M16" s="39"/>
    </row>
    <row r="17" spans="1:13" ht="14.25" customHeight="1">
      <c r="A17" s="4" t="s">
        <v>98</v>
      </c>
      <c r="B17" s="39">
        <v>746</v>
      </c>
      <c r="C17" s="39">
        <v>611</v>
      </c>
      <c r="D17" s="39">
        <v>206</v>
      </c>
      <c r="E17" s="40">
        <f t="shared" si="0"/>
        <v>0.33715220949263502</v>
      </c>
      <c r="F17" s="39">
        <v>22</v>
      </c>
      <c r="G17" s="39">
        <v>9</v>
      </c>
      <c r="H17" s="39">
        <v>4</v>
      </c>
      <c r="I17" s="40">
        <f t="shared" si="1"/>
        <v>0.44444444444444442</v>
      </c>
      <c r="J17" s="39"/>
      <c r="K17" s="39"/>
      <c r="L17" s="39"/>
      <c r="M17" s="39"/>
    </row>
    <row r="18" spans="1:13" ht="14.25" customHeight="1">
      <c r="A18" s="4" t="s">
        <v>99</v>
      </c>
      <c r="B18" s="39">
        <v>665</v>
      </c>
      <c r="C18" s="39">
        <v>625</v>
      </c>
      <c r="D18" s="39">
        <v>211</v>
      </c>
      <c r="E18" s="40">
        <f t="shared" si="0"/>
        <v>0.33760000000000001</v>
      </c>
      <c r="F18" s="39">
        <v>41</v>
      </c>
      <c r="G18" s="39">
        <v>20</v>
      </c>
      <c r="H18" s="39">
        <v>11</v>
      </c>
      <c r="I18" s="40">
        <f t="shared" si="1"/>
        <v>0.55000000000000004</v>
      </c>
      <c r="J18" s="39"/>
      <c r="K18" s="39"/>
      <c r="L18" s="39"/>
      <c r="M18" s="39"/>
    </row>
    <row r="19" spans="1:13" ht="14.25" customHeight="1">
      <c r="A19" s="4" t="s">
        <v>100</v>
      </c>
      <c r="B19" s="39">
        <v>508</v>
      </c>
      <c r="C19" s="39">
        <v>567</v>
      </c>
      <c r="D19" s="39">
        <v>200</v>
      </c>
      <c r="E19" s="40">
        <f t="shared" si="0"/>
        <v>0.35273368606701938</v>
      </c>
      <c r="F19" s="39">
        <v>40</v>
      </c>
      <c r="G19" s="39">
        <v>29</v>
      </c>
      <c r="H19" s="39">
        <v>17</v>
      </c>
      <c r="I19" s="40">
        <f t="shared" si="1"/>
        <v>0.58620689655172409</v>
      </c>
      <c r="J19" s="39">
        <v>7</v>
      </c>
      <c r="K19" s="39"/>
      <c r="L19" s="39"/>
      <c r="M19" s="39"/>
    </row>
    <row r="20" spans="1:13" ht="14.25" customHeight="1">
      <c r="A20" s="4" t="s">
        <v>101</v>
      </c>
      <c r="B20" s="39">
        <v>534</v>
      </c>
      <c r="C20" s="39">
        <v>558</v>
      </c>
      <c r="D20" s="39">
        <v>170</v>
      </c>
      <c r="E20" s="40">
        <f t="shared" si="0"/>
        <v>0.30465949820788529</v>
      </c>
      <c r="F20" s="39">
        <v>13</v>
      </c>
      <c r="G20" s="39">
        <v>21</v>
      </c>
      <c r="H20" s="39">
        <v>12</v>
      </c>
      <c r="I20" s="40">
        <f t="shared" si="1"/>
        <v>0.5714285714285714</v>
      </c>
      <c r="J20" s="39">
        <v>25</v>
      </c>
      <c r="K20" s="39">
        <v>16</v>
      </c>
      <c r="L20" s="39">
        <v>8</v>
      </c>
      <c r="M20" s="40">
        <f t="shared" ref="M20:M22" si="2">L20/K20*100%</f>
        <v>0.5</v>
      </c>
    </row>
    <row r="21" spans="1:13" ht="14.25" customHeight="1">
      <c r="A21" s="4" t="s">
        <v>102</v>
      </c>
      <c r="B21" s="39">
        <v>556</v>
      </c>
      <c r="C21" s="39">
        <v>512</v>
      </c>
      <c r="D21" s="39">
        <v>169</v>
      </c>
      <c r="E21" s="40">
        <f t="shared" si="0"/>
        <v>0.330078125</v>
      </c>
      <c r="F21" s="39">
        <v>22</v>
      </c>
      <c r="G21" s="39">
        <v>12</v>
      </c>
      <c r="H21" s="39">
        <v>5</v>
      </c>
      <c r="I21" s="40">
        <f t="shared" si="1"/>
        <v>0.41666666666666669</v>
      </c>
      <c r="J21" s="39">
        <v>35</v>
      </c>
      <c r="K21" s="39">
        <v>23</v>
      </c>
      <c r="L21" s="39">
        <v>15</v>
      </c>
      <c r="M21" s="40">
        <f t="shared" si="2"/>
        <v>0.65217391304347827</v>
      </c>
    </row>
    <row r="22" spans="1:13" ht="14.25" customHeight="1">
      <c r="A22" s="4" t="s">
        <v>103</v>
      </c>
      <c r="B22" s="39">
        <v>495</v>
      </c>
      <c r="C22" s="39">
        <v>476</v>
      </c>
      <c r="D22" s="39">
        <v>146</v>
      </c>
      <c r="E22" s="40">
        <f t="shared" si="0"/>
        <v>0.30672268907563027</v>
      </c>
      <c r="F22" s="39">
        <v>29</v>
      </c>
      <c r="G22" s="39">
        <v>18</v>
      </c>
      <c r="H22" s="39">
        <v>4</v>
      </c>
      <c r="I22" s="40">
        <f t="shared" si="1"/>
        <v>0.22222222222222221</v>
      </c>
      <c r="J22" s="39">
        <v>1</v>
      </c>
      <c r="K22" s="39">
        <v>3</v>
      </c>
      <c r="L22" s="39">
        <v>2</v>
      </c>
      <c r="M22" s="40">
        <f t="shared" si="2"/>
        <v>0.66666666666666663</v>
      </c>
    </row>
    <row r="23" spans="1:13" ht="14.25" customHeight="1">
      <c r="A23" s="4" t="s">
        <v>104</v>
      </c>
      <c r="B23" s="39">
        <v>492</v>
      </c>
      <c r="C23" s="39">
        <v>323</v>
      </c>
      <c r="D23" s="39">
        <v>106</v>
      </c>
      <c r="E23" s="40">
        <f t="shared" si="0"/>
        <v>0.32817337461300311</v>
      </c>
      <c r="F23" s="39">
        <v>13</v>
      </c>
      <c r="G23" s="39">
        <v>11</v>
      </c>
      <c r="H23" s="39">
        <v>3</v>
      </c>
      <c r="I23" s="40">
        <f t="shared" si="1"/>
        <v>0.27272727272727271</v>
      </c>
      <c r="J23" s="39">
        <v>0</v>
      </c>
      <c r="K23" s="39">
        <v>0</v>
      </c>
      <c r="L23" s="39">
        <v>0</v>
      </c>
      <c r="M23" s="41" t="s">
        <v>282</v>
      </c>
    </row>
    <row r="24" spans="1:13" ht="14.25" customHeight="1">
      <c r="A24" s="4" t="s">
        <v>105</v>
      </c>
      <c r="B24" s="39">
        <v>473</v>
      </c>
      <c r="C24" s="39">
        <v>558</v>
      </c>
      <c r="D24" s="39">
        <v>165</v>
      </c>
      <c r="E24" s="40">
        <f t="shared" si="0"/>
        <v>0.29569892473118281</v>
      </c>
      <c r="F24" s="39">
        <v>18</v>
      </c>
      <c r="G24" s="39">
        <v>14</v>
      </c>
      <c r="H24" s="39">
        <v>12</v>
      </c>
      <c r="I24" s="40">
        <f t="shared" si="1"/>
        <v>0.8571428571428571</v>
      </c>
      <c r="J24" s="39">
        <v>0</v>
      </c>
      <c r="K24" s="39">
        <v>0</v>
      </c>
      <c r="L24" s="39">
        <v>0</v>
      </c>
      <c r="M24" s="41" t="s">
        <v>282</v>
      </c>
    </row>
    <row r="25" spans="1:13" ht="14.25" customHeight="1">
      <c r="A25" s="4" t="s">
        <v>106</v>
      </c>
      <c r="B25" s="39">
        <v>416</v>
      </c>
      <c r="C25" s="39">
        <v>365</v>
      </c>
      <c r="D25" s="39">
        <v>90</v>
      </c>
      <c r="E25" s="40">
        <f t="shared" si="0"/>
        <v>0.24657534246575341</v>
      </c>
      <c r="F25" s="39">
        <v>16</v>
      </c>
      <c r="G25" s="39">
        <v>7</v>
      </c>
      <c r="H25" s="39">
        <v>4</v>
      </c>
      <c r="I25" s="40">
        <f t="shared" si="1"/>
        <v>0.5714285714285714</v>
      </c>
      <c r="J25" s="39">
        <v>1</v>
      </c>
      <c r="K25" s="39">
        <v>0</v>
      </c>
      <c r="L25" s="39">
        <v>0</v>
      </c>
      <c r="M25" s="41" t="s">
        <v>282</v>
      </c>
    </row>
    <row r="26" spans="1:13" ht="14.25" customHeight="1">
      <c r="A26" s="4" t="s">
        <v>107</v>
      </c>
      <c r="B26" s="39">
        <v>432</v>
      </c>
      <c r="C26" s="39">
        <v>336</v>
      </c>
      <c r="D26" s="39">
        <v>72</v>
      </c>
      <c r="E26" s="40">
        <f>D26/C26*100%</f>
        <v>0.21428571428571427</v>
      </c>
      <c r="F26" s="39">
        <v>22</v>
      </c>
      <c r="G26" s="39">
        <v>6</v>
      </c>
      <c r="H26" s="39">
        <v>2</v>
      </c>
      <c r="I26" s="40">
        <f>H26/G26*100%</f>
        <v>0.33333333333333331</v>
      </c>
      <c r="J26" s="39">
        <v>0</v>
      </c>
      <c r="K26" s="39">
        <v>0</v>
      </c>
      <c r="L26" s="39">
        <v>0</v>
      </c>
      <c r="M26" s="41" t="s">
        <v>282</v>
      </c>
    </row>
    <row r="27" spans="1:13" ht="14.25" customHeight="1">
      <c r="A27" s="4" t="s">
        <v>108</v>
      </c>
      <c r="B27" s="39">
        <v>398</v>
      </c>
      <c r="C27" s="39">
        <v>333</v>
      </c>
      <c r="D27" s="39">
        <v>80</v>
      </c>
      <c r="E27" s="40">
        <f>D27/C27*100%</f>
        <v>0.24024024024024024</v>
      </c>
      <c r="F27" s="39">
        <v>13</v>
      </c>
      <c r="G27" s="39">
        <v>9</v>
      </c>
      <c r="H27" s="39">
        <v>3</v>
      </c>
      <c r="I27" s="40">
        <f>H27/G27*100%</f>
        <v>0.33333333333333331</v>
      </c>
      <c r="J27" s="39">
        <v>0</v>
      </c>
      <c r="K27" s="39">
        <v>0</v>
      </c>
      <c r="L27" s="39">
        <v>0</v>
      </c>
      <c r="M27" s="41" t="s">
        <v>282</v>
      </c>
    </row>
    <row r="28" spans="1:13" ht="14.45">
      <c r="A28" s="4" t="s">
        <v>109</v>
      </c>
      <c r="B28" s="39">
        <v>432</v>
      </c>
      <c r="C28" s="39">
        <v>413</v>
      </c>
      <c r="D28" s="39">
        <v>100</v>
      </c>
      <c r="E28" s="40">
        <f>D28/C28*100%</f>
        <v>0.24213075060532688</v>
      </c>
      <c r="F28" s="39">
        <v>9</v>
      </c>
      <c r="G28" s="39">
        <v>12</v>
      </c>
      <c r="H28" s="39">
        <v>5</v>
      </c>
      <c r="I28" s="40">
        <f>H28/G28*100%</f>
        <v>0.41666666666666669</v>
      </c>
      <c r="J28" s="39">
        <v>0</v>
      </c>
      <c r="K28" s="39">
        <v>0</v>
      </c>
      <c r="L28" s="39">
        <v>0</v>
      </c>
      <c r="M28" s="41" t="s">
        <v>282</v>
      </c>
    </row>
    <row r="29" spans="1:13">
      <c r="B29" s="51"/>
      <c r="C29" s="51"/>
      <c r="D29" s="51"/>
      <c r="E29" s="51"/>
      <c r="F29" s="51"/>
      <c r="G29" s="51"/>
      <c r="H29" s="51"/>
      <c r="I29" s="51"/>
      <c r="J29" s="51"/>
      <c r="K29" s="51"/>
      <c r="L29" s="51"/>
      <c r="M29" s="51"/>
    </row>
    <row r="30" spans="1:13">
      <c r="B30" s="51"/>
      <c r="C30" s="51"/>
      <c r="D30" s="51"/>
      <c r="E30" s="51"/>
      <c r="F30" s="51"/>
      <c r="G30" s="51"/>
      <c r="H30" s="51"/>
      <c r="I30" s="51"/>
      <c r="J30" s="51"/>
      <c r="K30" s="51"/>
      <c r="L30" s="51"/>
      <c r="M30" s="51"/>
    </row>
    <row r="31" spans="1:13">
      <c r="B31" s="51"/>
      <c r="C31" s="51"/>
      <c r="D31" s="51"/>
      <c r="E31" s="51"/>
      <c r="F31" s="51"/>
      <c r="G31" s="51"/>
      <c r="H31" s="51"/>
      <c r="I31" s="51"/>
      <c r="J31" s="51"/>
      <c r="K31" s="51"/>
      <c r="L31" s="51"/>
      <c r="M31" s="51"/>
    </row>
    <row r="32" spans="1:13">
      <c r="B32" s="51"/>
      <c r="C32" s="51"/>
      <c r="D32" s="51"/>
      <c r="E32" s="51"/>
      <c r="F32" s="51"/>
      <c r="G32" s="51"/>
      <c r="H32" s="51"/>
      <c r="I32" s="51"/>
      <c r="J32" s="51"/>
      <c r="K32" s="51"/>
      <c r="L32" s="51"/>
      <c r="M32" s="51"/>
    </row>
    <row r="33" spans="2:13">
      <c r="B33" s="51"/>
      <c r="C33" s="51"/>
      <c r="D33" s="51"/>
      <c r="E33" s="51"/>
      <c r="F33" s="51"/>
      <c r="G33" s="51"/>
      <c r="H33" s="51"/>
      <c r="I33" s="51"/>
      <c r="J33" s="51"/>
      <c r="K33" s="51"/>
      <c r="L33" s="51"/>
      <c r="M33" s="51"/>
    </row>
    <row r="34" spans="2:13">
      <c r="B34" s="51"/>
      <c r="C34" s="51"/>
      <c r="D34" s="51"/>
      <c r="E34" s="51"/>
      <c r="F34" s="51"/>
      <c r="G34" s="51"/>
      <c r="H34" s="51"/>
      <c r="I34" s="51"/>
      <c r="J34" s="51"/>
      <c r="K34" s="51"/>
      <c r="L34" s="51"/>
      <c r="M34" s="51"/>
    </row>
    <row r="35" spans="2:13">
      <c r="B35" s="51"/>
      <c r="C35" s="51"/>
      <c r="D35" s="51"/>
      <c r="E35" s="51"/>
      <c r="F35" s="51"/>
      <c r="G35" s="51"/>
      <c r="H35" s="51"/>
      <c r="I35" s="51"/>
      <c r="J35" s="51"/>
      <c r="K35" s="51"/>
      <c r="L35" s="51"/>
      <c r="M35" s="51"/>
    </row>
    <row r="36" spans="2:13">
      <c r="B36" s="51"/>
      <c r="C36" s="51"/>
      <c r="D36" s="51"/>
      <c r="E36" s="51"/>
      <c r="F36" s="51"/>
      <c r="G36" s="51"/>
      <c r="H36" s="51"/>
      <c r="I36" s="51"/>
      <c r="J36" s="51"/>
      <c r="K36" s="51"/>
      <c r="L36" s="51"/>
      <c r="M36" s="51"/>
    </row>
    <row r="37" spans="2:13">
      <c r="B37" s="51"/>
      <c r="C37" s="51"/>
      <c r="D37" s="51"/>
      <c r="E37" s="51"/>
      <c r="F37" s="51"/>
      <c r="G37" s="51"/>
      <c r="H37" s="51"/>
      <c r="I37" s="51"/>
      <c r="J37" s="51"/>
      <c r="K37" s="51"/>
      <c r="L37" s="51"/>
      <c r="M37" s="51"/>
    </row>
    <row r="38" spans="2:13">
      <c r="B38" s="51"/>
      <c r="C38" s="51"/>
      <c r="D38" s="51"/>
      <c r="E38" s="51"/>
      <c r="F38" s="51"/>
      <c r="G38" s="51"/>
      <c r="H38" s="51"/>
      <c r="I38" s="51"/>
      <c r="J38" s="51"/>
      <c r="K38" s="51"/>
      <c r="L38" s="51"/>
      <c r="M38" s="51"/>
    </row>
    <row r="39" spans="2:13">
      <c r="B39" s="51"/>
      <c r="C39" s="51"/>
      <c r="D39" s="51"/>
      <c r="E39" s="51"/>
      <c r="F39" s="51"/>
      <c r="G39" s="51"/>
      <c r="H39" s="51"/>
      <c r="I39" s="51"/>
      <c r="J39" s="51"/>
      <c r="K39" s="51"/>
      <c r="L39" s="51"/>
      <c r="M39" s="51"/>
    </row>
    <row r="40" spans="2:13">
      <c r="B40" s="51"/>
      <c r="C40" s="51"/>
      <c r="D40" s="51"/>
      <c r="E40" s="51"/>
      <c r="F40" s="51"/>
      <c r="G40" s="51"/>
      <c r="H40" s="51"/>
      <c r="I40" s="51"/>
      <c r="J40" s="51"/>
      <c r="K40" s="51"/>
      <c r="L40" s="51"/>
      <c r="M40" s="51"/>
    </row>
    <row r="41" spans="2:13">
      <c r="B41" s="51"/>
      <c r="C41" s="51"/>
      <c r="D41" s="51"/>
      <c r="E41" s="51"/>
      <c r="F41" s="51"/>
      <c r="G41" s="51"/>
      <c r="H41" s="51"/>
      <c r="I41" s="51"/>
      <c r="J41" s="51"/>
      <c r="K41" s="51"/>
      <c r="L41" s="51"/>
      <c r="M41" s="51"/>
    </row>
    <row r="42" spans="2:13">
      <c r="B42" s="51"/>
      <c r="C42" s="51"/>
      <c r="D42" s="51"/>
      <c r="E42" s="51"/>
      <c r="F42" s="51"/>
      <c r="G42" s="51"/>
      <c r="H42" s="51"/>
      <c r="I42" s="51"/>
      <c r="J42" s="51"/>
      <c r="K42" s="51"/>
      <c r="L42" s="51"/>
      <c r="M42" s="51"/>
    </row>
    <row r="43" spans="2:13">
      <c r="B43" s="51"/>
      <c r="C43" s="51"/>
      <c r="D43" s="51"/>
      <c r="E43" s="51"/>
      <c r="F43" s="51"/>
      <c r="G43" s="51"/>
      <c r="H43" s="51"/>
      <c r="I43" s="51"/>
      <c r="J43" s="51"/>
      <c r="K43" s="51"/>
      <c r="L43" s="51"/>
      <c r="M43" s="51"/>
    </row>
    <row r="44" spans="2:13">
      <c r="B44" s="51"/>
      <c r="C44" s="51"/>
      <c r="D44" s="51"/>
      <c r="E44" s="51"/>
      <c r="F44" s="51"/>
      <c r="G44" s="51"/>
      <c r="H44" s="51"/>
      <c r="I44" s="51"/>
      <c r="J44" s="51"/>
      <c r="K44" s="51"/>
      <c r="L44" s="51"/>
      <c r="M44" s="51"/>
    </row>
    <row r="45" spans="2:13">
      <c r="B45" s="51"/>
      <c r="C45" s="51"/>
      <c r="D45" s="51"/>
      <c r="E45" s="51"/>
      <c r="F45" s="51"/>
      <c r="G45" s="51"/>
      <c r="H45" s="51"/>
      <c r="I45" s="51"/>
      <c r="J45" s="51"/>
      <c r="K45" s="51"/>
      <c r="L45" s="51"/>
      <c r="M45" s="51"/>
    </row>
  </sheetData>
  <hyperlinks>
    <hyperlink ref="E7" r:id="rId1" display="www.gov.uk/appeal-planning-decision" xr:uid="{031E6FA1-E46C-40D0-B6CD-008699A2B57C}"/>
  </hyperlinks>
  <pageMargins left="0.7" right="0.7" top="0.75" bottom="0.75" header="0.3" footer="0.3"/>
  <pageSetup paperSize="9" scale="77" orientation="landscape"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22E9C-6979-49C7-8CC5-DD828A44FB3D}">
  <sheetPr>
    <tabColor rgb="FF008080"/>
    <pageSetUpPr fitToPage="1"/>
  </sheetPr>
  <dimension ref="A1:L30"/>
  <sheetViews>
    <sheetView showGridLines="0" topLeftCell="A9" workbookViewId="0">
      <selection activeCell="A28" sqref="A28"/>
    </sheetView>
  </sheetViews>
  <sheetFormatPr defaultColWidth="8.8984375" defaultRowHeight="12.95"/>
  <cols>
    <col min="1" max="1" width="9.09765625" style="4" customWidth="1"/>
    <col min="2" max="8" width="11.3984375" style="4" customWidth="1"/>
    <col min="9" max="16384" width="8.8984375" style="4"/>
  </cols>
  <sheetData>
    <row r="1" spans="1:12" ht="17.45">
      <c r="A1" s="1" t="s">
        <v>48</v>
      </c>
      <c r="B1" s="2" t="s">
        <v>283</v>
      </c>
      <c r="C1" s="3"/>
      <c r="D1" s="3"/>
      <c r="E1" s="3"/>
      <c r="F1" s="3"/>
      <c r="G1" s="3"/>
      <c r="H1" s="3"/>
    </row>
    <row r="2" spans="1:12">
      <c r="A2" s="5" t="s">
        <v>122</v>
      </c>
      <c r="B2" s="6" t="s">
        <v>78</v>
      </c>
    </row>
    <row r="3" spans="1:12">
      <c r="A3" s="5"/>
      <c r="B3" s="6"/>
    </row>
    <row r="4" spans="1:12">
      <c r="A4" s="4" t="s">
        <v>284</v>
      </c>
    </row>
    <row r="5" spans="1:12">
      <c r="A5" s="4" t="s">
        <v>151</v>
      </c>
    </row>
    <row r="7" spans="1:12">
      <c r="A7" s="4" t="s">
        <v>170</v>
      </c>
      <c r="D7" s="9" t="s">
        <v>285</v>
      </c>
    </row>
    <row r="8" spans="1:12">
      <c r="A8" s="4" t="s">
        <v>185</v>
      </c>
    </row>
    <row r="9" spans="1:12">
      <c r="A9" s="4" t="s">
        <v>84</v>
      </c>
    </row>
    <row r="11" spans="1:12">
      <c r="A11" s="4" t="s">
        <v>85</v>
      </c>
      <c r="B11" s="10">
        <v>45383</v>
      </c>
    </row>
    <row r="12" spans="1:12">
      <c r="A12" s="4" t="s">
        <v>86</v>
      </c>
      <c r="B12" s="10">
        <v>45474</v>
      </c>
    </row>
    <row r="13" spans="1:12">
      <c r="A13" s="5"/>
    </row>
    <row r="14" spans="1:12" ht="38.25" customHeight="1">
      <c r="A14" s="22" t="s">
        <v>87</v>
      </c>
      <c r="B14" s="26" t="s">
        <v>172</v>
      </c>
      <c r="C14" s="26" t="s">
        <v>173</v>
      </c>
      <c r="D14" s="26" t="s">
        <v>174</v>
      </c>
      <c r="E14" s="27" t="s">
        <v>175</v>
      </c>
      <c r="F14" s="26" t="s">
        <v>176</v>
      </c>
      <c r="G14" s="26" t="s">
        <v>177</v>
      </c>
      <c r="H14" s="26" t="s">
        <v>178</v>
      </c>
      <c r="I14" s="52"/>
      <c r="J14" s="51"/>
      <c r="K14" s="51"/>
      <c r="L14" s="51"/>
    </row>
    <row r="15" spans="1:12">
      <c r="A15" s="15" t="s">
        <v>140</v>
      </c>
      <c r="B15" s="42">
        <v>2090</v>
      </c>
      <c r="C15" s="42">
        <v>504</v>
      </c>
      <c r="D15" s="42">
        <v>923</v>
      </c>
      <c r="E15" s="43">
        <f>SUM(B15:D15)</f>
        <v>3517</v>
      </c>
      <c r="F15" s="40">
        <f>B15/$E15*100%</f>
        <v>0.59425646858117709</v>
      </c>
      <c r="G15" s="40">
        <f t="shared" ref="G15:H19" si="0">C15/$E15*100%</f>
        <v>0.14330395223201592</v>
      </c>
      <c r="H15" s="40">
        <f t="shared" si="0"/>
        <v>0.26243957918680694</v>
      </c>
      <c r="I15" s="51"/>
    </row>
    <row r="16" spans="1:12">
      <c r="A16" s="4" t="s">
        <v>141</v>
      </c>
      <c r="B16" s="42">
        <v>2208</v>
      </c>
      <c r="C16" s="42">
        <v>367</v>
      </c>
      <c r="D16" s="42">
        <v>449</v>
      </c>
      <c r="E16" s="43">
        <f t="shared" ref="E16:E25" si="1">SUM(B16:D16)</f>
        <v>3024</v>
      </c>
      <c r="F16" s="40">
        <f t="shared" ref="F16:H27" si="2">B16/$E16*100%</f>
        <v>0.73015873015873012</v>
      </c>
      <c r="G16" s="40">
        <f t="shared" si="0"/>
        <v>0.12136243386243387</v>
      </c>
      <c r="H16" s="40">
        <f t="shared" si="0"/>
        <v>0.14847883597883599</v>
      </c>
      <c r="I16" s="51"/>
    </row>
    <row r="17" spans="1:9">
      <c r="A17" s="4" t="s">
        <v>98</v>
      </c>
      <c r="B17" s="42">
        <v>1960</v>
      </c>
      <c r="C17" s="42">
        <v>405</v>
      </c>
      <c r="D17" s="42">
        <v>353</v>
      </c>
      <c r="E17" s="43">
        <f t="shared" si="1"/>
        <v>2718</v>
      </c>
      <c r="F17" s="40">
        <f t="shared" si="2"/>
        <v>0.72111846946284031</v>
      </c>
      <c r="G17" s="40">
        <f t="shared" si="0"/>
        <v>0.1490066225165563</v>
      </c>
      <c r="H17" s="40">
        <f t="shared" si="0"/>
        <v>0.12987490802060339</v>
      </c>
      <c r="I17" s="51"/>
    </row>
    <row r="18" spans="1:9">
      <c r="A18" s="4" t="s">
        <v>99</v>
      </c>
      <c r="B18" s="42">
        <v>2007</v>
      </c>
      <c r="C18" s="42">
        <v>296</v>
      </c>
      <c r="D18" s="42">
        <v>324</v>
      </c>
      <c r="E18" s="43">
        <f t="shared" si="1"/>
        <v>2627</v>
      </c>
      <c r="F18" s="40">
        <f t="shared" si="2"/>
        <v>0.76398934145413022</v>
      </c>
      <c r="G18" s="40">
        <f t="shared" si="0"/>
        <v>0.11267605633802817</v>
      </c>
      <c r="H18" s="40">
        <f t="shared" si="0"/>
        <v>0.12333460220784165</v>
      </c>
      <c r="I18" s="51"/>
    </row>
    <row r="19" spans="1:9">
      <c r="A19" s="4" t="s">
        <v>100</v>
      </c>
      <c r="B19" s="42">
        <v>2014</v>
      </c>
      <c r="C19" s="42">
        <v>263</v>
      </c>
      <c r="D19" s="42">
        <v>322</v>
      </c>
      <c r="E19" s="43">
        <f t="shared" si="1"/>
        <v>2599</v>
      </c>
      <c r="F19" s="40">
        <f t="shared" si="2"/>
        <v>0.77491342824163134</v>
      </c>
      <c r="G19" s="40">
        <f t="shared" si="0"/>
        <v>0.10119276644863409</v>
      </c>
      <c r="H19" s="40">
        <f t="shared" si="0"/>
        <v>0.12389380530973451</v>
      </c>
      <c r="I19" s="51"/>
    </row>
    <row r="20" spans="1:9">
      <c r="A20" s="4" t="s">
        <v>101</v>
      </c>
      <c r="B20" s="42">
        <v>1913</v>
      </c>
      <c r="C20" s="42">
        <v>247</v>
      </c>
      <c r="D20" s="42">
        <v>366</v>
      </c>
      <c r="E20" s="43">
        <f t="shared" si="1"/>
        <v>2526</v>
      </c>
      <c r="F20" s="40">
        <f t="shared" si="2"/>
        <v>0.75732383214568488</v>
      </c>
      <c r="G20" s="40">
        <f t="shared" si="2"/>
        <v>9.7783056215360251E-2</v>
      </c>
      <c r="H20" s="40">
        <f t="shared" si="2"/>
        <v>0.14489311163895488</v>
      </c>
      <c r="I20" s="51"/>
    </row>
    <row r="21" spans="1:9">
      <c r="A21" s="4" t="s">
        <v>102</v>
      </c>
      <c r="B21" s="42">
        <v>2047</v>
      </c>
      <c r="C21" s="42">
        <v>237</v>
      </c>
      <c r="D21" s="42">
        <v>541</v>
      </c>
      <c r="E21" s="43">
        <f t="shared" si="1"/>
        <v>2825</v>
      </c>
      <c r="F21" s="40">
        <f t="shared" si="2"/>
        <v>0.72460176991150438</v>
      </c>
      <c r="G21" s="40">
        <f t="shared" si="2"/>
        <v>8.3893805309734518E-2</v>
      </c>
      <c r="H21" s="40">
        <f t="shared" si="2"/>
        <v>0.19150442477876106</v>
      </c>
      <c r="I21" s="51"/>
    </row>
    <row r="22" spans="1:9">
      <c r="A22" s="4" t="s">
        <v>103</v>
      </c>
      <c r="B22" s="42">
        <v>1990</v>
      </c>
      <c r="C22" s="42">
        <v>296</v>
      </c>
      <c r="D22" s="42">
        <v>433</v>
      </c>
      <c r="E22" s="43">
        <f t="shared" si="1"/>
        <v>2719</v>
      </c>
      <c r="F22" s="40">
        <f t="shared" si="2"/>
        <v>0.73188672305994851</v>
      </c>
      <c r="G22" s="40">
        <f t="shared" si="2"/>
        <v>0.10886355277675616</v>
      </c>
      <c r="H22" s="40">
        <f t="shared" si="2"/>
        <v>0.15924972416329533</v>
      </c>
      <c r="I22" s="51"/>
    </row>
    <row r="23" spans="1:9">
      <c r="A23" s="4" t="s">
        <v>104</v>
      </c>
      <c r="B23" s="42">
        <v>2124</v>
      </c>
      <c r="C23" s="42">
        <v>226</v>
      </c>
      <c r="D23" s="42">
        <v>356</v>
      </c>
      <c r="E23" s="43">
        <f t="shared" si="1"/>
        <v>2706</v>
      </c>
      <c r="F23" s="40">
        <f t="shared" si="2"/>
        <v>0.78492239467849223</v>
      </c>
      <c r="G23" s="40">
        <f t="shared" si="2"/>
        <v>8.3518107908351805E-2</v>
      </c>
      <c r="H23" s="40">
        <f t="shared" si="2"/>
        <v>0.13155949741315595</v>
      </c>
      <c r="I23" s="51"/>
    </row>
    <row r="24" spans="1:9">
      <c r="A24" s="4" t="s">
        <v>105</v>
      </c>
      <c r="B24" s="42">
        <v>2248</v>
      </c>
      <c r="C24" s="42">
        <v>213</v>
      </c>
      <c r="D24" s="42">
        <v>261</v>
      </c>
      <c r="E24" s="43">
        <f t="shared" si="1"/>
        <v>2722</v>
      </c>
      <c r="F24" s="40">
        <f t="shared" si="2"/>
        <v>0.82586333578251281</v>
      </c>
      <c r="G24" s="40">
        <f t="shared" si="2"/>
        <v>7.8251285819250546E-2</v>
      </c>
      <c r="H24" s="40">
        <f t="shared" si="2"/>
        <v>9.588537839823659E-2</v>
      </c>
      <c r="I24" s="51"/>
    </row>
    <row r="25" spans="1:9">
      <c r="A25" s="4" t="s">
        <v>106</v>
      </c>
      <c r="B25" s="42">
        <v>1590</v>
      </c>
      <c r="C25" s="42">
        <v>190</v>
      </c>
      <c r="D25" s="42">
        <v>202</v>
      </c>
      <c r="E25" s="43">
        <f t="shared" si="1"/>
        <v>1982</v>
      </c>
      <c r="F25" s="40">
        <f t="shared" si="2"/>
        <v>0.80221997981836524</v>
      </c>
      <c r="G25" s="40">
        <f t="shared" si="2"/>
        <v>9.5862764883955606E-2</v>
      </c>
      <c r="H25" s="40">
        <f t="shared" si="2"/>
        <v>0.10191725529767912</v>
      </c>
      <c r="I25" s="51"/>
    </row>
    <row r="26" spans="1:9">
      <c r="A26" s="4" t="s">
        <v>107</v>
      </c>
      <c r="B26" s="42">
        <v>1855</v>
      </c>
      <c r="C26" s="42">
        <v>247</v>
      </c>
      <c r="D26" s="42">
        <v>193</v>
      </c>
      <c r="E26" s="43">
        <f>SUM(B26:D26)</f>
        <v>2295</v>
      </c>
      <c r="F26" s="40">
        <f t="shared" si="2"/>
        <v>0.80827886710239649</v>
      </c>
      <c r="G26" s="40">
        <f t="shared" si="2"/>
        <v>0.10762527233115468</v>
      </c>
      <c r="H26" s="40">
        <f t="shared" si="2"/>
        <v>8.4095860566448799E-2</v>
      </c>
      <c r="I26" s="51"/>
    </row>
    <row r="27" spans="1:9" ht="14.25" customHeight="1">
      <c r="A27" s="4" t="s">
        <v>108</v>
      </c>
      <c r="B27" s="42">
        <v>2018</v>
      </c>
      <c r="C27" s="42">
        <v>265</v>
      </c>
      <c r="D27" s="42">
        <v>235</v>
      </c>
      <c r="E27" s="43">
        <f>SUM(B27:D27)</f>
        <v>2518</v>
      </c>
      <c r="F27" s="40">
        <f t="shared" si="2"/>
        <v>0.80142970611596509</v>
      </c>
      <c r="G27" s="40">
        <f t="shared" si="2"/>
        <v>0.10524225575853852</v>
      </c>
      <c r="H27" s="40">
        <f t="shared" si="2"/>
        <v>9.3328038125496421E-2</v>
      </c>
    </row>
    <row r="28" spans="1:9" ht="14.25" customHeight="1">
      <c r="A28" s="4" t="s">
        <v>109</v>
      </c>
      <c r="B28" s="42">
        <v>1994</v>
      </c>
      <c r="C28" s="42">
        <v>315</v>
      </c>
      <c r="D28" s="42">
        <v>185</v>
      </c>
      <c r="E28" s="43">
        <f>SUM(B28:D28)</f>
        <v>2494</v>
      </c>
      <c r="F28" s="40">
        <f>B28/$E28*100%</f>
        <v>0.79951884522854855</v>
      </c>
      <c r="G28" s="40">
        <f>C28/$E28*100%</f>
        <v>0.12630312750601444</v>
      </c>
      <c r="H28" s="40">
        <f>D28/$E28*100%</f>
        <v>7.4178027265437055E-2</v>
      </c>
    </row>
    <row r="29" spans="1:9" ht="14.25" customHeight="1"/>
    <row r="30" spans="1:9">
      <c r="D30" s="9"/>
      <c r="E30" s="9"/>
    </row>
  </sheetData>
  <hyperlinks>
    <hyperlink ref="D7" r:id="rId1" xr:uid="{361D4BEF-1F33-4DB7-8D9C-8D37F13EC955}"/>
  </hyperlinks>
  <pageMargins left="0.7" right="0.7" top="0.75" bottom="0.75" header="0.3" footer="0.3"/>
  <pageSetup paperSize="9" scale="74" orientation="landscape"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47AE8-6D51-4757-A5EE-10F3B3426923}">
  <sheetPr>
    <tabColor rgb="FF008080"/>
    <pageSetUpPr fitToPage="1"/>
  </sheetPr>
  <dimension ref="A1:M70"/>
  <sheetViews>
    <sheetView showGridLines="0" topLeftCell="A52" workbookViewId="0">
      <selection activeCell="A72" sqref="A72"/>
    </sheetView>
  </sheetViews>
  <sheetFormatPr defaultColWidth="8.8984375" defaultRowHeight="12.95"/>
  <cols>
    <col min="1" max="2" width="8.8984375" style="4"/>
    <col min="3" max="9" width="11.3984375" style="4" customWidth="1"/>
    <col min="10" max="16384" width="8.8984375" style="4"/>
  </cols>
  <sheetData>
    <row r="1" spans="1:13" ht="17.45">
      <c r="A1" s="1" t="s">
        <v>50</v>
      </c>
      <c r="B1" s="2" t="s">
        <v>286</v>
      </c>
      <c r="C1" s="3"/>
      <c r="D1" s="3"/>
      <c r="E1" s="3"/>
      <c r="F1" s="3"/>
      <c r="G1" s="3"/>
      <c r="H1" s="3"/>
      <c r="I1" s="3"/>
    </row>
    <row r="2" spans="1:13">
      <c r="A2" s="5" t="s">
        <v>122</v>
      </c>
      <c r="B2" s="6" t="s">
        <v>78</v>
      </c>
    </row>
    <row r="3" spans="1:13">
      <c r="A3" s="5"/>
      <c r="B3" s="6"/>
    </row>
    <row r="4" spans="1:13">
      <c r="A4" s="4" t="s">
        <v>284</v>
      </c>
    </row>
    <row r="5" spans="1:13">
      <c r="A5" s="4" t="s">
        <v>151</v>
      </c>
    </row>
    <row r="7" spans="1:13">
      <c r="A7" s="4" t="s">
        <v>170</v>
      </c>
      <c r="E7" s="9" t="s">
        <v>285</v>
      </c>
    </row>
    <row r="8" spans="1:13">
      <c r="A8" s="4" t="s">
        <v>185</v>
      </c>
    </row>
    <row r="9" spans="1:13">
      <c r="A9" s="4" t="s">
        <v>84</v>
      </c>
    </row>
    <row r="11" spans="1:13">
      <c r="A11" s="4" t="s">
        <v>85</v>
      </c>
      <c r="B11" s="10">
        <v>45383</v>
      </c>
    </row>
    <row r="12" spans="1:13">
      <c r="A12" s="4" t="s">
        <v>86</v>
      </c>
      <c r="B12" s="10">
        <v>45474</v>
      </c>
    </row>
    <row r="13" spans="1:13">
      <c r="A13" s="5"/>
      <c r="B13" s="6"/>
    </row>
    <row r="14" spans="1:13" ht="38.25" customHeight="1">
      <c r="A14" s="22" t="s">
        <v>112</v>
      </c>
      <c r="B14" s="22" t="s">
        <v>113</v>
      </c>
      <c r="C14" s="26" t="s">
        <v>172</v>
      </c>
      <c r="D14" s="26" t="s">
        <v>173</v>
      </c>
      <c r="E14" s="26" t="s">
        <v>174</v>
      </c>
      <c r="F14" s="27" t="s">
        <v>175</v>
      </c>
      <c r="G14" s="26" t="s">
        <v>176</v>
      </c>
      <c r="H14" s="26" t="s">
        <v>177</v>
      </c>
      <c r="I14" s="26" t="s">
        <v>178</v>
      </c>
      <c r="J14" s="52"/>
      <c r="K14" s="51"/>
      <c r="L14" s="51"/>
      <c r="M14" s="51"/>
    </row>
    <row r="15" spans="1:13">
      <c r="A15" s="4" t="s">
        <v>114</v>
      </c>
      <c r="B15" s="8">
        <v>2010</v>
      </c>
      <c r="C15" s="42">
        <v>450</v>
      </c>
      <c r="D15" s="42">
        <v>128</v>
      </c>
      <c r="E15" s="42">
        <v>143</v>
      </c>
      <c r="F15" s="43">
        <f>SUM(C15:E15)</f>
        <v>721</v>
      </c>
      <c r="G15" s="40">
        <f>C15/$F15*100%</f>
        <v>0.62413314840499301</v>
      </c>
      <c r="H15" s="40">
        <f t="shared" ref="H15:I27" si="0">D15/$F15*100%</f>
        <v>0.17753120665742025</v>
      </c>
      <c r="I15" s="40">
        <f t="shared" si="0"/>
        <v>0.19833564493758668</v>
      </c>
      <c r="J15" s="51"/>
    </row>
    <row r="16" spans="1:13">
      <c r="A16" s="4" t="s">
        <v>115</v>
      </c>
      <c r="B16" s="8">
        <v>2010</v>
      </c>
      <c r="C16" s="42">
        <v>547</v>
      </c>
      <c r="D16" s="42">
        <v>141</v>
      </c>
      <c r="E16" s="42">
        <v>236</v>
      </c>
      <c r="F16" s="43">
        <f t="shared" ref="F16:F67" si="1">SUM(C16:E16)</f>
        <v>924</v>
      </c>
      <c r="G16" s="40">
        <f t="shared" ref="G16:I36" si="2">C16/$F16*100%</f>
        <v>0.59199134199134196</v>
      </c>
      <c r="H16" s="40">
        <f t="shared" si="0"/>
        <v>0.15259740259740259</v>
      </c>
      <c r="I16" s="40">
        <f t="shared" si="0"/>
        <v>0.25541125541125542</v>
      </c>
      <c r="J16" s="51"/>
    </row>
    <row r="17" spans="1:10">
      <c r="A17" s="4" t="s">
        <v>116</v>
      </c>
      <c r="B17" s="8">
        <v>2010</v>
      </c>
      <c r="C17" s="42">
        <v>560</v>
      </c>
      <c r="D17" s="42">
        <v>135</v>
      </c>
      <c r="E17" s="42">
        <v>284</v>
      </c>
      <c r="F17" s="43">
        <f t="shared" si="1"/>
        <v>979</v>
      </c>
      <c r="G17" s="40">
        <f t="shared" si="2"/>
        <v>0.57201225740551587</v>
      </c>
      <c r="H17" s="40">
        <f t="shared" si="0"/>
        <v>0.13789581205311544</v>
      </c>
      <c r="I17" s="40">
        <f t="shared" si="0"/>
        <v>0.29009193054136873</v>
      </c>
      <c r="J17" s="51"/>
    </row>
    <row r="18" spans="1:10">
      <c r="A18" s="4" t="s">
        <v>117</v>
      </c>
      <c r="B18" s="8">
        <v>2011</v>
      </c>
      <c r="C18" s="42">
        <v>533</v>
      </c>
      <c r="D18" s="42">
        <v>100</v>
      </c>
      <c r="E18" s="42">
        <v>260</v>
      </c>
      <c r="F18" s="43">
        <f t="shared" si="1"/>
        <v>893</v>
      </c>
      <c r="G18" s="40">
        <f t="shared" si="2"/>
        <v>0.59686450167973126</v>
      </c>
      <c r="H18" s="40">
        <f t="shared" si="0"/>
        <v>0.11198208286674133</v>
      </c>
      <c r="I18" s="40">
        <f t="shared" si="0"/>
        <v>0.29115341545352741</v>
      </c>
      <c r="J18" s="51"/>
    </row>
    <row r="19" spans="1:10">
      <c r="A19" s="4" t="s">
        <v>114</v>
      </c>
      <c r="B19" s="8">
        <v>2011</v>
      </c>
      <c r="C19" s="42">
        <v>572</v>
      </c>
      <c r="D19" s="42">
        <v>87</v>
      </c>
      <c r="E19" s="42">
        <v>121</v>
      </c>
      <c r="F19" s="43">
        <f t="shared" si="1"/>
        <v>780</v>
      </c>
      <c r="G19" s="40">
        <f t="shared" si="2"/>
        <v>0.73333333333333328</v>
      </c>
      <c r="H19" s="40">
        <f t="shared" si="0"/>
        <v>0.11153846153846154</v>
      </c>
      <c r="I19" s="40">
        <f t="shared" si="0"/>
        <v>0.15512820512820513</v>
      </c>
      <c r="J19" s="51"/>
    </row>
    <row r="20" spans="1:10">
      <c r="A20" s="4" t="s">
        <v>115</v>
      </c>
      <c r="B20" s="8">
        <v>2011</v>
      </c>
      <c r="C20" s="42">
        <v>587</v>
      </c>
      <c r="D20" s="42">
        <v>104</v>
      </c>
      <c r="E20" s="42">
        <v>133</v>
      </c>
      <c r="F20" s="43">
        <f t="shared" si="1"/>
        <v>824</v>
      </c>
      <c r="G20" s="40">
        <f t="shared" si="2"/>
        <v>0.71237864077669899</v>
      </c>
      <c r="H20" s="40">
        <f t="shared" si="0"/>
        <v>0.12621359223300971</v>
      </c>
      <c r="I20" s="40">
        <f t="shared" si="0"/>
        <v>0.16140776699029127</v>
      </c>
      <c r="J20" s="51"/>
    </row>
    <row r="21" spans="1:10">
      <c r="A21" s="4" t="s">
        <v>116</v>
      </c>
      <c r="B21" s="8">
        <v>2011</v>
      </c>
      <c r="C21" s="42">
        <v>569</v>
      </c>
      <c r="D21" s="42">
        <v>92</v>
      </c>
      <c r="E21" s="42">
        <v>109</v>
      </c>
      <c r="F21" s="43">
        <f t="shared" si="1"/>
        <v>770</v>
      </c>
      <c r="G21" s="40">
        <f t="shared" si="2"/>
        <v>0.73896103896103893</v>
      </c>
      <c r="H21" s="40">
        <f t="shared" si="0"/>
        <v>0.11948051948051948</v>
      </c>
      <c r="I21" s="40">
        <f t="shared" si="0"/>
        <v>0.14155844155844155</v>
      </c>
      <c r="J21" s="51"/>
    </row>
    <row r="22" spans="1:10">
      <c r="A22" s="4" t="s">
        <v>117</v>
      </c>
      <c r="B22" s="8">
        <v>2012</v>
      </c>
      <c r="C22" s="42">
        <v>480</v>
      </c>
      <c r="D22" s="42">
        <v>84</v>
      </c>
      <c r="E22" s="42">
        <v>86</v>
      </c>
      <c r="F22" s="43">
        <f t="shared" si="1"/>
        <v>650</v>
      </c>
      <c r="G22" s="40">
        <f t="shared" si="2"/>
        <v>0.7384615384615385</v>
      </c>
      <c r="H22" s="40">
        <f t="shared" si="0"/>
        <v>0.12923076923076923</v>
      </c>
      <c r="I22" s="40">
        <f t="shared" si="0"/>
        <v>0.13230769230769232</v>
      </c>
      <c r="J22" s="51"/>
    </row>
    <row r="23" spans="1:10">
      <c r="A23" s="4" t="s">
        <v>114</v>
      </c>
      <c r="B23" s="8">
        <v>2012</v>
      </c>
      <c r="C23" s="42">
        <v>506</v>
      </c>
      <c r="D23" s="42">
        <v>102</v>
      </c>
      <c r="E23" s="42">
        <v>81</v>
      </c>
      <c r="F23" s="43">
        <f t="shared" si="1"/>
        <v>689</v>
      </c>
      <c r="G23" s="40">
        <f t="shared" si="2"/>
        <v>0.73439767779390419</v>
      </c>
      <c r="H23" s="40">
        <f t="shared" si="0"/>
        <v>0.14804063860667635</v>
      </c>
      <c r="I23" s="40">
        <f t="shared" si="0"/>
        <v>0.11756168359941944</v>
      </c>
      <c r="J23" s="51"/>
    </row>
    <row r="24" spans="1:10">
      <c r="A24" s="4" t="s">
        <v>115</v>
      </c>
      <c r="B24" s="8">
        <v>2012</v>
      </c>
      <c r="C24" s="42">
        <v>537</v>
      </c>
      <c r="D24" s="42">
        <v>116</v>
      </c>
      <c r="E24" s="42">
        <v>97</v>
      </c>
      <c r="F24" s="43">
        <f t="shared" si="1"/>
        <v>750</v>
      </c>
      <c r="G24" s="40">
        <f t="shared" si="2"/>
        <v>0.71599999999999997</v>
      </c>
      <c r="H24" s="40">
        <f t="shared" si="0"/>
        <v>0.15466666666666667</v>
      </c>
      <c r="I24" s="40">
        <f t="shared" si="0"/>
        <v>0.12933333333333333</v>
      </c>
      <c r="J24" s="51"/>
    </row>
    <row r="25" spans="1:10">
      <c r="A25" s="4" t="s">
        <v>116</v>
      </c>
      <c r="B25" s="8">
        <v>2012</v>
      </c>
      <c r="C25" s="42">
        <v>467</v>
      </c>
      <c r="D25" s="42">
        <v>94</v>
      </c>
      <c r="E25" s="42">
        <v>99</v>
      </c>
      <c r="F25" s="43">
        <f t="shared" si="1"/>
        <v>660</v>
      </c>
      <c r="G25" s="40">
        <f t="shared" si="2"/>
        <v>0.70757575757575752</v>
      </c>
      <c r="H25" s="40">
        <f t="shared" si="0"/>
        <v>0.14242424242424243</v>
      </c>
      <c r="I25" s="40">
        <f t="shared" si="0"/>
        <v>0.15</v>
      </c>
      <c r="J25" s="51"/>
    </row>
    <row r="26" spans="1:10">
      <c r="A26" s="4" t="s">
        <v>117</v>
      </c>
      <c r="B26" s="8">
        <v>2013</v>
      </c>
      <c r="C26" s="42">
        <v>450</v>
      </c>
      <c r="D26" s="42">
        <v>93</v>
      </c>
      <c r="E26" s="42">
        <v>76</v>
      </c>
      <c r="F26" s="43">
        <f t="shared" si="1"/>
        <v>619</v>
      </c>
      <c r="G26" s="40">
        <f t="shared" si="2"/>
        <v>0.72697899838449109</v>
      </c>
      <c r="H26" s="40">
        <f t="shared" si="0"/>
        <v>0.15024232633279483</v>
      </c>
      <c r="I26" s="40">
        <f t="shared" si="0"/>
        <v>0.12277867528271405</v>
      </c>
      <c r="J26" s="51"/>
    </row>
    <row r="27" spans="1:10">
      <c r="A27" s="4" t="s">
        <v>114</v>
      </c>
      <c r="B27" s="8">
        <v>2013</v>
      </c>
      <c r="C27" s="42">
        <v>460</v>
      </c>
      <c r="D27" s="42">
        <v>90</v>
      </c>
      <c r="E27" s="42">
        <v>74</v>
      </c>
      <c r="F27" s="43">
        <f t="shared" si="1"/>
        <v>624</v>
      </c>
      <c r="G27" s="40">
        <f t="shared" si="2"/>
        <v>0.73717948717948723</v>
      </c>
      <c r="H27" s="40">
        <f t="shared" si="0"/>
        <v>0.14423076923076922</v>
      </c>
      <c r="I27" s="40">
        <f t="shared" si="0"/>
        <v>0.11858974358974358</v>
      </c>
      <c r="J27" s="51"/>
    </row>
    <row r="28" spans="1:10">
      <c r="A28" s="4" t="s">
        <v>115</v>
      </c>
      <c r="B28" s="8">
        <v>2013</v>
      </c>
      <c r="C28" s="42">
        <v>527</v>
      </c>
      <c r="D28" s="42">
        <v>66</v>
      </c>
      <c r="E28" s="42">
        <v>89</v>
      </c>
      <c r="F28" s="43">
        <f t="shared" si="1"/>
        <v>682</v>
      </c>
      <c r="G28" s="40">
        <f t="shared" si="2"/>
        <v>0.77272727272727271</v>
      </c>
      <c r="H28" s="40">
        <f t="shared" si="2"/>
        <v>9.6774193548387094E-2</v>
      </c>
      <c r="I28" s="40">
        <f t="shared" si="2"/>
        <v>0.13049853372434017</v>
      </c>
      <c r="J28" s="51"/>
    </row>
    <row r="29" spans="1:10">
      <c r="A29" s="4" t="s">
        <v>116</v>
      </c>
      <c r="B29" s="8">
        <v>2013</v>
      </c>
      <c r="C29" s="42">
        <v>489</v>
      </c>
      <c r="D29" s="42">
        <v>60</v>
      </c>
      <c r="E29" s="42">
        <v>104</v>
      </c>
      <c r="F29" s="43">
        <f t="shared" si="1"/>
        <v>653</v>
      </c>
      <c r="G29" s="40">
        <f t="shared" si="2"/>
        <v>0.74885145482388971</v>
      </c>
      <c r="H29" s="40">
        <f t="shared" si="2"/>
        <v>9.1883614088820828E-2</v>
      </c>
      <c r="I29" s="40">
        <f t="shared" si="2"/>
        <v>0.15926493108728942</v>
      </c>
      <c r="J29" s="51"/>
    </row>
    <row r="30" spans="1:10">
      <c r="A30" s="4" t="s">
        <v>117</v>
      </c>
      <c r="B30" s="8">
        <v>2014</v>
      </c>
      <c r="C30" s="42">
        <v>531</v>
      </c>
      <c r="D30" s="42">
        <v>80</v>
      </c>
      <c r="E30" s="42">
        <v>57</v>
      </c>
      <c r="F30" s="43">
        <f t="shared" si="1"/>
        <v>668</v>
      </c>
      <c r="G30" s="40">
        <f t="shared" si="2"/>
        <v>0.79491017964071853</v>
      </c>
      <c r="H30" s="40">
        <f t="shared" si="2"/>
        <v>0.11976047904191617</v>
      </c>
      <c r="I30" s="40">
        <f t="shared" si="2"/>
        <v>8.5329341317365276E-2</v>
      </c>
      <c r="J30" s="51"/>
    </row>
    <row r="31" spans="1:10">
      <c r="A31" s="4" t="s">
        <v>114</v>
      </c>
      <c r="B31" s="8">
        <v>2014</v>
      </c>
      <c r="C31" s="42">
        <v>511</v>
      </c>
      <c r="D31" s="42">
        <v>69</v>
      </c>
      <c r="E31" s="42">
        <v>86</v>
      </c>
      <c r="F31" s="43">
        <f t="shared" si="1"/>
        <v>666</v>
      </c>
      <c r="G31" s="40">
        <f t="shared" si="2"/>
        <v>0.76726726726726724</v>
      </c>
      <c r="H31" s="40">
        <f t="shared" si="2"/>
        <v>0.1036036036036036</v>
      </c>
      <c r="I31" s="40">
        <f t="shared" si="2"/>
        <v>0.12912912912912913</v>
      </c>
      <c r="J31" s="51"/>
    </row>
    <row r="32" spans="1:10">
      <c r="A32" s="4" t="s">
        <v>115</v>
      </c>
      <c r="B32" s="8">
        <v>2014</v>
      </c>
      <c r="C32" s="42">
        <v>468</v>
      </c>
      <c r="D32" s="42">
        <v>63</v>
      </c>
      <c r="E32" s="42">
        <v>89</v>
      </c>
      <c r="F32" s="43">
        <f t="shared" si="1"/>
        <v>620</v>
      </c>
      <c r="G32" s="40">
        <f t="shared" si="2"/>
        <v>0.75483870967741939</v>
      </c>
      <c r="H32" s="40">
        <f t="shared" si="2"/>
        <v>0.10161290322580645</v>
      </c>
      <c r="I32" s="40">
        <f t="shared" si="2"/>
        <v>0.1435483870967742</v>
      </c>
      <c r="J32" s="51"/>
    </row>
    <row r="33" spans="1:10">
      <c r="A33" s="4" t="s">
        <v>116</v>
      </c>
      <c r="B33" s="8">
        <v>2014</v>
      </c>
      <c r="C33" s="42">
        <v>473</v>
      </c>
      <c r="D33" s="42">
        <v>52</v>
      </c>
      <c r="E33" s="42">
        <v>86</v>
      </c>
      <c r="F33" s="43">
        <f t="shared" si="1"/>
        <v>611</v>
      </c>
      <c r="G33" s="40">
        <f t="shared" si="2"/>
        <v>0.77414075286415707</v>
      </c>
      <c r="H33" s="40">
        <f t="shared" si="2"/>
        <v>8.5106382978723402E-2</v>
      </c>
      <c r="I33" s="40">
        <f t="shared" si="2"/>
        <v>0.14075286415711949</v>
      </c>
      <c r="J33" s="51"/>
    </row>
    <row r="34" spans="1:10">
      <c r="A34" s="4" t="s">
        <v>117</v>
      </c>
      <c r="B34" s="8">
        <v>2015</v>
      </c>
      <c r="C34" s="42">
        <v>562</v>
      </c>
      <c r="D34" s="42">
        <v>79</v>
      </c>
      <c r="E34" s="42">
        <v>61</v>
      </c>
      <c r="F34" s="43">
        <f t="shared" si="1"/>
        <v>702</v>
      </c>
      <c r="G34" s="40">
        <f t="shared" si="2"/>
        <v>0.80056980056980054</v>
      </c>
      <c r="H34" s="40">
        <f t="shared" si="2"/>
        <v>0.11253561253561253</v>
      </c>
      <c r="I34" s="40">
        <f t="shared" si="2"/>
        <v>8.68945868945869E-2</v>
      </c>
      <c r="J34" s="51"/>
    </row>
    <row r="35" spans="1:10">
      <c r="A35" s="4" t="s">
        <v>114</v>
      </c>
      <c r="B35" s="8">
        <v>2015</v>
      </c>
      <c r="C35" s="42">
        <v>498</v>
      </c>
      <c r="D35" s="42">
        <v>74</v>
      </c>
      <c r="E35" s="42">
        <v>76</v>
      </c>
      <c r="F35" s="43">
        <f t="shared" si="1"/>
        <v>648</v>
      </c>
      <c r="G35" s="40">
        <f t="shared" si="2"/>
        <v>0.76851851851851849</v>
      </c>
      <c r="H35" s="40">
        <f t="shared" si="2"/>
        <v>0.11419753086419752</v>
      </c>
      <c r="I35" s="40">
        <f t="shared" si="2"/>
        <v>0.11728395061728394</v>
      </c>
      <c r="J35" s="51"/>
    </row>
    <row r="36" spans="1:10">
      <c r="A36" s="4" t="s">
        <v>115</v>
      </c>
      <c r="B36" s="8">
        <v>2015</v>
      </c>
      <c r="C36" s="42">
        <v>468</v>
      </c>
      <c r="D36" s="42">
        <v>42</v>
      </c>
      <c r="E36" s="42">
        <v>100</v>
      </c>
      <c r="F36" s="43">
        <f t="shared" si="1"/>
        <v>610</v>
      </c>
      <c r="G36" s="40">
        <f t="shared" si="2"/>
        <v>0.76721311475409837</v>
      </c>
      <c r="H36" s="40">
        <f t="shared" si="2"/>
        <v>6.8852459016393447E-2</v>
      </c>
      <c r="I36" s="40">
        <f t="shared" si="2"/>
        <v>0.16393442622950818</v>
      </c>
      <c r="J36" s="51"/>
    </row>
    <row r="37" spans="1:10">
      <c r="A37" s="4" t="s">
        <v>116</v>
      </c>
      <c r="B37" s="8">
        <v>2015</v>
      </c>
      <c r="C37" s="42">
        <v>500</v>
      </c>
      <c r="D37" s="42">
        <v>77</v>
      </c>
      <c r="E37" s="42">
        <v>92</v>
      </c>
      <c r="F37" s="44">
        <f t="shared" si="1"/>
        <v>669</v>
      </c>
      <c r="G37" s="40">
        <f t="shared" ref="G37:I52" si="3">C37/$F37*100%</f>
        <v>0.74738415545590431</v>
      </c>
      <c r="H37" s="40">
        <f t="shared" si="3"/>
        <v>0.11509715994020926</v>
      </c>
      <c r="I37" s="40">
        <f t="shared" si="3"/>
        <v>0.13751868460388639</v>
      </c>
    </row>
    <row r="38" spans="1:10">
      <c r="A38" s="4" t="s">
        <v>117</v>
      </c>
      <c r="B38" s="8">
        <v>2016</v>
      </c>
      <c r="C38" s="42">
        <v>447</v>
      </c>
      <c r="D38" s="42">
        <v>54</v>
      </c>
      <c r="E38" s="42">
        <v>98</v>
      </c>
      <c r="F38" s="44">
        <f t="shared" si="1"/>
        <v>599</v>
      </c>
      <c r="G38" s="40">
        <f t="shared" si="3"/>
        <v>0.74624373956594325</v>
      </c>
      <c r="H38" s="40">
        <f t="shared" si="3"/>
        <v>9.0150250417362271E-2</v>
      </c>
      <c r="I38" s="40">
        <f t="shared" si="3"/>
        <v>0.1636060100166945</v>
      </c>
    </row>
    <row r="39" spans="1:10">
      <c r="A39" s="4" t="s">
        <v>114</v>
      </c>
      <c r="B39" s="8">
        <v>2016</v>
      </c>
      <c r="C39" s="42">
        <v>579</v>
      </c>
      <c r="D39" s="42">
        <v>77</v>
      </c>
      <c r="E39" s="42">
        <v>102</v>
      </c>
      <c r="F39" s="44">
        <f t="shared" si="1"/>
        <v>758</v>
      </c>
      <c r="G39" s="40">
        <f t="shared" si="3"/>
        <v>0.76385224274406327</v>
      </c>
      <c r="H39" s="40">
        <f t="shared" si="3"/>
        <v>0.10158311345646438</v>
      </c>
      <c r="I39" s="40">
        <f t="shared" si="3"/>
        <v>0.13456464379947231</v>
      </c>
    </row>
    <row r="40" spans="1:10">
      <c r="A40" s="4" t="s">
        <v>115</v>
      </c>
      <c r="B40" s="8">
        <v>2016</v>
      </c>
      <c r="C40" s="42">
        <v>544</v>
      </c>
      <c r="D40" s="42">
        <v>52</v>
      </c>
      <c r="E40" s="42">
        <v>155</v>
      </c>
      <c r="F40" s="44">
        <f t="shared" si="1"/>
        <v>751</v>
      </c>
      <c r="G40" s="40">
        <f t="shared" si="3"/>
        <v>0.72436750998668442</v>
      </c>
      <c r="H40" s="40">
        <f t="shared" si="3"/>
        <v>6.92410119840213E-2</v>
      </c>
      <c r="I40" s="40">
        <f t="shared" si="3"/>
        <v>0.20639147802929428</v>
      </c>
    </row>
    <row r="41" spans="1:10">
      <c r="A41" s="4" t="s">
        <v>116</v>
      </c>
      <c r="B41" s="8">
        <v>2016</v>
      </c>
      <c r="C41" s="42">
        <v>451</v>
      </c>
      <c r="D41" s="42">
        <v>63</v>
      </c>
      <c r="E41" s="42">
        <v>115</v>
      </c>
      <c r="F41" s="44">
        <f t="shared" si="1"/>
        <v>629</v>
      </c>
      <c r="G41" s="40">
        <f t="shared" si="3"/>
        <v>0.71701112877583462</v>
      </c>
      <c r="H41" s="40">
        <f t="shared" si="3"/>
        <v>0.10015898251192369</v>
      </c>
      <c r="I41" s="40">
        <f t="shared" si="3"/>
        <v>0.18282988871224165</v>
      </c>
    </row>
    <row r="42" spans="1:10">
      <c r="A42" s="4" t="s">
        <v>117</v>
      </c>
      <c r="B42" s="8">
        <v>2017</v>
      </c>
      <c r="C42" s="42">
        <v>473</v>
      </c>
      <c r="D42" s="42">
        <v>45</v>
      </c>
      <c r="E42" s="42">
        <v>169</v>
      </c>
      <c r="F42" s="44">
        <f t="shared" si="1"/>
        <v>687</v>
      </c>
      <c r="G42" s="40">
        <f t="shared" si="3"/>
        <v>0.68850072780203786</v>
      </c>
      <c r="H42" s="40">
        <f t="shared" si="3"/>
        <v>6.5502183406113537E-2</v>
      </c>
      <c r="I42" s="40">
        <f t="shared" si="3"/>
        <v>0.24599708879184862</v>
      </c>
    </row>
    <row r="43" spans="1:10">
      <c r="A43" s="4" t="s">
        <v>114</v>
      </c>
      <c r="B43" s="8">
        <v>2017</v>
      </c>
      <c r="C43" s="42">
        <v>496</v>
      </c>
      <c r="D43" s="42">
        <v>57</v>
      </c>
      <c r="E43" s="42">
        <v>131</v>
      </c>
      <c r="F43" s="44">
        <f t="shared" si="1"/>
        <v>684</v>
      </c>
      <c r="G43" s="40">
        <f t="shared" si="3"/>
        <v>0.72514619883040932</v>
      </c>
      <c r="H43" s="40">
        <f t="shared" si="3"/>
        <v>8.3333333333333329E-2</v>
      </c>
      <c r="I43" s="40">
        <f t="shared" si="3"/>
        <v>0.19152046783625731</v>
      </c>
    </row>
    <row r="44" spans="1:10">
      <c r="A44" s="4" t="s">
        <v>115</v>
      </c>
      <c r="B44" s="8">
        <v>2017</v>
      </c>
      <c r="C44" s="42">
        <v>523</v>
      </c>
      <c r="D44" s="42">
        <v>66</v>
      </c>
      <c r="E44" s="42">
        <v>126</v>
      </c>
      <c r="F44" s="44">
        <f t="shared" si="1"/>
        <v>715</v>
      </c>
      <c r="G44" s="40">
        <f t="shared" si="3"/>
        <v>0.73146853146853141</v>
      </c>
      <c r="H44" s="40">
        <f t="shared" si="3"/>
        <v>9.2307692307692313E-2</v>
      </c>
      <c r="I44" s="40">
        <f t="shared" si="3"/>
        <v>0.17622377622377622</v>
      </c>
    </row>
    <row r="45" spans="1:10">
      <c r="A45" s="4" t="s">
        <v>116</v>
      </c>
      <c r="B45" s="8">
        <v>2017</v>
      </c>
      <c r="C45" s="42">
        <v>465</v>
      </c>
      <c r="D45" s="42">
        <v>77</v>
      </c>
      <c r="E45" s="42">
        <v>85</v>
      </c>
      <c r="F45" s="44">
        <f t="shared" si="1"/>
        <v>627</v>
      </c>
      <c r="G45" s="40">
        <f t="shared" si="3"/>
        <v>0.74162679425837319</v>
      </c>
      <c r="H45" s="40">
        <f t="shared" si="3"/>
        <v>0.12280701754385964</v>
      </c>
      <c r="I45" s="40">
        <f t="shared" si="3"/>
        <v>0.13556618819776714</v>
      </c>
    </row>
    <row r="46" spans="1:10">
      <c r="A46" s="4" t="s">
        <v>117</v>
      </c>
      <c r="B46" s="8">
        <v>2018</v>
      </c>
      <c r="C46" s="42">
        <v>506</v>
      </c>
      <c r="D46" s="42">
        <v>96</v>
      </c>
      <c r="E46" s="42">
        <v>91</v>
      </c>
      <c r="F46" s="44">
        <f t="shared" si="1"/>
        <v>693</v>
      </c>
      <c r="G46" s="40">
        <f t="shared" si="3"/>
        <v>0.73015873015873012</v>
      </c>
      <c r="H46" s="40">
        <f t="shared" si="3"/>
        <v>0.13852813852813853</v>
      </c>
      <c r="I46" s="40">
        <f t="shared" si="3"/>
        <v>0.13131313131313133</v>
      </c>
    </row>
    <row r="47" spans="1:10">
      <c r="A47" s="4" t="s">
        <v>114</v>
      </c>
      <c r="B47" s="8">
        <v>2018</v>
      </c>
      <c r="C47" s="42">
        <v>547</v>
      </c>
      <c r="D47" s="42">
        <v>56</v>
      </c>
      <c r="E47" s="42">
        <v>70</v>
      </c>
      <c r="F47" s="44">
        <f t="shared" si="1"/>
        <v>673</v>
      </c>
      <c r="G47" s="40">
        <f t="shared" si="3"/>
        <v>0.81277860326894502</v>
      </c>
      <c r="H47" s="40">
        <f t="shared" si="3"/>
        <v>8.3209509658246653E-2</v>
      </c>
      <c r="I47" s="40">
        <f t="shared" si="3"/>
        <v>0.10401188707280833</v>
      </c>
    </row>
    <row r="48" spans="1:10">
      <c r="A48" s="4" t="s">
        <v>115</v>
      </c>
      <c r="B48" s="8">
        <v>2018</v>
      </c>
      <c r="C48" s="42">
        <v>500</v>
      </c>
      <c r="D48" s="42">
        <v>37</v>
      </c>
      <c r="E48" s="42">
        <v>155</v>
      </c>
      <c r="F48" s="44">
        <f t="shared" si="1"/>
        <v>692</v>
      </c>
      <c r="G48" s="40">
        <f t="shared" si="3"/>
        <v>0.7225433526011561</v>
      </c>
      <c r="H48" s="40">
        <f t="shared" si="3"/>
        <v>5.346820809248555E-2</v>
      </c>
      <c r="I48" s="40">
        <f t="shared" si="3"/>
        <v>0.22398843930635839</v>
      </c>
    </row>
    <row r="49" spans="1:9">
      <c r="A49" s="4" t="s">
        <v>116</v>
      </c>
      <c r="B49" s="8">
        <v>2018</v>
      </c>
      <c r="C49" s="42">
        <v>557</v>
      </c>
      <c r="D49" s="42">
        <v>83</v>
      </c>
      <c r="E49" s="42">
        <v>70</v>
      </c>
      <c r="F49" s="44">
        <f t="shared" si="1"/>
        <v>710</v>
      </c>
      <c r="G49" s="40">
        <f t="shared" si="3"/>
        <v>0.78450704225352108</v>
      </c>
      <c r="H49" s="40">
        <f t="shared" si="3"/>
        <v>0.11690140845070422</v>
      </c>
      <c r="I49" s="40">
        <f t="shared" si="3"/>
        <v>9.8591549295774641E-2</v>
      </c>
    </row>
    <row r="50" spans="1:9">
      <c r="A50" s="4" t="s">
        <v>117</v>
      </c>
      <c r="B50" s="8">
        <v>2019</v>
      </c>
      <c r="C50" s="42">
        <v>520</v>
      </c>
      <c r="D50" s="42">
        <v>50</v>
      </c>
      <c r="E50" s="42">
        <v>61</v>
      </c>
      <c r="F50" s="44">
        <f t="shared" si="1"/>
        <v>631</v>
      </c>
      <c r="G50" s="40">
        <f t="shared" si="3"/>
        <v>0.82408874801901744</v>
      </c>
      <c r="H50" s="40">
        <f t="shared" si="3"/>
        <v>7.9239302694136288E-2</v>
      </c>
      <c r="I50" s="40">
        <f t="shared" si="3"/>
        <v>9.6671949286846276E-2</v>
      </c>
    </row>
    <row r="51" spans="1:9">
      <c r="A51" s="4" t="s">
        <v>114</v>
      </c>
      <c r="B51" s="8">
        <v>2019</v>
      </c>
      <c r="C51" s="42">
        <v>499</v>
      </c>
      <c r="D51" s="42">
        <v>57</v>
      </c>
      <c r="E51" s="42">
        <v>72</v>
      </c>
      <c r="F51" s="44">
        <f t="shared" si="1"/>
        <v>628</v>
      </c>
      <c r="G51" s="40">
        <f t="shared" si="3"/>
        <v>0.79458598726114649</v>
      </c>
      <c r="H51" s="40">
        <f t="shared" si="3"/>
        <v>9.0764331210191077E-2</v>
      </c>
      <c r="I51" s="40">
        <f t="shared" si="3"/>
        <v>0.11464968152866242</v>
      </c>
    </row>
    <row r="52" spans="1:9">
      <c r="A52" s="4" t="s">
        <v>115</v>
      </c>
      <c r="B52" s="8">
        <v>2019</v>
      </c>
      <c r="C52" s="42">
        <v>580</v>
      </c>
      <c r="D52" s="42">
        <v>40</v>
      </c>
      <c r="E52" s="42">
        <v>64</v>
      </c>
      <c r="F52" s="44">
        <f t="shared" si="1"/>
        <v>684</v>
      </c>
      <c r="G52" s="40">
        <f t="shared" si="3"/>
        <v>0.84795321637426901</v>
      </c>
      <c r="H52" s="40">
        <f t="shared" si="3"/>
        <v>5.8479532163742687E-2</v>
      </c>
      <c r="I52" s="40">
        <f t="shared" si="3"/>
        <v>9.3567251461988299E-2</v>
      </c>
    </row>
    <row r="53" spans="1:9">
      <c r="A53" s="4" t="s">
        <v>116</v>
      </c>
      <c r="B53" s="8">
        <v>2019</v>
      </c>
      <c r="C53" s="42">
        <v>583</v>
      </c>
      <c r="D53" s="42">
        <v>69</v>
      </c>
      <c r="E53" s="42">
        <v>50</v>
      </c>
      <c r="F53" s="44">
        <f t="shared" si="1"/>
        <v>702</v>
      </c>
      <c r="G53" s="40">
        <f t="shared" ref="G53:I68" si="4">C53/$F53*100%</f>
        <v>0.83048433048433046</v>
      </c>
      <c r="H53" s="40">
        <f t="shared" si="4"/>
        <v>9.8290598290598288E-2</v>
      </c>
      <c r="I53" s="40">
        <f t="shared" si="4"/>
        <v>7.1225071225071226E-2</v>
      </c>
    </row>
    <row r="54" spans="1:9">
      <c r="A54" s="4" t="s">
        <v>117</v>
      </c>
      <c r="B54" s="8">
        <v>2020</v>
      </c>
      <c r="C54" s="42">
        <v>586</v>
      </c>
      <c r="D54" s="42">
        <v>47</v>
      </c>
      <c r="E54" s="42">
        <v>75</v>
      </c>
      <c r="F54" s="44">
        <f t="shared" si="1"/>
        <v>708</v>
      </c>
      <c r="G54" s="40">
        <f t="shared" si="4"/>
        <v>0.82768361581920902</v>
      </c>
      <c r="H54" s="40">
        <f t="shared" si="4"/>
        <v>6.6384180790960451E-2</v>
      </c>
      <c r="I54" s="40">
        <f t="shared" si="4"/>
        <v>0.1059322033898305</v>
      </c>
    </row>
    <row r="55" spans="1:9">
      <c r="A55" s="4" t="s">
        <v>114</v>
      </c>
      <c r="B55" s="8">
        <v>2020</v>
      </c>
      <c r="C55" s="42">
        <v>275</v>
      </c>
      <c r="D55" s="42">
        <v>33</v>
      </c>
      <c r="E55" s="42">
        <v>46</v>
      </c>
      <c r="F55" s="44">
        <f t="shared" si="1"/>
        <v>354</v>
      </c>
      <c r="G55" s="40">
        <f t="shared" si="4"/>
        <v>0.7768361581920904</v>
      </c>
      <c r="H55" s="40">
        <f t="shared" si="4"/>
        <v>9.3220338983050849E-2</v>
      </c>
      <c r="I55" s="40">
        <f t="shared" si="4"/>
        <v>0.12994350282485875</v>
      </c>
    </row>
    <row r="56" spans="1:9">
      <c r="A56" s="4" t="s">
        <v>115</v>
      </c>
      <c r="B56" s="8">
        <v>2020</v>
      </c>
      <c r="C56" s="42">
        <v>420</v>
      </c>
      <c r="D56" s="42">
        <v>48</v>
      </c>
      <c r="E56" s="42">
        <v>36</v>
      </c>
      <c r="F56" s="44">
        <f t="shared" si="1"/>
        <v>504</v>
      </c>
      <c r="G56" s="40">
        <f t="shared" si="4"/>
        <v>0.83333333333333337</v>
      </c>
      <c r="H56" s="40">
        <f t="shared" si="4"/>
        <v>9.5238095238095233E-2</v>
      </c>
      <c r="I56" s="40">
        <f t="shared" si="4"/>
        <v>7.1428571428571425E-2</v>
      </c>
    </row>
    <row r="57" spans="1:9">
      <c r="A57" s="4" t="s">
        <v>116</v>
      </c>
      <c r="B57" s="8">
        <v>2020</v>
      </c>
      <c r="C57" s="42">
        <v>469</v>
      </c>
      <c r="D57" s="42">
        <v>77</v>
      </c>
      <c r="E57" s="42">
        <v>82</v>
      </c>
      <c r="F57" s="45">
        <f t="shared" si="1"/>
        <v>628</v>
      </c>
      <c r="G57" s="40">
        <f t="shared" si="4"/>
        <v>0.74681528662420382</v>
      </c>
      <c r="H57" s="40">
        <f t="shared" si="4"/>
        <v>0.12261146496815287</v>
      </c>
      <c r="I57" s="40">
        <f t="shared" si="4"/>
        <v>0.13057324840764331</v>
      </c>
    </row>
    <row r="58" spans="1:9">
      <c r="A58" s="4" t="s">
        <v>117</v>
      </c>
      <c r="B58" s="8">
        <v>2021</v>
      </c>
      <c r="C58" s="42">
        <v>426</v>
      </c>
      <c r="D58" s="42">
        <v>32</v>
      </c>
      <c r="E58" s="42">
        <v>38</v>
      </c>
      <c r="F58" s="44">
        <f t="shared" si="1"/>
        <v>496</v>
      </c>
      <c r="G58" s="40">
        <f t="shared" si="4"/>
        <v>0.8588709677419355</v>
      </c>
      <c r="H58" s="40">
        <f t="shared" si="4"/>
        <v>6.4516129032258063E-2</v>
      </c>
      <c r="I58" s="40">
        <f t="shared" si="4"/>
        <v>7.6612903225806453E-2</v>
      </c>
    </row>
    <row r="59" spans="1:9">
      <c r="A59" s="4" t="s">
        <v>114</v>
      </c>
      <c r="B59" s="8">
        <v>2021</v>
      </c>
      <c r="C59" s="42">
        <v>453</v>
      </c>
      <c r="D59" s="42">
        <v>53</v>
      </c>
      <c r="E59" s="42">
        <v>56</v>
      </c>
      <c r="F59" s="44">
        <f t="shared" si="1"/>
        <v>562</v>
      </c>
      <c r="G59" s="40">
        <f t="shared" si="4"/>
        <v>0.80604982206405695</v>
      </c>
      <c r="H59" s="40">
        <f t="shared" si="4"/>
        <v>9.4306049822064059E-2</v>
      </c>
      <c r="I59" s="40">
        <f t="shared" si="4"/>
        <v>9.9644128113879002E-2</v>
      </c>
    </row>
    <row r="60" spans="1:9">
      <c r="A60" s="4" t="s">
        <v>115</v>
      </c>
      <c r="B60" s="8">
        <v>2021</v>
      </c>
      <c r="C60" s="42">
        <v>472</v>
      </c>
      <c r="D60" s="42">
        <v>78</v>
      </c>
      <c r="E60" s="42">
        <v>40</v>
      </c>
      <c r="F60" s="44">
        <f t="shared" si="1"/>
        <v>590</v>
      </c>
      <c r="G60" s="40">
        <f t="shared" si="4"/>
        <v>0.8</v>
      </c>
      <c r="H60" s="40">
        <f t="shared" si="4"/>
        <v>0.13220338983050847</v>
      </c>
      <c r="I60" s="40">
        <f t="shared" si="4"/>
        <v>6.7796610169491525E-2</v>
      </c>
    </row>
    <row r="61" spans="1:9">
      <c r="A61" s="4" t="s">
        <v>116</v>
      </c>
      <c r="B61" s="8">
        <v>2021</v>
      </c>
      <c r="C61" s="42">
        <v>513</v>
      </c>
      <c r="D61" s="42">
        <v>57</v>
      </c>
      <c r="E61" s="42">
        <v>58</v>
      </c>
      <c r="F61" s="44">
        <f t="shared" si="1"/>
        <v>628</v>
      </c>
      <c r="G61" s="40">
        <f t="shared" si="4"/>
        <v>0.81687898089171973</v>
      </c>
      <c r="H61" s="40">
        <f t="shared" si="4"/>
        <v>9.0764331210191077E-2</v>
      </c>
      <c r="I61" s="40">
        <f t="shared" si="4"/>
        <v>9.2356687898089165E-2</v>
      </c>
    </row>
    <row r="62" spans="1:9">
      <c r="A62" s="4" t="s">
        <v>117</v>
      </c>
      <c r="B62" s="8">
        <v>2022</v>
      </c>
      <c r="C62" s="42">
        <v>417</v>
      </c>
      <c r="D62" s="42">
        <v>59</v>
      </c>
      <c r="E62" s="42">
        <v>39</v>
      </c>
      <c r="F62" s="44">
        <f t="shared" si="1"/>
        <v>515</v>
      </c>
      <c r="G62" s="40">
        <f t="shared" si="4"/>
        <v>0.80970873786407771</v>
      </c>
      <c r="H62" s="40">
        <f t="shared" si="4"/>
        <v>0.1145631067961165</v>
      </c>
      <c r="I62" s="40">
        <f t="shared" si="4"/>
        <v>7.5728155339805828E-2</v>
      </c>
    </row>
    <row r="63" spans="1:9">
      <c r="A63" s="4" t="s">
        <v>114</v>
      </c>
      <c r="B63" s="8">
        <v>2022</v>
      </c>
      <c r="C63" s="42">
        <v>510</v>
      </c>
      <c r="D63" s="42">
        <v>70</v>
      </c>
      <c r="E63" s="42">
        <v>108</v>
      </c>
      <c r="F63" s="44">
        <f t="shared" si="1"/>
        <v>688</v>
      </c>
      <c r="G63" s="40">
        <f t="shared" si="4"/>
        <v>0.74127906976744184</v>
      </c>
      <c r="H63" s="40">
        <f t="shared" si="4"/>
        <v>0.10174418604651163</v>
      </c>
      <c r="I63" s="40">
        <f t="shared" si="4"/>
        <v>0.15697674418604651</v>
      </c>
    </row>
    <row r="64" spans="1:9" ht="14.25" customHeight="1">
      <c r="A64" s="4" t="s">
        <v>115</v>
      </c>
      <c r="B64" s="8">
        <v>2022</v>
      </c>
      <c r="C64" s="42">
        <v>522</v>
      </c>
      <c r="D64" s="42">
        <v>51</v>
      </c>
      <c r="E64" s="42">
        <v>49</v>
      </c>
      <c r="F64" s="44">
        <f t="shared" si="1"/>
        <v>622</v>
      </c>
      <c r="G64" s="40">
        <f t="shared" si="4"/>
        <v>0.83922829581993574</v>
      </c>
      <c r="H64" s="40">
        <f t="shared" si="4"/>
        <v>8.1993569131832797E-2</v>
      </c>
      <c r="I64" s="40">
        <f t="shared" si="4"/>
        <v>7.8778135048231515E-2</v>
      </c>
    </row>
    <row r="65" spans="1:9" ht="14.25" customHeight="1">
      <c r="A65" s="4" t="s">
        <v>116</v>
      </c>
      <c r="B65" s="8">
        <v>2022</v>
      </c>
      <c r="C65" s="42">
        <v>507</v>
      </c>
      <c r="D65" s="42">
        <v>81</v>
      </c>
      <c r="E65" s="42">
        <v>33</v>
      </c>
      <c r="F65" s="44">
        <f t="shared" si="1"/>
        <v>621</v>
      </c>
      <c r="G65" s="40">
        <f t="shared" si="4"/>
        <v>0.81642512077294682</v>
      </c>
      <c r="H65" s="40">
        <f t="shared" si="4"/>
        <v>0.13043478260869565</v>
      </c>
      <c r="I65" s="40">
        <f t="shared" si="4"/>
        <v>5.3140096618357488E-2</v>
      </c>
    </row>
    <row r="66" spans="1:9" ht="14.25" customHeight="1">
      <c r="A66" s="4" t="s">
        <v>117</v>
      </c>
      <c r="B66" s="8">
        <v>2023</v>
      </c>
      <c r="C66" s="42">
        <v>479</v>
      </c>
      <c r="D66" s="42">
        <v>63</v>
      </c>
      <c r="E66" s="42">
        <v>45</v>
      </c>
      <c r="F66" s="44">
        <f t="shared" si="1"/>
        <v>587</v>
      </c>
      <c r="G66" s="40">
        <f t="shared" si="4"/>
        <v>0.81601362862010218</v>
      </c>
      <c r="H66" s="40">
        <f t="shared" si="4"/>
        <v>0.10732538330494037</v>
      </c>
      <c r="I66" s="40">
        <f t="shared" si="4"/>
        <v>7.6660988074957415E-2</v>
      </c>
    </row>
    <row r="67" spans="1:9" ht="14.45">
      <c r="A67" s="8" t="s">
        <v>118</v>
      </c>
      <c r="B67" s="8">
        <v>2023</v>
      </c>
      <c r="C67" s="42">
        <v>503</v>
      </c>
      <c r="D67" s="42">
        <v>45</v>
      </c>
      <c r="E67" s="80">
        <v>57</v>
      </c>
      <c r="F67" s="81">
        <f t="shared" si="1"/>
        <v>605</v>
      </c>
      <c r="G67" s="40">
        <f t="shared" si="4"/>
        <v>0.83140495867768593</v>
      </c>
      <c r="H67" s="40">
        <f t="shared" si="4"/>
        <v>7.43801652892562E-2</v>
      </c>
      <c r="I67" s="40">
        <f t="shared" si="4"/>
        <v>9.4214876033057851E-2</v>
      </c>
    </row>
    <row r="68" spans="1:9" ht="14.45">
      <c r="A68" s="8" t="s">
        <v>119</v>
      </c>
      <c r="B68" s="8">
        <v>2023</v>
      </c>
      <c r="C68" s="42">
        <v>516</v>
      </c>
      <c r="D68" s="42">
        <v>89</v>
      </c>
      <c r="E68" s="42">
        <v>39</v>
      </c>
      <c r="F68" s="44">
        <f>SUM(C68:E68)</f>
        <v>644</v>
      </c>
      <c r="G68" s="40">
        <f t="shared" si="4"/>
        <v>0.80124223602484468</v>
      </c>
      <c r="H68" s="40">
        <f t="shared" si="4"/>
        <v>0.13819875776397517</v>
      </c>
      <c r="I68" s="40">
        <f t="shared" si="4"/>
        <v>6.0559006211180127E-2</v>
      </c>
    </row>
    <row r="69" spans="1:9" ht="14.45">
      <c r="A69" s="8" t="s">
        <v>143</v>
      </c>
      <c r="B69" s="8">
        <v>2023</v>
      </c>
      <c r="C69" s="42">
        <v>505</v>
      </c>
      <c r="D69" s="42">
        <v>105</v>
      </c>
      <c r="E69" s="42">
        <v>44</v>
      </c>
      <c r="F69" s="44">
        <f>SUM(C69:E69)</f>
        <v>654</v>
      </c>
      <c r="G69" s="40">
        <f t="shared" ref="G69:I69" si="5">C69/$F69*100%</f>
        <v>0.77217125382262997</v>
      </c>
      <c r="H69" s="40">
        <f t="shared" si="5"/>
        <v>0.16055045871559634</v>
      </c>
      <c r="I69" s="40">
        <f t="shared" si="5"/>
        <v>6.7278287461773695E-2</v>
      </c>
    </row>
    <row r="70" spans="1:9" ht="14.45">
      <c r="A70" s="8" t="s">
        <v>144</v>
      </c>
      <c r="B70" s="8">
        <v>2024</v>
      </c>
      <c r="C70" s="42">
        <v>470</v>
      </c>
      <c r="D70" s="42">
        <v>76</v>
      </c>
      <c r="E70" s="42">
        <v>45</v>
      </c>
      <c r="F70" s="44">
        <f>SUM(C70:E70)</f>
        <v>591</v>
      </c>
      <c r="G70" s="40">
        <f>C70/$F70*100%</f>
        <v>0.7952622673434856</v>
      </c>
      <c r="H70" s="40">
        <f>D70/$F70*100%</f>
        <v>0.12859560067681894</v>
      </c>
      <c r="I70" s="40">
        <f>E70/$F70*100%</f>
        <v>7.6142131979695438E-2</v>
      </c>
    </row>
  </sheetData>
  <hyperlinks>
    <hyperlink ref="E7" r:id="rId1" xr:uid="{380F09F9-8AAF-4B13-88FD-49B389813C11}"/>
  </hyperlinks>
  <pageMargins left="0.7" right="0.7" top="0.75" bottom="0.75" header="0.3" footer="0.3"/>
  <pageSetup paperSize="9" scale="47" orientation="landscape"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8617E-4B64-4DF8-A482-293DAFED8C71}">
  <sheetPr>
    <tabColor rgb="FF008080"/>
    <pageSetUpPr fitToPage="1"/>
  </sheetPr>
  <dimension ref="A1:J31"/>
  <sheetViews>
    <sheetView showGridLines="0" topLeftCell="A12" zoomScaleNormal="100" workbookViewId="0">
      <selection activeCell="A31" sqref="A31"/>
    </sheetView>
  </sheetViews>
  <sheetFormatPr defaultColWidth="8.8984375" defaultRowHeight="12.95"/>
  <cols>
    <col min="1" max="1" width="9.09765625" style="4" customWidth="1"/>
    <col min="2" max="2" width="11.09765625" style="4" customWidth="1"/>
    <col min="3" max="10" width="11.3984375" style="4" customWidth="1"/>
    <col min="11" max="16384" width="8.8984375" style="4"/>
  </cols>
  <sheetData>
    <row r="1" spans="1:10" ht="17.45">
      <c r="A1" s="1" t="s">
        <v>52</v>
      </c>
      <c r="B1" s="2" t="s">
        <v>287</v>
      </c>
      <c r="C1" s="3"/>
      <c r="D1" s="3"/>
      <c r="E1" s="3"/>
      <c r="F1" s="3"/>
      <c r="G1" s="3"/>
      <c r="H1" s="3"/>
      <c r="I1" s="3"/>
      <c r="J1" s="3"/>
    </row>
    <row r="2" spans="1:10">
      <c r="A2" s="5" t="s">
        <v>122</v>
      </c>
      <c r="B2" s="6" t="s">
        <v>78</v>
      </c>
    </row>
    <row r="3" spans="1:10">
      <c r="A3" s="5"/>
      <c r="B3" s="6"/>
    </row>
    <row r="4" spans="1:10">
      <c r="A4" s="4" t="s">
        <v>284</v>
      </c>
    </row>
    <row r="5" spans="1:10">
      <c r="A5" s="4" t="s">
        <v>288</v>
      </c>
    </row>
    <row r="6" spans="1:10">
      <c r="A6" s="4" t="s">
        <v>289</v>
      </c>
    </row>
    <row r="7" spans="1:10">
      <c r="A7" s="4" t="s">
        <v>290</v>
      </c>
    </row>
    <row r="8" spans="1:10">
      <c r="A8" s="4" t="s">
        <v>151</v>
      </c>
    </row>
    <row r="10" spans="1:10">
      <c r="A10" s="4" t="s">
        <v>170</v>
      </c>
      <c r="D10" s="9" t="s">
        <v>285</v>
      </c>
      <c r="E10" s="4" t="s">
        <v>111</v>
      </c>
    </row>
    <row r="11" spans="1:10">
      <c r="A11" s="4" t="s">
        <v>185</v>
      </c>
    </row>
    <row r="12" spans="1:10">
      <c r="A12" s="4" t="s">
        <v>84</v>
      </c>
    </row>
    <row r="14" spans="1:10">
      <c r="A14" s="4" t="s">
        <v>85</v>
      </c>
      <c r="B14" s="10">
        <v>45383</v>
      </c>
    </row>
    <row r="15" spans="1:10">
      <c r="A15" s="4" t="s">
        <v>86</v>
      </c>
      <c r="B15" s="10">
        <v>45474</v>
      </c>
    </row>
    <row r="16" spans="1:10" ht="13.7" customHeight="1"/>
    <row r="17" spans="1:10" ht="42.75" customHeight="1">
      <c r="A17" s="22" t="s">
        <v>87</v>
      </c>
      <c r="B17" s="26" t="s">
        <v>291</v>
      </c>
      <c r="C17" s="26" t="s">
        <v>292</v>
      </c>
      <c r="D17" s="26" t="s">
        <v>293</v>
      </c>
      <c r="E17" s="52" t="s">
        <v>294</v>
      </c>
      <c r="F17" s="26" t="s">
        <v>295</v>
      </c>
      <c r="G17" s="26" t="s">
        <v>296</v>
      </c>
      <c r="H17" s="26" t="s">
        <v>297</v>
      </c>
      <c r="I17" s="52" t="s">
        <v>298</v>
      </c>
      <c r="J17" s="26" t="s">
        <v>299</v>
      </c>
    </row>
    <row r="18" spans="1:10">
      <c r="A18" s="15" t="s">
        <v>140</v>
      </c>
      <c r="B18" s="43">
        <v>2339</v>
      </c>
      <c r="C18" s="42">
        <v>1004</v>
      </c>
      <c r="D18" s="42">
        <v>731</v>
      </c>
      <c r="E18" s="42">
        <v>266</v>
      </c>
      <c r="F18" s="42">
        <v>338</v>
      </c>
      <c r="G18" s="40">
        <f>C18/$B$18*100%</f>
        <v>0.42924326635314236</v>
      </c>
      <c r="H18" s="40">
        <f>D18/$B$18*100%</f>
        <v>0.31252672082086363</v>
      </c>
      <c r="I18" s="40">
        <f>E18/$B$18*100%</f>
        <v>0.11372381359555365</v>
      </c>
      <c r="J18" s="40">
        <f>F18/$B$18*100%</f>
        <v>0.14450619923044036</v>
      </c>
    </row>
    <row r="19" spans="1:10">
      <c r="A19" s="4" t="s">
        <v>141</v>
      </c>
      <c r="B19" s="43">
        <v>1766</v>
      </c>
      <c r="C19" s="42">
        <v>808</v>
      </c>
      <c r="D19" s="42">
        <v>535</v>
      </c>
      <c r="E19" s="42">
        <v>135</v>
      </c>
      <c r="F19" s="42">
        <v>275</v>
      </c>
      <c r="G19" s="40">
        <f>C19/$B$19*100%</f>
        <v>0.45753114382785959</v>
      </c>
      <c r="H19" s="40">
        <f>D19/$B$19*100%</f>
        <v>0.30294450736126838</v>
      </c>
      <c r="I19" s="40">
        <f>E19/$B$19*100%</f>
        <v>7.6443941109852781E-2</v>
      </c>
      <c r="J19" s="40">
        <f>F19/$B$19*100%</f>
        <v>0.15571913929784825</v>
      </c>
    </row>
    <row r="20" spans="1:10">
      <c r="A20" s="4" t="s">
        <v>98</v>
      </c>
      <c r="B20" s="43">
        <v>1298</v>
      </c>
      <c r="C20" s="42">
        <v>618</v>
      </c>
      <c r="D20" s="42">
        <v>354</v>
      </c>
      <c r="E20" s="42">
        <v>89</v>
      </c>
      <c r="F20" s="42">
        <v>232</v>
      </c>
      <c r="G20" s="40">
        <f>C20/$B$20*100%</f>
        <v>0.4761171032357473</v>
      </c>
      <c r="H20" s="40">
        <f>D20/$B$20*100%</f>
        <v>0.27272727272727271</v>
      </c>
      <c r="I20" s="40">
        <f>E20/$B$20*100%</f>
        <v>6.8567026194144842E-2</v>
      </c>
      <c r="J20" s="40">
        <f>F20/$B$20*100%</f>
        <v>0.17873651771956856</v>
      </c>
    </row>
    <row r="21" spans="1:10">
      <c r="A21" s="4" t="s">
        <v>99</v>
      </c>
      <c r="B21" s="43">
        <v>1629</v>
      </c>
      <c r="C21" s="42">
        <v>770</v>
      </c>
      <c r="D21" s="42">
        <v>416</v>
      </c>
      <c r="E21" s="42">
        <v>142</v>
      </c>
      <c r="F21" s="42">
        <v>292</v>
      </c>
      <c r="G21" s="40">
        <f>C21/$B$21*100%</f>
        <v>0.47268262737875999</v>
      </c>
      <c r="H21" s="40">
        <f>D21/$B$21*100%</f>
        <v>0.25537139349294047</v>
      </c>
      <c r="I21" s="40">
        <f>E21/$B$21*100%</f>
        <v>8.7170042971147943E-2</v>
      </c>
      <c r="J21" s="40">
        <f>F21/$B$21*100%</f>
        <v>0.17925107427869857</v>
      </c>
    </row>
    <row r="22" spans="1:10">
      <c r="A22" s="4" t="s">
        <v>100</v>
      </c>
      <c r="B22" s="43">
        <v>1138</v>
      </c>
      <c r="C22" s="42">
        <v>537</v>
      </c>
      <c r="D22" s="42">
        <v>320</v>
      </c>
      <c r="E22" s="42">
        <v>95</v>
      </c>
      <c r="F22" s="42">
        <v>183</v>
      </c>
      <c r="G22" s="40">
        <f>C22/$B$22*100%</f>
        <v>0.47188049209138838</v>
      </c>
      <c r="H22" s="40">
        <f>D22/$B$22*100%</f>
        <v>0.28119507908611602</v>
      </c>
      <c r="I22" s="40">
        <f>E22/$B$22*100%</f>
        <v>8.347978910369068E-2</v>
      </c>
      <c r="J22" s="40">
        <f>F22/$B$22*100%</f>
        <v>0.16080843585237259</v>
      </c>
    </row>
    <row r="23" spans="1:10">
      <c r="A23" s="4" t="s">
        <v>101</v>
      </c>
      <c r="B23" s="43">
        <v>1659</v>
      </c>
      <c r="C23" s="42">
        <v>772</v>
      </c>
      <c r="D23" s="42">
        <v>448</v>
      </c>
      <c r="E23" s="42">
        <v>150</v>
      </c>
      <c r="F23" s="42">
        <v>279</v>
      </c>
      <c r="G23" s="40">
        <f t="shared" ref="G23:J23" si="0">C23/$B$23*100%</f>
        <v>0.46534056660638939</v>
      </c>
      <c r="H23" s="40">
        <f t="shared" si="0"/>
        <v>0.27004219409282698</v>
      </c>
      <c r="I23" s="40">
        <f t="shared" si="0"/>
        <v>9.0415913200723327E-2</v>
      </c>
      <c r="J23" s="40">
        <f t="shared" si="0"/>
        <v>0.16817359855334538</v>
      </c>
    </row>
    <row r="24" spans="1:10" ht="12.75" customHeight="1">
      <c r="A24" s="4" t="s">
        <v>102</v>
      </c>
      <c r="B24" s="43">
        <v>1506</v>
      </c>
      <c r="C24" s="42">
        <v>725</v>
      </c>
      <c r="D24" s="42">
        <v>382</v>
      </c>
      <c r="E24" s="42">
        <v>141</v>
      </c>
      <c r="F24" s="42">
        <v>241</v>
      </c>
      <c r="G24" s="40">
        <f>C24/$B$24*100%</f>
        <v>0.48140770252324039</v>
      </c>
      <c r="H24" s="40">
        <f>D24/$B$24*100%</f>
        <v>0.25365205843293492</v>
      </c>
      <c r="I24" s="40">
        <f>E24/$B$24*100%</f>
        <v>9.3625498007968128E-2</v>
      </c>
      <c r="J24" s="40">
        <f>F24/$B$24*100%</f>
        <v>0.1600265604249668</v>
      </c>
    </row>
    <row r="25" spans="1:10" ht="12.75" customHeight="1">
      <c r="A25" s="4" t="s">
        <v>103</v>
      </c>
      <c r="B25" s="43">
        <v>1093</v>
      </c>
      <c r="C25" s="42">
        <v>573</v>
      </c>
      <c r="D25" s="42">
        <v>262</v>
      </c>
      <c r="E25" s="42">
        <v>154</v>
      </c>
      <c r="F25" s="42">
        <v>94</v>
      </c>
      <c r="G25" s="40">
        <f>C25/$B25*100%</f>
        <v>0.52424519670631287</v>
      </c>
      <c r="H25" s="40">
        <f t="shared" ref="H25:J28" si="1">D25/$B25*100%</f>
        <v>0.23970722781335774</v>
      </c>
      <c r="I25" s="40">
        <f t="shared" si="1"/>
        <v>0.14089661482159194</v>
      </c>
      <c r="J25" s="40">
        <f t="shared" si="1"/>
        <v>8.6001829826166512E-2</v>
      </c>
    </row>
    <row r="26" spans="1:10" ht="12.75" customHeight="1">
      <c r="A26" s="4" t="s">
        <v>104</v>
      </c>
      <c r="B26" s="43">
        <v>1295</v>
      </c>
      <c r="C26" s="42">
        <v>555</v>
      </c>
      <c r="D26" s="42">
        <v>391</v>
      </c>
      <c r="E26" s="42">
        <v>154</v>
      </c>
      <c r="F26" s="42">
        <v>164</v>
      </c>
      <c r="G26" s="40">
        <f t="shared" ref="G26:J30" si="2">C26/$B26*100%</f>
        <v>0.42857142857142855</v>
      </c>
      <c r="H26" s="40">
        <f t="shared" si="1"/>
        <v>0.30193050193050192</v>
      </c>
      <c r="I26" s="40">
        <f t="shared" si="1"/>
        <v>0.11891891891891893</v>
      </c>
      <c r="J26" s="40">
        <f t="shared" si="1"/>
        <v>0.12664092664092663</v>
      </c>
    </row>
    <row r="27" spans="1:10" ht="12.75" customHeight="1">
      <c r="A27" s="4" t="s">
        <v>105</v>
      </c>
      <c r="B27" s="43">
        <v>1525</v>
      </c>
      <c r="C27" s="42">
        <v>656</v>
      </c>
      <c r="D27" s="42">
        <v>497</v>
      </c>
      <c r="E27" s="42">
        <v>87</v>
      </c>
      <c r="F27" s="42">
        <v>247</v>
      </c>
      <c r="G27" s="40">
        <f t="shared" si="2"/>
        <v>0.43016393442622952</v>
      </c>
      <c r="H27" s="40">
        <f t="shared" si="1"/>
        <v>0.32590163934426231</v>
      </c>
      <c r="I27" s="40">
        <f t="shared" si="1"/>
        <v>5.7049180327868855E-2</v>
      </c>
      <c r="J27" s="40">
        <f t="shared" si="1"/>
        <v>0.16196721311475409</v>
      </c>
    </row>
    <row r="28" spans="1:10" ht="12.75" customHeight="1">
      <c r="A28" s="4" t="s">
        <v>106</v>
      </c>
      <c r="B28" s="43">
        <v>1324</v>
      </c>
      <c r="C28" s="42">
        <v>512</v>
      </c>
      <c r="D28" s="42">
        <v>482</v>
      </c>
      <c r="E28" s="42">
        <v>93</v>
      </c>
      <c r="F28" s="42">
        <v>205</v>
      </c>
      <c r="G28" s="40">
        <f t="shared" si="2"/>
        <v>0.38670694864048338</v>
      </c>
      <c r="H28" s="40">
        <f t="shared" si="1"/>
        <v>0.36404833836858008</v>
      </c>
      <c r="I28" s="40">
        <f t="shared" si="1"/>
        <v>7.02416918429003E-2</v>
      </c>
      <c r="J28" s="40">
        <f t="shared" si="1"/>
        <v>0.15483383685800603</v>
      </c>
    </row>
    <row r="29" spans="1:10">
      <c r="A29" s="4" t="s">
        <v>107</v>
      </c>
      <c r="B29" s="43">
        <v>1189</v>
      </c>
      <c r="C29" s="42">
        <v>446</v>
      </c>
      <c r="D29" s="42">
        <v>410</v>
      </c>
      <c r="E29" s="42">
        <v>111</v>
      </c>
      <c r="F29" s="42">
        <v>205</v>
      </c>
      <c r="G29" s="40">
        <f t="shared" si="2"/>
        <v>0.37510513036164844</v>
      </c>
      <c r="H29" s="40">
        <f t="shared" si="2"/>
        <v>0.34482758620689657</v>
      </c>
      <c r="I29" s="40">
        <f t="shared" si="2"/>
        <v>9.3355761143818342E-2</v>
      </c>
      <c r="J29" s="40">
        <f t="shared" si="2"/>
        <v>0.17241379310344829</v>
      </c>
    </row>
    <row r="30" spans="1:10">
      <c r="A30" s="4" t="s">
        <v>108</v>
      </c>
      <c r="B30" s="43">
        <v>1224</v>
      </c>
      <c r="C30" s="42">
        <v>441</v>
      </c>
      <c r="D30" s="42">
        <v>415</v>
      </c>
      <c r="E30" s="42">
        <v>141</v>
      </c>
      <c r="F30" s="42">
        <v>194</v>
      </c>
      <c r="G30" s="40">
        <f t="shared" si="2"/>
        <v>0.36029411764705882</v>
      </c>
      <c r="H30" s="40">
        <f t="shared" si="2"/>
        <v>0.33905228758169936</v>
      </c>
      <c r="I30" s="40">
        <f t="shared" si="2"/>
        <v>0.11519607843137254</v>
      </c>
      <c r="J30" s="40">
        <f t="shared" si="2"/>
        <v>0.15849673202614378</v>
      </c>
    </row>
    <row r="31" spans="1:10" ht="14.45">
      <c r="A31" s="4" t="s">
        <v>109</v>
      </c>
      <c r="B31" s="43">
        <v>1334</v>
      </c>
      <c r="C31" s="42">
        <v>494</v>
      </c>
      <c r="D31" s="42">
        <v>442</v>
      </c>
      <c r="E31" s="42">
        <v>110</v>
      </c>
      <c r="F31" s="42">
        <v>246</v>
      </c>
      <c r="G31" s="40">
        <f>C31/$B31*100%</f>
        <v>0.37031484257871067</v>
      </c>
      <c r="H31" s="40">
        <f>D31/$B31*100%</f>
        <v>0.33133433283358321</v>
      </c>
      <c r="I31" s="40">
        <f>E31/$B31*100%</f>
        <v>8.2458770614692659E-2</v>
      </c>
      <c r="J31" s="40">
        <f>F31/$B31*100%</f>
        <v>0.18440779610194902</v>
      </c>
    </row>
  </sheetData>
  <hyperlinks>
    <hyperlink ref="D10" r:id="rId1" xr:uid="{C758C15B-9EBB-4209-BF3F-1B0F40A870A6}"/>
  </hyperlinks>
  <pageMargins left="0.7" right="0.7" top="0.75" bottom="0.75" header="0.3" footer="0.3"/>
  <pageSetup paperSize="9" scale="76" orientation="landscape"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2ABB7-82C9-4069-8A2A-F0D8B3A04050}">
  <sheetPr>
    <tabColor rgb="FF008080"/>
    <pageSetUpPr fitToPage="1"/>
  </sheetPr>
  <dimension ref="A1:P73"/>
  <sheetViews>
    <sheetView showGridLines="0" topLeftCell="A50" zoomScaleNormal="100" workbookViewId="0">
      <selection activeCell="C75" sqref="C75"/>
    </sheetView>
  </sheetViews>
  <sheetFormatPr defaultColWidth="8.8984375" defaultRowHeight="12.95"/>
  <cols>
    <col min="1" max="2" width="8.8984375" style="4"/>
    <col min="3" max="11" width="11.3984375" style="4" customWidth="1"/>
    <col min="12" max="16384" width="8.8984375" style="4"/>
  </cols>
  <sheetData>
    <row r="1" spans="1:11" ht="17.45">
      <c r="A1" s="1" t="s">
        <v>54</v>
      </c>
      <c r="B1" s="2" t="s">
        <v>300</v>
      </c>
      <c r="C1" s="3"/>
      <c r="D1" s="3"/>
      <c r="E1" s="3"/>
      <c r="F1" s="3"/>
      <c r="G1" s="3"/>
      <c r="H1" s="3"/>
      <c r="I1" s="3"/>
      <c r="J1" s="3"/>
      <c r="K1" s="3"/>
    </row>
    <row r="2" spans="1:11">
      <c r="A2" s="5" t="s">
        <v>122</v>
      </c>
      <c r="B2" s="6" t="s">
        <v>78</v>
      </c>
    </row>
    <row r="3" spans="1:11">
      <c r="A3" s="5"/>
      <c r="B3" s="6"/>
    </row>
    <row r="4" spans="1:11">
      <c r="A4" s="4" t="s">
        <v>284</v>
      </c>
    </row>
    <row r="5" spans="1:11">
      <c r="A5" s="4" t="s">
        <v>288</v>
      </c>
    </row>
    <row r="6" spans="1:11">
      <c r="A6" s="4" t="s">
        <v>289</v>
      </c>
    </row>
    <row r="7" spans="1:11">
      <c r="A7" s="4" t="s">
        <v>290</v>
      </c>
    </row>
    <row r="8" spans="1:11">
      <c r="A8" s="4" t="s">
        <v>151</v>
      </c>
    </row>
    <row r="10" spans="1:11">
      <c r="A10" s="4" t="s">
        <v>170</v>
      </c>
      <c r="E10" s="9" t="s">
        <v>285</v>
      </c>
      <c r="F10" s="4" t="s">
        <v>111</v>
      </c>
    </row>
    <row r="11" spans="1:11">
      <c r="A11" s="4" t="s">
        <v>185</v>
      </c>
    </row>
    <row r="12" spans="1:11">
      <c r="A12" s="4" t="s">
        <v>84</v>
      </c>
    </row>
    <row r="14" spans="1:11">
      <c r="A14" s="4" t="s">
        <v>85</v>
      </c>
      <c r="B14" s="10">
        <v>45383</v>
      </c>
    </row>
    <row r="15" spans="1:11">
      <c r="A15" s="4" t="s">
        <v>86</v>
      </c>
      <c r="B15" s="10">
        <v>45474</v>
      </c>
    </row>
    <row r="16" spans="1:11" ht="13.7" customHeight="1"/>
    <row r="17" spans="1:13" ht="42.75" customHeight="1">
      <c r="A17" s="22" t="s">
        <v>112</v>
      </c>
      <c r="B17" s="22" t="s">
        <v>113</v>
      </c>
      <c r="C17" s="26" t="s">
        <v>291</v>
      </c>
      <c r="D17" s="26" t="s">
        <v>292</v>
      </c>
      <c r="E17" s="26" t="s">
        <v>293</v>
      </c>
      <c r="F17" s="52" t="s">
        <v>294</v>
      </c>
      <c r="G17" s="26" t="s">
        <v>295</v>
      </c>
      <c r="H17" s="26" t="s">
        <v>296</v>
      </c>
      <c r="I17" s="26" t="s">
        <v>297</v>
      </c>
      <c r="J17" s="52" t="s">
        <v>298</v>
      </c>
      <c r="K17" s="26" t="s">
        <v>299</v>
      </c>
    </row>
    <row r="18" spans="1:13" ht="14.25" customHeight="1">
      <c r="A18" s="4" t="s">
        <v>114</v>
      </c>
      <c r="B18" s="8">
        <v>2010</v>
      </c>
      <c r="C18" s="43">
        <v>450</v>
      </c>
      <c r="D18" s="42">
        <v>153</v>
      </c>
      <c r="E18" s="42">
        <v>166</v>
      </c>
      <c r="F18" s="42">
        <v>61</v>
      </c>
      <c r="G18" s="42">
        <v>70</v>
      </c>
      <c r="H18" s="40">
        <f>D18/$C$18*100%</f>
        <v>0.34</v>
      </c>
      <c r="I18" s="40">
        <f t="shared" ref="I18:J18" si="0">E18/$C$18*100%</f>
        <v>0.36888888888888888</v>
      </c>
      <c r="J18" s="40">
        <f t="shared" si="0"/>
        <v>0.13555555555555557</v>
      </c>
      <c r="K18" s="40">
        <f>G18/$C$18*100%</f>
        <v>0.15555555555555556</v>
      </c>
    </row>
    <row r="19" spans="1:13" ht="14.25" customHeight="1">
      <c r="A19" s="4" t="s">
        <v>115</v>
      </c>
      <c r="B19" s="8">
        <v>2010</v>
      </c>
      <c r="C19" s="43">
        <v>436</v>
      </c>
      <c r="D19" s="42">
        <v>196</v>
      </c>
      <c r="E19" s="42">
        <v>129</v>
      </c>
      <c r="F19" s="42">
        <v>51</v>
      </c>
      <c r="G19" s="42">
        <v>60</v>
      </c>
      <c r="H19" s="40">
        <f>D19/$C$19*100%</f>
        <v>0.44954128440366975</v>
      </c>
      <c r="I19" s="40">
        <f t="shared" ref="I19:J19" si="1">E19/$C$19*100%</f>
        <v>0.29587155963302753</v>
      </c>
      <c r="J19" s="40">
        <f t="shared" si="1"/>
        <v>0.11697247706422019</v>
      </c>
      <c r="K19" s="40">
        <f>G19/$C$19*100%</f>
        <v>0.13761467889908258</v>
      </c>
    </row>
    <row r="20" spans="1:13" ht="14.25" customHeight="1">
      <c r="A20" s="4" t="s">
        <v>116</v>
      </c>
      <c r="B20" s="8">
        <v>2010</v>
      </c>
      <c r="C20" s="43">
        <v>732</v>
      </c>
      <c r="D20" s="42">
        <v>323</v>
      </c>
      <c r="E20" s="42">
        <v>222</v>
      </c>
      <c r="F20" s="42">
        <v>82</v>
      </c>
      <c r="G20" s="42">
        <v>105</v>
      </c>
      <c r="H20" s="40">
        <f>D20/$C$20*100%</f>
        <v>0.44125683060109289</v>
      </c>
      <c r="I20" s="40">
        <f t="shared" ref="I20:J20" si="2">E20/$C$20*100%</f>
        <v>0.30327868852459017</v>
      </c>
      <c r="J20" s="40">
        <f t="shared" si="2"/>
        <v>0.11202185792349727</v>
      </c>
      <c r="K20" s="40">
        <f>G20/$C$20*100%</f>
        <v>0.14344262295081966</v>
      </c>
    </row>
    <row r="21" spans="1:13" ht="14.25" customHeight="1">
      <c r="A21" s="4" t="s">
        <v>117</v>
      </c>
      <c r="B21" s="8">
        <v>2011</v>
      </c>
      <c r="C21" s="43">
        <v>721</v>
      </c>
      <c r="D21" s="42">
        <v>332</v>
      </c>
      <c r="E21" s="42">
        <v>214</v>
      </c>
      <c r="F21" s="42">
        <v>72</v>
      </c>
      <c r="G21" s="42">
        <v>103</v>
      </c>
      <c r="H21" s="40">
        <f>D21/$C$21*100%</f>
        <v>0.46047156726768379</v>
      </c>
      <c r="I21" s="40">
        <f t="shared" ref="I21:J21" si="3">E21/$C$21*100%</f>
        <v>0.29680998613037446</v>
      </c>
      <c r="J21" s="40">
        <f t="shared" si="3"/>
        <v>9.9861303744798888E-2</v>
      </c>
      <c r="K21" s="40">
        <f>G21/$C$21*100%</f>
        <v>0.14285714285714285</v>
      </c>
    </row>
    <row r="22" spans="1:13" ht="14.25" customHeight="1">
      <c r="A22" s="4" t="s">
        <v>114</v>
      </c>
      <c r="B22" s="8">
        <v>2011</v>
      </c>
      <c r="C22" s="43">
        <v>458</v>
      </c>
      <c r="D22" s="42">
        <v>210</v>
      </c>
      <c r="E22" s="42">
        <v>151</v>
      </c>
      <c r="F22" s="42">
        <v>32</v>
      </c>
      <c r="G22" s="42">
        <v>62</v>
      </c>
      <c r="H22" s="40">
        <f>D22/$C$22*100%</f>
        <v>0.45851528384279477</v>
      </c>
      <c r="I22" s="40">
        <f t="shared" ref="I22:J22" si="4">E22/$C$22*100%</f>
        <v>0.3296943231441048</v>
      </c>
      <c r="J22" s="40">
        <f t="shared" si="4"/>
        <v>6.9868995633187769E-2</v>
      </c>
      <c r="K22" s="40">
        <f>G22/$C$22*100%</f>
        <v>0.13537117903930132</v>
      </c>
    </row>
    <row r="23" spans="1:13" ht="14.25" customHeight="1">
      <c r="A23" s="4" t="s">
        <v>115</v>
      </c>
      <c r="B23" s="8">
        <v>2011</v>
      </c>
      <c r="C23" s="43">
        <v>446</v>
      </c>
      <c r="D23" s="42">
        <v>211</v>
      </c>
      <c r="E23" s="42">
        <v>128</v>
      </c>
      <c r="F23" s="42">
        <v>34</v>
      </c>
      <c r="G23" s="42">
        <v>72</v>
      </c>
      <c r="H23" s="40">
        <f>D23/$C$23*100%</f>
        <v>0.47309417040358742</v>
      </c>
      <c r="I23" s="40">
        <f t="shared" ref="I23:J23" si="5">E23/$C$23*100%</f>
        <v>0.28699551569506726</v>
      </c>
      <c r="J23" s="40">
        <f t="shared" si="5"/>
        <v>7.623318385650224E-2</v>
      </c>
      <c r="K23" s="40">
        <f>G23/$C$23*100%</f>
        <v>0.16143497757847533</v>
      </c>
    </row>
    <row r="24" spans="1:13" ht="14.25" customHeight="1">
      <c r="A24" s="4" t="s">
        <v>116</v>
      </c>
      <c r="B24" s="8">
        <v>2011</v>
      </c>
      <c r="C24" s="43">
        <v>455</v>
      </c>
      <c r="D24" s="42">
        <v>205</v>
      </c>
      <c r="E24" s="42">
        <v>141</v>
      </c>
      <c r="F24" s="42">
        <v>35</v>
      </c>
      <c r="G24" s="42">
        <v>70</v>
      </c>
      <c r="H24" s="40">
        <f>D24/$C$24*100%</f>
        <v>0.45054945054945056</v>
      </c>
      <c r="I24" s="40">
        <f t="shared" ref="I24:J24" si="6">E24/$C$24*100%</f>
        <v>0.3098901098901099</v>
      </c>
      <c r="J24" s="40">
        <f t="shared" si="6"/>
        <v>7.6923076923076927E-2</v>
      </c>
      <c r="K24" s="40">
        <f>G24/$C$24*100%</f>
        <v>0.15384615384615385</v>
      </c>
    </row>
    <row r="25" spans="1:13" ht="14.25" customHeight="1">
      <c r="A25" s="4" t="s">
        <v>117</v>
      </c>
      <c r="B25" s="8">
        <v>2012</v>
      </c>
      <c r="C25" s="43">
        <v>407</v>
      </c>
      <c r="D25" s="42">
        <v>182</v>
      </c>
      <c r="E25" s="42">
        <v>115</v>
      </c>
      <c r="F25" s="42">
        <v>34</v>
      </c>
      <c r="G25" s="42">
        <v>71</v>
      </c>
      <c r="H25" s="40">
        <f>D25/$C$25*100%</f>
        <v>0.44717444717444715</v>
      </c>
      <c r="I25" s="40">
        <f t="shared" ref="I25:J25" si="7">E25/$C$25*100%</f>
        <v>0.28255528255528256</v>
      </c>
      <c r="J25" s="40">
        <f t="shared" si="7"/>
        <v>8.3538083538083535E-2</v>
      </c>
      <c r="K25" s="40">
        <f>G25/$C$25*100%</f>
        <v>0.17444717444717445</v>
      </c>
    </row>
    <row r="26" spans="1:13" ht="14.25" customHeight="1">
      <c r="A26" s="4" t="s">
        <v>114</v>
      </c>
      <c r="B26" s="8">
        <v>2012</v>
      </c>
      <c r="C26" s="43">
        <v>354</v>
      </c>
      <c r="D26" s="42">
        <v>171</v>
      </c>
      <c r="E26" s="42">
        <v>93</v>
      </c>
      <c r="F26" s="42">
        <v>21</v>
      </c>
      <c r="G26" s="42">
        <v>69</v>
      </c>
      <c r="H26" s="40">
        <f>D26/$C$26*100%</f>
        <v>0.48305084745762711</v>
      </c>
      <c r="I26" s="40">
        <f t="shared" ref="I26:J26" si="8">E26/$C$26*100%</f>
        <v>0.26271186440677968</v>
      </c>
      <c r="J26" s="40">
        <f t="shared" si="8"/>
        <v>5.9322033898305086E-2</v>
      </c>
      <c r="K26" s="40">
        <f>G26/$C$26*100%</f>
        <v>0.19491525423728814</v>
      </c>
    </row>
    <row r="27" spans="1:13" ht="14.25" customHeight="1">
      <c r="A27" s="4" t="s">
        <v>115</v>
      </c>
      <c r="B27" s="8">
        <v>2012</v>
      </c>
      <c r="C27" s="43">
        <v>369</v>
      </c>
      <c r="D27" s="42">
        <v>175</v>
      </c>
      <c r="E27" s="42">
        <v>106</v>
      </c>
      <c r="F27" s="42">
        <v>22</v>
      </c>
      <c r="G27" s="42">
        <v>65</v>
      </c>
      <c r="H27" s="40">
        <f>D27/$C$27*100%</f>
        <v>0.4742547425474255</v>
      </c>
      <c r="I27" s="40">
        <f t="shared" ref="I27:J27" si="9">E27/$C$27*100%</f>
        <v>0.2872628726287263</v>
      </c>
      <c r="J27" s="40">
        <f t="shared" si="9"/>
        <v>5.9620596205962058E-2</v>
      </c>
      <c r="K27" s="40">
        <f>G27/$C$27*100%</f>
        <v>0.17615176151761516</v>
      </c>
    </row>
    <row r="28" spans="1:13" ht="14.25" customHeight="1">
      <c r="A28" s="4" t="s">
        <v>116</v>
      </c>
      <c r="B28" s="8">
        <v>2012</v>
      </c>
      <c r="C28" s="43">
        <v>355</v>
      </c>
      <c r="D28" s="42">
        <v>171</v>
      </c>
      <c r="E28" s="42">
        <v>97</v>
      </c>
      <c r="F28" s="42">
        <v>24</v>
      </c>
      <c r="G28" s="42">
        <v>62</v>
      </c>
      <c r="H28" s="40">
        <f>D28/$C$28*100%</f>
        <v>0.48169014084507045</v>
      </c>
      <c r="I28" s="40">
        <f t="shared" ref="I28:J28" si="10">E28/$C$28*100%</f>
        <v>0.27323943661971833</v>
      </c>
      <c r="J28" s="40">
        <f t="shared" si="10"/>
        <v>6.7605633802816895E-2</v>
      </c>
      <c r="K28" s="40">
        <f>G28/$C$28*100%</f>
        <v>0.17464788732394365</v>
      </c>
    </row>
    <row r="29" spans="1:13" ht="14.25" customHeight="1">
      <c r="A29" s="4" t="s">
        <v>117</v>
      </c>
      <c r="B29" s="8">
        <v>2013</v>
      </c>
      <c r="C29" s="43">
        <v>220</v>
      </c>
      <c r="D29" s="42">
        <v>101</v>
      </c>
      <c r="E29" s="42">
        <v>58</v>
      </c>
      <c r="F29" s="42">
        <v>22</v>
      </c>
      <c r="G29" s="42">
        <v>36</v>
      </c>
      <c r="H29" s="40">
        <f>D29/$C$29*100%</f>
        <v>0.45909090909090911</v>
      </c>
      <c r="I29" s="40">
        <f t="shared" ref="I29:J29" si="11">E29/$C$29*100%</f>
        <v>0.26363636363636361</v>
      </c>
      <c r="J29" s="40">
        <f t="shared" si="11"/>
        <v>0.1</v>
      </c>
      <c r="K29" s="40">
        <f>G29/$C$29*100%</f>
        <v>0.16363636363636364</v>
      </c>
    </row>
    <row r="30" spans="1:13" ht="14.25" customHeight="1">
      <c r="A30" s="4" t="s">
        <v>114</v>
      </c>
      <c r="B30" s="8">
        <v>2013</v>
      </c>
      <c r="C30" s="43">
        <v>315</v>
      </c>
      <c r="D30" s="42">
        <v>159</v>
      </c>
      <c r="E30" s="42">
        <v>84</v>
      </c>
      <c r="F30" s="42">
        <v>19</v>
      </c>
      <c r="G30" s="42">
        <v>51</v>
      </c>
      <c r="H30" s="40">
        <f>D30/$C$30*100%</f>
        <v>0.50476190476190474</v>
      </c>
      <c r="I30" s="40">
        <f t="shared" ref="I30:J30" si="12">E30/$C$30*100%</f>
        <v>0.26666666666666666</v>
      </c>
      <c r="J30" s="40">
        <f t="shared" si="12"/>
        <v>6.0317460317460318E-2</v>
      </c>
      <c r="K30" s="40">
        <f>G30/$C$30*100%</f>
        <v>0.16190476190476191</v>
      </c>
      <c r="M30" s="24"/>
    </row>
    <row r="31" spans="1:13" ht="14.25" customHeight="1">
      <c r="A31" s="4" t="s">
        <v>115</v>
      </c>
      <c r="B31" s="8">
        <v>2013</v>
      </c>
      <c r="C31" s="43">
        <v>521</v>
      </c>
      <c r="D31" s="42">
        <v>240</v>
      </c>
      <c r="E31" s="42">
        <v>132</v>
      </c>
      <c r="F31" s="42">
        <v>42</v>
      </c>
      <c r="G31" s="42">
        <v>105</v>
      </c>
      <c r="H31" s="40">
        <f>D31/$C$31*100%</f>
        <v>0.46065259117082535</v>
      </c>
      <c r="I31" s="40">
        <f t="shared" ref="I31:J31" si="13">E31/$C$31*100%</f>
        <v>0.25335892514395392</v>
      </c>
      <c r="J31" s="40">
        <f t="shared" si="13"/>
        <v>8.0614203454894437E-2</v>
      </c>
      <c r="K31" s="40">
        <f>G31/$C$31*100%</f>
        <v>0.20153550863723607</v>
      </c>
      <c r="M31" s="24"/>
    </row>
    <row r="32" spans="1:13" ht="14.25" customHeight="1">
      <c r="A32" s="4" t="s">
        <v>116</v>
      </c>
      <c r="B32" s="8">
        <v>2013</v>
      </c>
      <c r="C32" s="43">
        <v>392</v>
      </c>
      <c r="D32" s="42">
        <v>173</v>
      </c>
      <c r="E32" s="42">
        <v>95</v>
      </c>
      <c r="F32" s="42">
        <v>37</v>
      </c>
      <c r="G32" s="42">
        <v>83</v>
      </c>
      <c r="H32" s="40">
        <f>D32/$C$32*100%</f>
        <v>0.44132653061224492</v>
      </c>
      <c r="I32" s="40">
        <f t="shared" ref="I32:J32" si="14">E32/$C$32*100%</f>
        <v>0.2423469387755102</v>
      </c>
      <c r="J32" s="40">
        <f t="shared" si="14"/>
        <v>9.438775510204081E-2</v>
      </c>
      <c r="K32" s="40">
        <f>G32/$C$32*100%</f>
        <v>0.21173469387755103</v>
      </c>
      <c r="M32" s="24"/>
    </row>
    <row r="33" spans="1:16" ht="14.25" customHeight="1">
      <c r="A33" s="4" t="s">
        <v>117</v>
      </c>
      <c r="B33" s="8">
        <v>2014</v>
      </c>
      <c r="C33" s="43">
        <v>401</v>
      </c>
      <c r="D33" s="42">
        <v>198</v>
      </c>
      <c r="E33" s="42">
        <v>105</v>
      </c>
      <c r="F33" s="42">
        <v>44</v>
      </c>
      <c r="G33" s="42">
        <v>53</v>
      </c>
      <c r="H33" s="40">
        <f>D33/$C$33*100%</f>
        <v>0.49376558603491272</v>
      </c>
      <c r="I33" s="40">
        <f t="shared" ref="I33:J33" si="15">E33/$C$33*100%</f>
        <v>0.26184538653366585</v>
      </c>
      <c r="J33" s="40">
        <f t="shared" si="15"/>
        <v>0.10972568578553615</v>
      </c>
      <c r="K33" s="40">
        <f>G33/$C$33*100%</f>
        <v>0.13216957605985039</v>
      </c>
      <c r="M33" s="24"/>
    </row>
    <row r="34" spans="1:16" ht="14.25" customHeight="1">
      <c r="A34" s="4" t="s">
        <v>114</v>
      </c>
      <c r="B34" s="8">
        <v>2014</v>
      </c>
      <c r="C34" s="43">
        <v>281</v>
      </c>
      <c r="D34" s="42">
        <v>137</v>
      </c>
      <c r="E34" s="42">
        <v>76</v>
      </c>
      <c r="F34" s="42">
        <v>19</v>
      </c>
      <c r="G34" s="42">
        <v>48</v>
      </c>
      <c r="H34" s="40">
        <f>D34/$C$34*100%</f>
        <v>0.48754448398576511</v>
      </c>
      <c r="I34" s="40">
        <f t="shared" ref="I34:J34" si="16">E34/$C$34*100%</f>
        <v>0.27046263345195731</v>
      </c>
      <c r="J34" s="40">
        <f t="shared" si="16"/>
        <v>6.7615658362989328E-2</v>
      </c>
      <c r="K34" s="40">
        <f>G34/$C$34*100%</f>
        <v>0.1708185053380783</v>
      </c>
      <c r="M34" s="24"/>
    </row>
    <row r="35" spans="1:16" ht="14.25" customHeight="1">
      <c r="A35" s="4" t="s">
        <v>115</v>
      </c>
      <c r="B35" s="8">
        <v>2014</v>
      </c>
      <c r="C35" s="43">
        <v>254</v>
      </c>
      <c r="D35" s="42">
        <v>108</v>
      </c>
      <c r="E35" s="42">
        <v>67</v>
      </c>
      <c r="F35" s="42">
        <v>22</v>
      </c>
      <c r="G35" s="42">
        <v>57</v>
      </c>
      <c r="H35" s="40">
        <f>D35/$C$35*100%</f>
        <v>0.42519685039370081</v>
      </c>
      <c r="I35" s="40">
        <f t="shared" ref="I35:J35" si="17">E35/$C$35*100%</f>
        <v>0.26377952755905509</v>
      </c>
      <c r="J35" s="40">
        <f t="shared" si="17"/>
        <v>8.6614173228346455E-2</v>
      </c>
      <c r="K35" s="40">
        <f>G35/$C$35*100%</f>
        <v>0.22440944881889763</v>
      </c>
      <c r="M35" s="24"/>
    </row>
    <row r="36" spans="1:16" ht="14.25" customHeight="1">
      <c r="A36" s="4" t="s">
        <v>116</v>
      </c>
      <c r="B36" s="8">
        <v>2014</v>
      </c>
      <c r="C36" s="43">
        <v>263</v>
      </c>
      <c r="D36" s="42">
        <v>114</v>
      </c>
      <c r="E36" s="42">
        <v>78</v>
      </c>
      <c r="F36" s="42">
        <v>27</v>
      </c>
      <c r="G36" s="42">
        <v>43</v>
      </c>
      <c r="H36" s="40">
        <f>D36/$C$36*100%</f>
        <v>0.43346007604562736</v>
      </c>
      <c r="I36" s="40">
        <f t="shared" ref="I36:J36" si="18">E36/$C$36*100%</f>
        <v>0.29657794676806082</v>
      </c>
      <c r="J36" s="40">
        <f t="shared" si="18"/>
        <v>0.10266159695817491</v>
      </c>
      <c r="K36" s="40">
        <f>G36/$C$36*100%</f>
        <v>0.1634980988593156</v>
      </c>
      <c r="M36" s="24"/>
    </row>
    <row r="37" spans="1:16" ht="14.25" customHeight="1">
      <c r="A37" s="4" t="s">
        <v>117</v>
      </c>
      <c r="B37" s="8">
        <v>2015</v>
      </c>
      <c r="C37" s="43">
        <v>340</v>
      </c>
      <c r="D37" s="42">
        <v>178</v>
      </c>
      <c r="E37" s="42">
        <v>99</v>
      </c>
      <c r="F37" s="42">
        <v>27</v>
      </c>
      <c r="G37" s="42">
        <v>35</v>
      </c>
      <c r="H37" s="40">
        <f>D37/$C$37*100%</f>
        <v>0.52352941176470591</v>
      </c>
      <c r="I37" s="40">
        <f t="shared" ref="I37:J37" si="19">E37/$C$37*100%</f>
        <v>0.29117647058823531</v>
      </c>
      <c r="J37" s="40">
        <f t="shared" si="19"/>
        <v>7.9411764705882348E-2</v>
      </c>
      <c r="K37" s="40">
        <f>G37/$C$37*100%</f>
        <v>0.10294117647058823</v>
      </c>
      <c r="M37" s="24"/>
    </row>
    <row r="38" spans="1:16" ht="14.25" customHeight="1">
      <c r="A38" s="4" t="s">
        <v>114</v>
      </c>
      <c r="B38" s="8">
        <v>2015</v>
      </c>
      <c r="C38" s="43">
        <v>323</v>
      </c>
      <c r="D38" s="42">
        <v>161</v>
      </c>
      <c r="E38" s="42">
        <v>79</v>
      </c>
      <c r="F38" s="42">
        <v>20</v>
      </c>
      <c r="G38" s="42">
        <v>60</v>
      </c>
      <c r="H38" s="40">
        <f>D38/$C$38*100%</f>
        <v>0.49845201238390091</v>
      </c>
      <c r="I38" s="40">
        <f t="shared" ref="I38:J38" si="20">E38/$C$38*100%</f>
        <v>0.24458204334365324</v>
      </c>
      <c r="J38" s="40">
        <f t="shared" si="20"/>
        <v>6.1919504643962849E-2</v>
      </c>
      <c r="K38" s="40">
        <f>G38/$C$38*100%</f>
        <v>0.18575851393188855</v>
      </c>
      <c r="M38" s="24"/>
      <c r="P38" s="24"/>
    </row>
    <row r="39" spans="1:16" ht="14.25" customHeight="1">
      <c r="A39" s="4" t="s">
        <v>115</v>
      </c>
      <c r="B39" s="8">
        <v>2015</v>
      </c>
      <c r="C39" s="43">
        <v>468</v>
      </c>
      <c r="D39" s="42">
        <v>210</v>
      </c>
      <c r="E39" s="42">
        <v>127</v>
      </c>
      <c r="F39" s="42">
        <v>53</v>
      </c>
      <c r="G39" s="42">
        <v>77</v>
      </c>
      <c r="H39" s="40">
        <f>D39/$C$39*100%</f>
        <v>0.44871794871794873</v>
      </c>
      <c r="I39" s="40">
        <f t="shared" ref="I39:J39" si="21">E39/$C$39*100%</f>
        <v>0.27136752136752135</v>
      </c>
      <c r="J39" s="40">
        <f t="shared" si="21"/>
        <v>0.11324786324786325</v>
      </c>
      <c r="K39" s="40">
        <f>G39/$C$39*100%</f>
        <v>0.16452991452991453</v>
      </c>
      <c r="M39" s="24"/>
      <c r="P39" s="24"/>
    </row>
    <row r="40" spans="1:16" ht="14.25" customHeight="1">
      <c r="A40" s="4" t="s">
        <v>116</v>
      </c>
      <c r="B40" s="8">
        <v>2015</v>
      </c>
      <c r="C40" s="43">
        <v>351</v>
      </c>
      <c r="D40" s="42">
        <v>148</v>
      </c>
      <c r="E40" s="42">
        <v>111</v>
      </c>
      <c r="F40" s="42">
        <v>31</v>
      </c>
      <c r="G40" s="42">
        <v>58</v>
      </c>
      <c r="H40" s="40">
        <f>D40/$C$40*100%</f>
        <v>0.42165242165242167</v>
      </c>
      <c r="I40" s="40">
        <f>E40/$C$40*100%</f>
        <v>0.31623931623931623</v>
      </c>
      <c r="J40" s="40">
        <f>F40/$C$40*100%</f>
        <v>8.8319088319088315E-2</v>
      </c>
      <c r="K40" s="40">
        <f>G40/$C$40*100%</f>
        <v>0.16524216524216523</v>
      </c>
      <c r="M40" s="24"/>
      <c r="P40" s="24"/>
    </row>
    <row r="41" spans="1:16">
      <c r="A41" s="4" t="s">
        <v>117</v>
      </c>
      <c r="B41" s="8">
        <v>2016</v>
      </c>
      <c r="C41" s="43">
        <v>517</v>
      </c>
      <c r="D41" s="42">
        <v>253</v>
      </c>
      <c r="E41" s="42">
        <v>131</v>
      </c>
      <c r="F41" s="42">
        <v>46</v>
      </c>
      <c r="G41" s="42">
        <v>84</v>
      </c>
      <c r="H41" s="40">
        <f>D41/$C$41*100%</f>
        <v>0.48936170212765956</v>
      </c>
      <c r="I41" s="40">
        <f>E41/$C$41*100%</f>
        <v>0.25338491295938104</v>
      </c>
      <c r="J41" s="40">
        <f>F41/$C$41*100%</f>
        <v>8.8974854932301742E-2</v>
      </c>
      <c r="K41" s="40">
        <f>G41/$C$41*100%</f>
        <v>0.16247582205029013</v>
      </c>
    </row>
    <row r="42" spans="1:16">
      <c r="A42" s="4" t="s">
        <v>114</v>
      </c>
      <c r="B42" s="8">
        <v>2016</v>
      </c>
      <c r="C42" s="43">
        <v>331</v>
      </c>
      <c r="D42" s="42">
        <v>161</v>
      </c>
      <c r="E42" s="42">
        <v>86</v>
      </c>
      <c r="F42" s="42">
        <v>33</v>
      </c>
      <c r="G42" s="42">
        <v>47</v>
      </c>
      <c r="H42" s="40">
        <f>D42/$C42*100%</f>
        <v>0.48640483383685801</v>
      </c>
      <c r="I42" s="40">
        <f t="shared" ref="I42:K49" si="22">E42/$C42*100%</f>
        <v>0.25981873111782477</v>
      </c>
      <c r="J42" s="40">
        <f t="shared" si="22"/>
        <v>9.9697885196374625E-2</v>
      </c>
      <c r="K42" s="40">
        <f t="shared" si="22"/>
        <v>0.1419939577039275</v>
      </c>
    </row>
    <row r="43" spans="1:16">
      <c r="A43" s="4" t="s">
        <v>115</v>
      </c>
      <c r="B43" s="8">
        <v>2016</v>
      </c>
      <c r="C43" s="43">
        <v>349</v>
      </c>
      <c r="D43" s="42">
        <v>174</v>
      </c>
      <c r="E43" s="42">
        <v>87</v>
      </c>
      <c r="F43" s="42">
        <v>28</v>
      </c>
      <c r="G43" s="42">
        <v>57</v>
      </c>
      <c r="H43" s="40">
        <f t="shared" ref="H43:K58" si="23">D43/$C43*100%</f>
        <v>0.49856733524355301</v>
      </c>
      <c r="I43" s="40">
        <f t="shared" si="22"/>
        <v>0.24928366762177651</v>
      </c>
      <c r="J43" s="40">
        <f t="shared" si="22"/>
        <v>8.0229226361031525E-2</v>
      </c>
      <c r="K43" s="40">
        <f t="shared" si="22"/>
        <v>0.16332378223495703</v>
      </c>
    </row>
    <row r="44" spans="1:16">
      <c r="A44" s="4" t="s">
        <v>116</v>
      </c>
      <c r="B44" s="8">
        <v>2016</v>
      </c>
      <c r="C44" s="43">
        <v>430</v>
      </c>
      <c r="D44" s="42">
        <v>212</v>
      </c>
      <c r="E44" s="42">
        <v>96</v>
      </c>
      <c r="F44" s="42">
        <v>30</v>
      </c>
      <c r="G44" s="42">
        <v>90</v>
      </c>
      <c r="H44" s="40">
        <f t="shared" si="23"/>
        <v>0.49302325581395351</v>
      </c>
      <c r="I44" s="40">
        <f t="shared" si="22"/>
        <v>0.22325581395348837</v>
      </c>
      <c r="J44" s="40">
        <f t="shared" si="22"/>
        <v>6.9767441860465115E-2</v>
      </c>
      <c r="K44" s="40">
        <f t="shared" si="22"/>
        <v>0.20930232558139536</v>
      </c>
    </row>
    <row r="45" spans="1:16">
      <c r="A45" s="4" t="s">
        <v>117</v>
      </c>
      <c r="B45" s="8">
        <v>2017</v>
      </c>
      <c r="C45" s="43">
        <v>396</v>
      </c>
      <c r="D45" s="42">
        <v>178</v>
      </c>
      <c r="E45" s="42">
        <v>113</v>
      </c>
      <c r="F45" s="42">
        <v>50</v>
      </c>
      <c r="G45" s="42">
        <v>47</v>
      </c>
      <c r="H45" s="40">
        <f t="shared" si="23"/>
        <v>0.4494949494949495</v>
      </c>
      <c r="I45" s="40">
        <f t="shared" si="22"/>
        <v>0.28535353535353536</v>
      </c>
      <c r="J45" s="40">
        <f t="shared" si="22"/>
        <v>0.12626262626262627</v>
      </c>
      <c r="K45" s="40">
        <f t="shared" si="22"/>
        <v>0.11868686868686869</v>
      </c>
    </row>
    <row r="46" spans="1:16">
      <c r="A46" s="4" t="s">
        <v>114</v>
      </c>
      <c r="B46" s="8">
        <v>2017</v>
      </c>
      <c r="C46" s="43">
        <v>276</v>
      </c>
      <c r="D46" s="42">
        <v>142</v>
      </c>
      <c r="E46" s="42">
        <v>71</v>
      </c>
      <c r="F46" s="42">
        <v>36</v>
      </c>
      <c r="G46" s="42">
        <v>26</v>
      </c>
      <c r="H46" s="40">
        <f t="shared" si="23"/>
        <v>0.51449275362318836</v>
      </c>
      <c r="I46" s="40">
        <f t="shared" si="22"/>
        <v>0.25724637681159418</v>
      </c>
      <c r="J46" s="40">
        <f t="shared" si="22"/>
        <v>0.13043478260869565</v>
      </c>
      <c r="K46" s="40">
        <f t="shared" si="22"/>
        <v>9.420289855072464E-2</v>
      </c>
    </row>
    <row r="47" spans="1:16">
      <c r="A47" s="4" t="s">
        <v>115</v>
      </c>
      <c r="B47" s="8">
        <v>2017</v>
      </c>
      <c r="C47" s="43">
        <v>248</v>
      </c>
      <c r="D47" s="42">
        <v>119</v>
      </c>
      <c r="E47" s="42">
        <v>56</v>
      </c>
      <c r="F47" s="42">
        <v>46</v>
      </c>
      <c r="G47" s="42">
        <v>23</v>
      </c>
      <c r="H47" s="40">
        <f t="shared" si="23"/>
        <v>0.47983870967741937</v>
      </c>
      <c r="I47" s="40">
        <f t="shared" si="22"/>
        <v>0.22580645161290322</v>
      </c>
      <c r="J47" s="40">
        <f t="shared" si="22"/>
        <v>0.18548387096774194</v>
      </c>
      <c r="K47" s="40">
        <f t="shared" si="22"/>
        <v>9.2741935483870969E-2</v>
      </c>
    </row>
    <row r="48" spans="1:16">
      <c r="A48" s="4" t="s">
        <v>116</v>
      </c>
      <c r="B48" s="8">
        <v>2017</v>
      </c>
      <c r="C48" s="43">
        <v>294</v>
      </c>
      <c r="D48" s="42">
        <v>156</v>
      </c>
      <c r="E48" s="42">
        <v>74</v>
      </c>
      <c r="F48" s="42">
        <v>38</v>
      </c>
      <c r="G48" s="42">
        <v>24</v>
      </c>
      <c r="H48" s="40">
        <f t="shared" si="23"/>
        <v>0.53061224489795922</v>
      </c>
      <c r="I48" s="40">
        <f t="shared" si="22"/>
        <v>0.25170068027210885</v>
      </c>
      <c r="J48" s="40">
        <f t="shared" si="22"/>
        <v>0.12925170068027211</v>
      </c>
      <c r="K48" s="40">
        <f t="shared" si="22"/>
        <v>8.1632653061224483E-2</v>
      </c>
    </row>
    <row r="49" spans="1:11">
      <c r="A49" s="4" t="s">
        <v>117</v>
      </c>
      <c r="B49" s="8">
        <v>2018</v>
      </c>
      <c r="C49" s="43">
        <v>275</v>
      </c>
      <c r="D49" s="42">
        <v>156</v>
      </c>
      <c r="E49" s="42">
        <v>61</v>
      </c>
      <c r="F49" s="42">
        <v>34</v>
      </c>
      <c r="G49" s="42">
        <v>21</v>
      </c>
      <c r="H49" s="40">
        <f t="shared" si="23"/>
        <v>0.56727272727272726</v>
      </c>
      <c r="I49" s="40">
        <f t="shared" si="22"/>
        <v>0.22181818181818183</v>
      </c>
      <c r="J49" s="40">
        <f t="shared" si="22"/>
        <v>0.12363636363636364</v>
      </c>
      <c r="K49" s="40">
        <f t="shared" si="22"/>
        <v>7.636363636363637E-2</v>
      </c>
    </row>
    <row r="50" spans="1:11">
      <c r="A50" s="4" t="s">
        <v>114</v>
      </c>
      <c r="B50" s="8">
        <v>2018</v>
      </c>
      <c r="C50" s="43">
        <v>332</v>
      </c>
      <c r="D50" s="42">
        <v>144</v>
      </c>
      <c r="E50" s="42">
        <v>97</v>
      </c>
      <c r="F50" s="42">
        <v>48</v>
      </c>
      <c r="G50" s="42">
        <v>37</v>
      </c>
      <c r="H50" s="40">
        <f t="shared" si="23"/>
        <v>0.43373493975903615</v>
      </c>
      <c r="I50" s="40">
        <f t="shared" si="23"/>
        <v>0.29216867469879521</v>
      </c>
      <c r="J50" s="40">
        <f t="shared" si="23"/>
        <v>0.14457831325301204</v>
      </c>
      <c r="K50" s="40">
        <f t="shared" si="23"/>
        <v>0.11144578313253012</v>
      </c>
    </row>
    <row r="51" spans="1:11">
      <c r="A51" s="4" t="s">
        <v>115</v>
      </c>
      <c r="B51" s="8">
        <v>2018</v>
      </c>
      <c r="C51" s="43">
        <v>337</v>
      </c>
      <c r="D51" s="42">
        <v>137</v>
      </c>
      <c r="E51" s="42">
        <v>102</v>
      </c>
      <c r="F51" s="42">
        <v>45</v>
      </c>
      <c r="G51" s="42">
        <v>46</v>
      </c>
      <c r="H51" s="40">
        <f t="shared" si="23"/>
        <v>0.40652818991097922</v>
      </c>
      <c r="I51" s="40">
        <f t="shared" si="23"/>
        <v>0.30267062314540061</v>
      </c>
      <c r="J51" s="40">
        <f t="shared" si="23"/>
        <v>0.13353115727002968</v>
      </c>
      <c r="K51" s="40">
        <f t="shared" si="23"/>
        <v>0.13649851632047477</v>
      </c>
    </row>
    <row r="52" spans="1:11">
      <c r="A52" s="4" t="s">
        <v>116</v>
      </c>
      <c r="B52" s="8">
        <v>2018</v>
      </c>
      <c r="C52" s="43">
        <v>317</v>
      </c>
      <c r="D52" s="42">
        <v>141</v>
      </c>
      <c r="E52" s="42">
        <v>100</v>
      </c>
      <c r="F52" s="42">
        <v>28</v>
      </c>
      <c r="G52" s="42">
        <v>40</v>
      </c>
      <c r="H52" s="40">
        <f t="shared" si="23"/>
        <v>0.44479495268138802</v>
      </c>
      <c r="I52" s="40">
        <f t="shared" si="23"/>
        <v>0.31545741324921134</v>
      </c>
      <c r="J52" s="40">
        <f t="shared" si="23"/>
        <v>8.8328075709779186E-2</v>
      </c>
      <c r="K52" s="40">
        <f t="shared" si="23"/>
        <v>0.12618296529968454</v>
      </c>
    </row>
    <row r="53" spans="1:11">
      <c r="A53" s="4" t="s">
        <v>117</v>
      </c>
      <c r="B53" s="8">
        <v>2019</v>
      </c>
      <c r="C53" s="43">
        <v>309</v>
      </c>
      <c r="D53" s="42">
        <v>133</v>
      </c>
      <c r="E53" s="42">
        <v>92</v>
      </c>
      <c r="F53" s="42">
        <v>33</v>
      </c>
      <c r="G53" s="42">
        <v>41</v>
      </c>
      <c r="H53" s="40">
        <f t="shared" si="23"/>
        <v>0.43042071197411003</v>
      </c>
      <c r="I53" s="40">
        <f t="shared" si="23"/>
        <v>0.29773462783171523</v>
      </c>
      <c r="J53" s="40">
        <f t="shared" si="23"/>
        <v>0.10679611650485436</v>
      </c>
      <c r="K53" s="40">
        <f t="shared" si="23"/>
        <v>0.13268608414239483</v>
      </c>
    </row>
    <row r="54" spans="1:11">
      <c r="A54" s="4" t="s">
        <v>114</v>
      </c>
      <c r="B54" s="8">
        <v>2019</v>
      </c>
      <c r="C54" s="43">
        <v>270</v>
      </c>
      <c r="D54" s="42">
        <v>106</v>
      </c>
      <c r="E54" s="42">
        <v>96</v>
      </c>
      <c r="F54" s="42">
        <v>20</v>
      </c>
      <c r="G54" s="42">
        <v>45</v>
      </c>
      <c r="H54" s="40">
        <f t="shared" si="23"/>
        <v>0.3925925925925926</v>
      </c>
      <c r="I54" s="40">
        <f t="shared" si="23"/>
        <v>0.35555555555555557</v>
      </c>
      <c r="J54" s="40">
        <f t="shared" si="23"/>
        <v>7.407407407407407E-2</v>
      </c>
      <c r="K54" s="40">
        <f t="shared" si="23"/>
        <v>0.16666666666666666</v>
      </c>
    </row>
    <row r="55" spans="1:11">
      <c r="A55" s="4" t="s">
        <v>115</v>
      </c>
      <c r="B55" s="8">
        <v>2019</v>
      </c>
      <c r="C55" s="43">
        <v>300</v>
      </c>
      <c r="D55" s="42">
        <v>119</v>
      </c>
      <c r="E55" s="42">
        <v>101</v>
      </c>
      <c r="F55" s="42">
        <v>15</v>
      </c>
      <c r="G55" s="42">
        <v>60</v>
      </c>
      <c r="H55" s="40">
        <f t="shared" si="23"/>
        <v>0.39666666666666667</v>
      </c>
      <c r="I55" s="40">
        <f t="shared" si="23"/>
        <v>0.33666666666666667</v>
      </c>
      <c r="J55" s="40">
        <f t="shared" si="23"/>
        <v>0.05</v>
      </c>
      <c r="K55" s="40">
        <f t="shared" si="23"/>
        <v>0.2</v>
      </c>
    </row>
    <row r="56" spans="1:11">
      <c r="A56" s="4" t="s">
        <v>116</v>
      </c>
      <c r="B56" s="8">
        <v>2019</v>
      </c>
      <c r="C56" s="43">
        <v>401</v>
      </c>
      <c r="D56" s="42">
        <v>173</v>
      </c>
      <c r="E56" s="42">
        <v>126</v>
      </c>
      <c r="F56" s="42">
        <v>26</v>
      </c>
      <c r="G56" s="42">
        <v>64</v>
      </c>
      <c r="H56" s="40">
        <f t="shared" si="23"/>
        <v>0.4314214463840399</v>
      </c>
      <c r="I56" s="40">
        <f t="shared" si="23"/>
        <v>0.31421446384039903</v>
      </c>
      <c r="J56" s="40">
        <f t="shared" si="23"/>
        <v>6.4837905236907731E-2</v>
      </c>
      <c r="K56" s="40">
        <f t="shared" si="23"/>
        <v>0.15960099750623441</v>
      </c>
    </row>
    <row r="57" spans="1:11">
      <c r="A57" s="4" t="s">
        <v>117</v>
      </c>
      <c r="B57" s="8">
        <v>2020</v>
      </c>
      <c r="C57" s="43">
        <v>554</v>
      </c>
      <c r="D57" s="42">
        <v>258</v>
      </c>
      <c r="E57" s="42">
        <v>174</v>
      </c>
      <c r="F57" s="42">
        <v>26</v>
      </c>
      <c r="G57" s="42">
        <v>78</v>
      </c>
      <c r="H57" s="40">
        <f t="shared" si="23"/>
        <v>0.46570397111913359</v>
      </c>
      <c r="I57" s="40">
        <f t="shared" si="23"/>
        <v>0.3140794223826715</v>
      </c>
      <c r="J57" s="40">
        <f t="shared" si="23"/>
        <v>4.6931407942238268E-2</v>
      </c>
      <c r="K57" s="40">
        <f t="shared" si="23"/>
        <v>0.1407942238267148</v>
      </c>
    </row>
    <row r="58" spans="1:11">
      <c r="A58" s="4" t="s">
        <v>114</v>
      </c>
      <c r="B58" s="8">
        <v>2020</v>
      </c>
      <c r="C58" s="43">
        <v>269</v>
      </c>
      <c r="D58" s="42">
        <v>103</v>
      </c>
      <c r="E58" s="42">
        <v>98</v>
      </c>
      <c r="F58" s="42">
        <v>17</v>
      </c>
      <c r="G58" s="42">
        <v>44</v>
      </c>
      <c r="H58" s="40">
        <f t="shared" si="23"/>
        <v>0.38289962825278812</v>
      </c>
      <c r="I58" s="40">
        <f t="shared" si="23"/>
        <v>0.36431226765799257</v>
      </c>
      <c r="J58" s="40">
        <f t="shared" si="23"/>
        <v>6.3197026022304828E-2</v>
      </c>
      <c r="K58" s="40">
        <f t="shared" si="23"/>
        <v>0.16356877323420074</v>
      </c>
    </row>
    <row r="59" spans="1:11">
      <c r="A59" s="4" t="s">
        <v>115</v>
      </c>
      <c r="B59" s="8">
        <v>2020</v>
      </c>
      <c r="C59" s="43">
        <v>420</v>
      </c>
      <c r="D59" s="42">
        <v>175</v>
      </c>
      <c r="E59" s="42">
        <v>157</v>
      </c>
      <c r="F59" s="42">
        <v>26</v>
      </c>
      <c r="G59" s="42">
        <v>56</v>
      </c>
      <c r="H59" s="40">
        <f t="shared" ref="H59:K72" si="24">D59/$C59*100%</f>
        <v>0.41666666666666669</v>
      </c>
      <c r="I59" s="40">
        <f t="shared" si="24"/>
        <v>0.37380952380952381</v>
      </c>
      <c r="J59" s="40">
        <f t="shared" si="24"/>
        <v>6.1904761904761907E-2</v>
      </c>
      <c r="K59" s="40">
        <f t="shared" si="24"/>
        <v>0.13333333333333333</v>
      </c>
    </row>
    <row r="60" spans="1:11">
      <c r="A60" s="4" t="s">
        <v>116</v>
      </c>
      <c r="B60" s="8">
        <v>2020</v>
      </c>
      <c r="C60" s="43">
        <v>393</v>
      </c>
      <c r="D60" s="42">
        <v>150</v>
      </c>
      <c r="E60" s="42">
        <v>137</v>
      </c>
      <c r="F60" s="42">
        <v>25</v>
      </c>
      <c r="G60" s="42">
        <v>66</v>
      </c>
      <c r="H60" s="40">
        <f t="shared" si="24"/>
        <v>0.38167938931297712</v>
      </c>
      <c r="I60" s="40">
        <f t="shared" si="24"/>
        <v>0.34860050890585242</v>
      </c>
      <c r="J60" s="40">
        <f t="shared" si="24"/>
        <v>6.3613231552162849E-2</v>
      </c>
      <c r="K60" s="40">
        <f t="shared" si="24"/>
        <v>0.16793893129770993</v>
      </c>
    </row>
    <row r="61" spans="1:11">
      <c r="A61" s="4" t="s">
        <v>117</v>
      </c>
      <c r="B61" s="8">
        <v>2021</v>
      </c>
      <c r="C61" s="43">
        <v>242</v>
      </c>
      <c r="D61" s="42">
        <v>84</v>
      </c>
      <c r="E61" s="42">
        <v>90</v>
      </c>
      <c r="F61" s="42">
        <v>25</v>
      </c>
      <c r="G61" s="42">
        <v>39</v>
      </c>
      <c r="H61" s="40">
        <f t="shared" si="24"/>
        <v>0.34710743801652894</v>
      </c>
      <c r="I61" s="40">
        <f t="shared" si="24"/>
        <v>0.37190082644628097</v>
      </c>
      <c r="J61" s="40">
        <f t="shared" si="24"/>
        <v>0.10330578512396695</v>
      </c>
      <c r="K61" s="40">
        <f t="shared" si="24"/>
        <v>0.16115702479338842</v>
      </c>
    </row>
    <row r="62" spans="1:11">
      <c r="A62" s="4" t="s">
        <v>114</v>
      </c>
      <c r="B62" s="8">
        <v>2021</v>
      </c>
      <c r="C62" s="43">
        <v>234</v>
      </c>
      <c r="D62" s="42">
        <v>80</v>
      </c>
      <c r="E62" s="42">
        <v>82</v>
      </c>
      <c r="F62" s="42">
        <v>33</v>
      </c>
      <c r="G62" s="42">
        <v>35</v>
      </c>
      <c r="H62" s="40">
        <f t="shared" si="24"/>
        <v>0.34188034188034189</v>
      </c>
      <c r="I62" s="40">
        <f t="shared" si="24"/>
        <v>0.3504273504273504</v>
      </c>
      <c r="J62" s="40">
        <f t="shared" si="24"/>
        <v>0.14102564102564102</v>
      </c>
      <c r="K62" s="40">
        <f t="shared" si="24"/>
        <v>0.14957264957264957</v>
      </c>
    </row>
    <row r="63" spans="1:11">
      <c r="A63" s="4" t="s">
        <v>115</v>
      </c>
      <c r="B63" s="8">
        <v>2021</v>
      </c>
      <c r="C63" s="43">
        <v>299</v>
      </c>
      <c r="D63" s="42">
        <v>122</v>
      </c>
      <c r="E63" s="42">
        <v>99</v>
      </c>
      <c r="F63" s="42">
        <v>21</v>
      </c>
      <c r="G63" s="42">
        <v>53</v>
      </c>
      <c r="H63" s="40">
        <f t="shared" si="24"/>
        <v>0.40802675585284282</v>
      </c>
      <c r="I63" s="40">
        <f t="shared" si="24"/>
        <v>0.33110367892976589</v>
      </c>
      <c r="J63" s="40">
        <f t="shared" si="24"/>
        <v>7.0234113712374577E-2</v>
      </c>
      <c r="K63" s="40">
        <f t="shared" si="24"/>
        <v>0.17725752508361203</v>
      </c>
    </row>
    <row r="64" spans="1:11">
      <c r="A64" s="4" t="s">
        <v>116</v>
      </c>
      <c r="B64" s="8">
        <v>2021</v>
      </c>
      <c r="C64" s="43">
        <v>283</v>
      </c>
      <c r="D64" s="42">
        <v>107</v>
      </c>
      <c r="E64" s="42">
        <v>103</v>
      </c>
      <c r="F64" s="42">
        <v>20</v>
      </c>
      <c r="G64" s="42">
        <v>48</v>
      </c>
      <c r="H64" s="40">
        <f t="shared" si="24"/>
        <v>0.37809187279151946</v>
      </c>
      <c r="I64" s="40">
        <f t="shared" si="24"/>
        <v>0.36395759717314485</v>
      </c>
      <c r="J64" s="40">
        <f t="shared" si="24"/>
        <v>7.0671378091872794E-2</v>
      </c>
      <c r="K64" s="40">
        <f t="shared" si="24"/>
        <v>0.16961130742049471</v>
      </c>
    </row>
    <row r="65" spans="1:11">
      <c r="A65" s="4" t="s">
        <v>117</v>
      </c>
      <c r="B65" s="8">
        <v>2022</v>
      </c>
      <c r="C65" s="43">
        <v>373</v>
      </c>
      <c r="D65" s="42">
        <v>137</v>
      </c>
      <c r="E65" s="42">
        <v>126</v>
      </c>
      <c r="F65" s="42">
        <v>37</v>
      </c>
      <c r="G65" s="42">
        <v>69</v>
      </c>
      <c r="H65" s="40">
        <f t="shared" si="24"/>
        <v>0.36729222520107241</v>
      </c>
      <c r="I65" s="40">
        <f t="shared" si="24"/>
        <v>0.33780160857908847</v>
      </c>
      <c r="J65" s="40">
        <f t="shared" si="24"/>
        <v>9.9195710455764072E-2</v>
      </c>
      <c r="K65" s="40">
        <f t="shared" si="24"/>
        <v>0.18498659517426275</v>
      </c>
    </row>
    <row r="66" spans="1:11">
      <c r="A66" s="4" t="s">
        <v>114</v>
      </c>
      <c r="B66" s="8">
        <v>2022</v>
      </c>
      <c r="C66" s="43">
        <v>306</v>
      </c>
      <c r="D66" s="42">
        <v>109</v>
      </c>
      <c r="E66" s="42">
        <v>95</v>
      </c>
      <c r="F66" s="42">
        <v>42</v>
      </c>
      <c r="G66" s="42">
        <v>55</v>
      </c>
      <c r="H66" s="40">
        <f t="shared" si="24"/>
        <v>0.3562091503267974</v>
      </c>
      <c r="I66" s="40">
        <f t="shared" si="24"/>
        <v>0.31045751633986929</v>
      </c>
      <c r="J66" s="40">
        <f t="shared" si="24"/>
        <v>0.13725490196078433</v>
      </c>
      <c r="K66" s="40">
        <f t="shared" si="24"/>
        <v>0.17973856209150327</v>
      </c>
    </row>
    <row r="67" spans="1:11">
      <c r="A67" s="4" t="s">
        <v>115</v>
      </c>
      <c r="B67" s="8">
        <v>2022</v>
      </c>
      <c r="C67" s="43">
        <v>326</v>
      </c>
      <c r="D67" s="42">
        <v>126</v>
      </c>
      <c r="E67" s="42">
        <v>107</v>
      </c>
      <c r="F67" s="42">
        <v>33</v>
      </c>
      <c r="G67" s="42">
        <v>50</v>
      </c>
      <c r="H67" s="40">
        <f t="shared" si="24"/>
        <v>0.38650306748466257</v>
      </c>
      <c r="I67" s="40">
        <f t="shared" si="24"/>
        <v>0.32822085889570551</v>
      </c>
      <c r="J67" s="40">
        <f t="shared" si="24"/>
        <v>0.10122699386503067</v>
      </c>
      <c r="K67" s="40">
        <f t="shared" si="24"/>
        <v>0.15337423312883436</v>
      </c>
    </row>
    <row r="68" spans="1:11">
      <c r="A68" s="4" t="s">
        <v>116</v>
      </c>
      <c r="B68" s="8">
        <v>2022</v>
      </c>
      <c r="C68" s="43">
        <v>268</v>
      </c>
      <c r="D68" s="42">
        <v>105</v>
      </c>
      <c r="E68" s="42">
        <v>87</v>
      </c>
      <c r="F68" s="42">
        <v>33</v>
      </c>
      <c r="G68" s="42">
        <v>37</v>
      </c>
      <c r="H68" s="40">
        <f t="shared" si="24"/>
        <v>0.39179104477611942</v>
      </c>
      <c r="I68" s="40">
        <f t="shared" si="24"/>
        <v>0.32462686567164178</v>
      </c>
      <c r="J68" s="40">
        <f t="shared" si="24"/>
        <v>0.12313432835820895</v>
      </c>
      <c r="K68" s="40">
        <f t="shared" si="24"/>
        <v>0.13805970149253732</v>
      </c>
    </row>
    <row r="69" spans="1:11">
      <c r="A69" s="4" t="s">
        <v>117</v>
      </c>
      <c r="B69" s="8">
        <v>2023</v>
      </c>
      <c r="C69" s="43">
        <v>324</v>
      </c>
      <c r="D69" s="42">
        <v>101</v>
      </c>
      <c r="E69" s="42">
        <v>126</v>
      </c>
      <c r="F69" s="42">
        <v>33</v>
      </c>
      <c r="G69" s="42">
        <v>52</v>
      </c>
      <c r="H69" s="40">
        <f t="shared" si="24"/>
        <v>0.31172839506172839</v>
      </c>
      <c r="I69" s="40">
        <f t="shared" si="24"/>
        <v>0.3888888888888889</v>
      </c>
      <c r="J69" s="40">
        <f t="shared" si="24"/>
        <v>0.10185185185185185</v>
      </c>
      <c r="K69" s="40">
        <f t="shared" si="24"/>
        <v>0.16049382716049382</v>
      </c>
    </row>
    <row r="70" spans="1:11" ht="14.45">
      <c r="A70" s="8" t="s">
        <v>118</v>
      </c>
      <c r="B70" s="8">
        <v>2023</v>
      </c>
      <c r="C70" s="43">
        <v>260</v>
      </c>
      <c r="D70" s="42">
        <v>90</v>
      </c>
      <c r="E70" s="42">
        <v>92</v>
      </c>
      <c r="F70" s="42">
        <v>21</v>
      </c>
      <c r="G70" s="42">
        <v>51</v>
      </c>
      <c r="H70" s="40">
        <f t="shared" si="24"/>
        <v>0.34615384615384615</v>
      </c>
      <c r="I70" s="40">
        <f t="shared" si="24"/>
        <v>0.35384615384615387</v>
      </c>
      <c r="J70" s="40">
        <f t="shared" si="24"/>
        <v>8.0769230769230774E-2</v>
      </c>
      <c r="K70" s="40">
        <f t="shared" si="24"/>
        <v>0.19615384615384615</v>
      </c>
    </row>
    <row r="71" spans="1:11" ht="14.45">
      <c r="A71" s="8" t="s">
        <v>119</v>
      </c>
      <c r="B71" s="8">
        <v>2023</v>
      </c>
      <c r="C71" s="43">
        <v>391</v>
      </c>
      <c r="D71" s="42">
        <v>161</v>
      </c>
      <c r="E71" s="42">
        <v>123</v>
      </c>
      <c r="F71" s="42">
        <v>33</v>
      </c>
      <c r="G71" s="42">
        <v>62</v>
      </c>
      <c r="H71" s="40">
        <f t="shared" si="24"/>
        <v>0.41176470588235292</v>
      </c>
      <c r="I71" s="40">
        <f t="shared" si="24"/>
        <v>0.31457800511508949</v>
      </c>
      <c r="J71" s="40">
        <f t="shared" si="24"/>
        <v>8.4398976982097182E-2</v>
      </c>
      <c r="K71" s="40">
        <f t="shared" si="24"/>
        <v>0.15856777493606139</v>
      </c>
    </row>
    <row r="72" spans="1:11" ht="14.45">
      <c r="A72" s="8" t="s">
        <v>143</v>
      </c>
      <c r="B72" s="8">
        <v>2023</v>
      </c>
      <c r="C72" s="43">
        <v>336</v>
      </c>
      <c r="D72" s="42">
        <v>124</v>
      </c>
      <c r="E72" s="42">
        <v>110</v>
      </c>
      <c r="F72" s="42">
        <v>25</v>
      </c>
      <c r="G72" s="42">
        <v>67</v>
      </c>
      <c r="H72" s="40">
        <f t="shared" si="24"/>
        <v>0.36904761904761907</v>
      </c>
      <c r="I72" s="40">
        <f t="shared" si="24"/>
        <v>0.32738095238095238</v>
      </c>
      <c r="J72" s="40">
        <f t="shared" si="24"/>
        <v>7.4404761904761904E-2</v>
      </c>
      <c r="K72" s="40">
        <f t="shared" si="24"/>
        <v>0.19940476190476192</v>
      </c>
    </row>
    <row r="73" spans="1:11" ht="14.45">
      <c r="A73" s="8" t="s">
        <v>144</v>
      </c>
      <c r="B73" s="8">
        <v>2024</v>
      </c>
      <c r="C73" s="43">
        <v>347</v>
      </c>
      <c r="D73" s="42">
        <v>119</v>
      </c>
      <c r="E73" s="42">
        <v>117</v>
      </c>
      <c r="F73" s="42">
        <v>31</v>
      </c>
      <c r="G73" s="42">
        <v>66</v>
      </c>
      <c r="H73" s="40">
        <f>D73/$C73*100%</f>
        <v>0.34293948126801155</v>
      </c>
      <c r="I73" s="40">
        <f>E73/$C73*100%</f>
        <v>0.33717579250720459</v>
      </c>
      <c r="J73" s="40">
        <f>F73/$C73*100%</f>
        <v>8.9337175792507204E-2</v>
      </c>
      <c r="K73" s="40">
        <f>G73/$C73*100%</f>
        <v>0.19020172910662825</v>
      </c>
    </row>
  </sheetData>
  <hyperlinks>
    <hyperlink ref="E10" r:id="rId1" xr:uid="{82FF1486-ADF8-4ED5-89ED-5610F69D81DD}"/>
  </hyperlinks>
  <pageMargins left="0.7" right="0.7" top="0.75" bottom="0.75" header="0.3" footer="0.3"/>
  <pageSetup paperSize="9" scale="44" orientation="landscape"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31DCE-B553-4CCE-862E-0AB895C26746}">
  <sheetPr>
    <pageSetUpPr fitToPage="1"/>
  </sheetPr>
  <dimension ref="A1:J42"/>
  <sheetViews>
    <sheetView showGridLines="0" topLeftCell="A12" workbookViewId="0">
      <selection activeCell="A27" sqref="A27"/>
    </sheetView>
  </sheetViews>
  <sheetFormatPr defaultColWidth="8.796875" defaultRowHeight="12.95"/>
  <cols>
    <col min="1" max="1" width="9.09765625" style="4" customWidth="1"/>
    <col min="2" max="9" width="11.5" style="4" customWidth="1"/>
    <col min="10" max="16384" width="8.796875" style="4"/>
  </cols>
  <sheetData>
    <row r="1" spans="1:9" ht="15.6">
      <c r="A1" s="1" t="s">
        <v>56</v>
      </c>
      <c r="B1" s="2" t="s">
        <v>301</v>
      </c>
      <c r="C1" s="3"/>
      <c r="D1" s="3"/>
      <c r="E1" s="3"/>
      <c r="F1" s="3"/>
      <c r="G1" s="3"/>
      <c r="H1" s="3"/>
      <c r="I1" s="3"/>
    </row>
    <row r="2" spans="1:9">
      <c r="A2" s="5" t="s">
        <v>122</v>
      </c>
      <c r="B2" s="6" t="s">
        <v>255</v>
      </c>
    </row>
    <row r="3" spans="1:9">
      <c r="A3" s="5"/>
    </row>
    <row r="4" spans="1:9">
      <c r="A4" s="4" t="s">
        <v>256</v>
      </c>
      <c r="B4" s="8"/>
      <c r="C4" s="51"/>
      <c r="D4" s="51"/>
      <c r="E4" s="51"/>
      <c r="F4" s="51"/>
      <c r="G4" s="51"/>
    </row>
    <row r="5" spans="1:9">
      <c r="B5" s="8"/>
      <c r="C5" s="51"/>
      <c r="D5" s="51"/>
      <c r="E5" s="51"/>
      <c r="F5" s="51"/>
      <c r="G5" s="51"/>
    </row>
    <row r="6" spans="1:9">
      <c r="A6" s="4" t="s">
        <v>170</v>
      </c>
      <c r="D6" s="9" t="s">
        <v>285</v>
      </c>
      <c r="E6" s="9"/>
      <c r="F6" s="51"/>
      <c r="G6" s="31" t="s">
        <v>302</v>
      </c>
    </row>
    <row r="7" spans="1:9">
      <c r="A7" s="4" t="s">
        <v>258</v>
      </c>
      <c r="F7" s="51"/>
      <c r="G7" s="51"/>
    </row>
    <row r="8" spans="1:9">
      <c r="A8" s="4" t="s">
        <v>259</v>
      </c>
      <c r="F8" s="51"/>
      <c r="G8" s="51"/>
    </row>
    <row r="9" spans="1:9">
      <c r="F9" s="51"/>
      <c r="G9" s="51"/>
    </row>
    <row r="10" spans="1:9">
      <c r="A10" s="4" t="s">
        <v>85</v>
      </c>
      <c r="B10" s="10">
        <v>45383</v>
      </c>
      <c r="F10" s="51"/>
      <c r="G10" s="51"/>
    </row>
    <row r="11" spans="1:9">
      <c r="A11" s="4" t="s">
        <v>86</v>
      </c>
      <c r="B11" s="10">
        <v>45748</v>
      </c>
      <c r="F11" s="51"/>
      <c r="G11" s="51"/>
    </row>
    <row r="13" spans="1:9" ht="54.95" customHeight="1">
      <c r="A13" s="50" t="s">
        <v>87</v>
      </c>
      <c r="B13" s="7" t="s">
        <v>303</v>
      </c>
      <c r="C13" s="7" t="s">
        <v>304</v>
      </c>
      <c r="D13" s="7" t="s">
        <v>305</v>
      </c>
      <c r="E13" s="7" t="s">
        <v>306</v>
      </c>
      <c r="F13" s="7" t="s">
        <v>307</v>
      </c>
      <c r="G13" s="7" t="s">
        <v>308</v>
      </c>
      <c r="H13" s="7" t="s">
        <v>309</v>
      </c>
      <c r="I13" s="7" t="s">
        <v>310</v>
      </c>
    </row>
    <row r="14" spans="1:9" s="22" customFormat="1" ht="14.25" customHeight="1">
      <c r="A14" s="28" t="s">
        <v>140</v>
      </c>
      <c r="B14" s="52">
        <v>115</v>
      </c>
      <c r="C14" s="52">
        <v>73</v>
      </c>
      <c r="D14" s="52">
        <v>64</v>
      </c>
      <c r="E14" s="29">
        <f>SUM(C14-D14)/C14</f>
        <v>0.12328767123287671</v>
      </c>
      <c r="F14" s="52">
        <v>415</v>
      </c>
      <c r="G14" s="52">
        <v>219</v>
      </c>
      <c r="H14" s="52">
        <v>144</v>
      </c>
      <c r="I14" s="29">
        <f>SUM(G14-H14)/G14</f>
        <v>0.34246575342465752</v>
      </c>
    </row>
    <row r="15" spans="1:9" s="22" customFormat="1" ht="14.25" customHeight="1">
      <c r="A15" s="22" t="s">
        <v>141</v>
      </c>
      <c r="B15" s="52">
        <v>90</v>
      </c>
      <c r="C15" s="52">
        <v>73</v>
      </c>
      <c r="D15" s="52">
        <v>56</v>
      </c>
      <c r="E15" s="29">
        <f t="shared" ref="E15:E24" si="0">SUM(C15-D15)/C15</f>
        <v>0.23287671232876711</v>
      </c>
      <c r="F15" s="52">
        <v>379</v>
      </c>
      <c r="G15" s="52">
        <v>281</v>
      </c>
      <c r="H15" s="52">
        <v>177</v>
      </c>
      <c r="I15" s="29">
        <f t="shared" ref="I15:I24" si="1">SUM(G15-H15)/G15</f>
        <v>0.37010676156583627</v>
      </c>
    </row>
    <row r="16" spans="1:9" s="22" customFormat="1" ht="14.25" customHeight="1">
      <c r="A16" s="22" t="s">
        <v>98</v>
      </c>
      <c r="B16" s="52">
        <v>94</v>
      </c>
      <c r="C16" s="52">
        <v>65</v>
      </c>
      <c r="D16" s="52">
        <v>52</v>
      </c>
      <c r="E16" s="29">
        <f t="shared" si="0"/>
        <v>0.2</v>
      </c>
      <c r="F16" s="52">
        <v>469</v>
      </c>
      <c r="G16" s="52">
        <v>261</v>
      </c>
      <c r="H16" s="52">
        <v>172</v>
      </c>
      <c r="I16" s="29">
        <f t="shared" si="1"/>
        <v>0.34099616858237547</v>
      </c>
    </row>
    <row r="17" spans="1:10" s="22" customFormat="1" ht="14.25" customHeight="1">
      <c r="A17" s="22" t="s">
        <v>99</v>
      </c>
      <c r="B17" s="52">
        <v>68</v>
      </c>
      <c r="C17" s="52">
        <v>63</v>
      </c>
      <c r="D17" s="52">
        <v>45</v>
      </c>
      <c r="E17" s="29">
        <f t="shared" si="0"/>
        <v>0.2857142857142857</v>
      </c>
      <c r="F17" s="52">
        <v>377</v>
      </c>
      <c r="G17" s="52">
        <v>328</v>
      </c>
      <c r="H17" s="52">
        <v>217</v>
      </c>
      <c r="I17" s="29">
        <f t="shared" si="1"/>
        <v>0.33841463414634149</v>
      </c>
    </row>
    <row r="18" spans="1:10" s="22" customFormat="1" ht="14.25" customHeight="1">
      <c r="A18" s="22" t="s">
        <v>100</v>
      </c>
      <c r="B18" s="52">
        <v>86</v>
      </c>
      <c r="C18" s="52">
        <v>38</v>
      </c>
      <c r="D18" s="52">
        <v>23</v>
      </c>
      <c r="E18" s="29">
        <f t="shared" si="0"/>
        <v>0.39473684210526316</v>
      </c>
      <c r="F18" s="52">
        <v>403</v>
      </c>
      <c r="G18" s="52">
        <v>249</v>
      </c>
      <c r="H18" s="52">
        <v>162</v>
      </c>
      <c r="I18" s="29">
        <f t="shared" si="1"/>
        <v>0.3493975903614458</v>
      </c>
    </row>
    <row r="19" spans="1:10" s="22" customFormat="1" ht="14.25" customHeight="1">
      <c r="A19" s="22" t="s">
        <v>101</v>
      </c>
      <c r="B19" s="52">
        <v>72</v>
      </c>
      <c r="C19" s="52">
        <v>84</v>
      </c>
      <c r="D19" s="52">
        <v>65</v>
      </c>
      <c r="E19" s="29">
        <f t="shared" si="0"/>
        <v>0.22619047619047619</v>
      </c>
      <c r="F19" s="52">
        <v>477</v>
      </c>
      <c r="G19" s="52">
        <v>416</v>
      </c>
      <c r="H19" s="52">
        <v>274</v>
      </c>
      <c r="I19" s="29">
        <f t="shared" si="1"/>
        <v>0.34134615384615385</v>
      </c>
    </row>
    <row r="20" spans="1:10" s="22" customFormat="1" ht="14.25" customHeight="1">
      <c r="A20" s="22" t="s">
        <v>102</v>
      </c>
      <c r="B20" s="52">
        <v>85</v>
      </c>
      <c r="C20" s="52">
        <v>66</v>
      </c>
      <c r="D20" s="52">
        <v>44</v>
      </c>
      <c r="E20" s="29">
        <f t="shared" si="0"/>
        <v>0.33333333333333331</v>
      </c>
      <c r="F20" s="52">
        <v>565</v>
      </c>
      <c r="G20" s="52">
        <v>403</v>
      </c>
      <c r="H20" s="52">
        <v>261</v>
      </c>
      <c r="I20" s="29">
        <f t="shared" si="1"/>
        <v>0.35235732009925558</v>
      </c>
    </row>
    <row r="21" spans="1:10" s="22" customFormat="1" ht="14.25" customHeight="1">
      <c r="A21" s="22" t="s">
        <v>103</v>
      </c>
      <c r="B21" s="52">
        <v>98</v>
      </c>
      <c r="C21" s="52">
        <v>50</v>
      </c>
      <c r="D21" s="52">
        <v>35</v>
      </c>
      <c r="E21" s="29">
        <f t="shared" si="0"/>
        <v>0.3</v>
      </c>
      <c r="F21" s="52">
        <v>534</v>
      </c>
      <c r="G21" s="52">
        <v>393</v>
      </c>
      <c r="H21" s="52">
        <v>273</v>
      </c>
      <c r="I21" s="29">
        <f t="shared" si="1"/>
        <v>0.30534351145038169</v>
      </c>
      <c r="J21" s="30"/>
    </row>
    <row r="22" spans="1:10" s="22" customFormat="1" ht="14.25" customHeight="1">
      <c r="A22" s="22" t="s">
        <v>104</v>
      </c>
      <c r="B22" s="52">
        <v>85</v>
      </c>
      <c r="C22" s="52">
        <v>67</v>
      </c>
      <c r="D22" s="52">
        <v>49</v>
      </c>
      <c r="E22" s="29">
        <f t="shared" si="0"/>
        <v>0.26865671641791045</v>
      </c>
      <c r="F22" s="52">
        <v>521</v>
      </c>
      <c r="G22" s="52">
        <v>426</v>
      </c>
      <c r="H22" s="52">
        <v>252</v>
      </c>
      <c r="I22" s="29">
        <f t="shared" si="1"/>
        <v>0.40845070422535212</v>
      </c>
      <c r="J22" s="30"/>
    </row>
    <row r="23" spans="1:10" s="22" customFormat="1" ht="14.25" customHeight="1">
      <c r="A23" s="22" t="s">
        <v>105</v>
      </c>
      <c r="B23" s="52">
        <v>77</v>
      </c>
      <c r="C23" s="52">
        <v>45</v>
      </c>
      <c r="D23" s="52">
        <v>36</v>
      </c>
      <c r="E23" s="29">
        <f t="shared" si="0"/>
        <v>0.2</v>
      </c>
      <c r="F23" s="52">
        <v>593</v>
      </c>
      <c r="G23" s="52">
        <v>405</v>
      </c>
      <c r="H23" s="52">
        <v>234</v>
      </c>
      <c r="I23" s="29">
        <f t="shared" si="1"/>
        <v>0.42222222222222222</v>
      </c>
      <c r="J23" s="30"/>
    </row>
    <row r="24" spans="1:10" s="22" customFormat="1" ht="14.25" customHeight="1">
      <c r="A24" s="22" t="s">
        <v>106</v>
      </c>
      <c r="B24" s="52">
        <v>43</v>
      </c>
      <c r="C24" s="52">
        <v>51</v>
      </c>
      <c r="D24" s="52">
        <v>38</v>
      </c>
      <c r="E24" s="29">
        <f t="shared" si="0"/>
        <v>0.25490196078431371</v>
      </c>
      <c r="F24" s="52">
        <v>666</v>
      </c>
      <c r="G24" s="52">
        <v>547</v>
      </c>
      <c r="H24" s="52">
        <v>335</v>
      </c>
      <c r="I24" s="29">
        <f t="shared" si="1"/>
        <v>0.38756855575868371</v>
      </c>
      <c r="J24" s="30"/>
    </row>
    <row r="25" spans="1:10">
      <c r="A25" s="22" t="s">
        <v>107</v>
      </c>
      <c r="B25" s="52">
        <v>33</v>
      </c>
      <c r="C25" s="52">
        <v>48</v>
      </c>
      <c r="D25" s="52">
        <v>37</v>
      </c>
      <c r="E25" s="29">
        <f>SUM(C25-D25)/C25</f>
        <v>0.22916666666666666</v>
      </c>
      <c r="F25" s="52">
        <v>624</v>
      </c>
      <c r="G25" s="52">
        <v>496</v>
      </c>
      <c r="H25" s="52">
        <v>295</v>
      </c>
      <c r="I25" s="29">
        <f>SUM(G25-H25)/G25</f>
        <v>0.40524193548387094</v>
      </c>
    </row>
    <row r="26" spans="1:10">
      <c r="A26" s="22" t="s">
        <v>108</v>
      </c>
      <c r="B26" s="52">
        <v>53</v>
      </c>
      <c r="C26" s="52">
        <v>30</v>
      </c>
      <c r="D26" s="52">
        <v>25</v>
      </c>
      <c r="E26" s="29">
        <f>SUM(C26-D26)/C26</f>
        <v>0.16666666666666666</v>
      </c>
      <c r="F26" s="52">
        <v>631</v>
      </c>
      <c r="G26" s="52">
        <v>437</v>
      </c>
      <c r="H26" s="52">
        <v>250</v>
      </c>
      <c r="I26" s="29">
        <f>SUM(G26-H26)/G26</f>
        <v>0.42791762013729978</v>
      </c>
    </row>
    <row r="27" spans="1:10" ht="14.45">
      <c r="A27" s="4" t="s">
        <v>109</v>
      </c>
      <c r="B27" s="52">
        <v>57</v>
      </c>
      <c r="C27" s="52">
        <v>21</v>
      </c>
      <c r="D27" s="52">
        <v>17</v>
      </c>
      <c r="E27" s="29">
        <f>SUM(C27-D27)/C27</f>
        <v>0.19047619047619047</v>
      </c>
      <c r="F27" s="52">
        <v>754</v>
      </c>
      <c r="G27" s="52">
        <v>515</v>
      </c>
      <c r="H27" s="52">
        <v>300</v>
      </c>
      <c r="I27" s="29">
        <f>SUM(G27-H27)/G27</f>
        <v>0.41747572815533979</v>
      </c>
    </row>
    <row r="28" spans="1:10">
      <c r="B28" s="51"/>
      <c r="C28" s="51"/>
      <c r="D28" s="51"/>
      <c r="E28" s="51"/>
      <c r="F28" s="51"/>
      <c r="G28" s="51"/>
      <c r="H28" s="51"/>
      <c r="I28" s="51"/>
    </row>
    <row r="29" spans="1:10">
      <c r="B29" s="51"/>
      <c r="C29" s="51"/>
      <c r="D29" s="51"/>
      <c r="E29" s="51"/>
      <c r="F29" s="51"/>
      <c r="G29" s="51"/>
      <c r="H29" s="51"/>
      <c r="I29" s="51"/>
    </row>
    <row r="30" spans="1:10">
      <c r="B30" s="51"/>
      <c r="C30" s="51"/>
      <c r="D30" s="51"/>
      <c r="E30" s="51"/>
      <c r="F30" s="51"/>
      <c r="G30" s="51"/>
      <c r="H30" s="51"/>
      <c r="I30" s="51"/>
    </row>
    <row r="31" spans="1:10">
      <c r="B31" s="51"/>
      <c r="C31" s="51"/>
      <c r="D31" s="51"/>
      <c r="E31" s="51"/>
      <c r="F31" s="51"/>
      <c r="G31" s="51"/>
      <c r="H31" s="51"/>
      <c r="I31" s="51"/>
    </row>
    <row r="32" spans="1:10">
      <c r="B32" s="51"/>
      <c r="C32" s="51"/>
      <c r="D32" s="51"/>
      <c r="E32" s="51"/>
      <c r="F32" s="51"/>
      <c r="G32" s="51"/>
      <c r="H32" s="51"/>
      <c r="I32" s="51"/>
    </row>
    <row r="33" spans="2:9">
      <c r="B33" s="51"/>
      <c r="C33" s="51"/>
      <c r="D33" s="51"/>
      <c r="E33" s="51"/>
      <c r="F33" s="51"/>
      <c r="G33" s="51"/>
      <c r="H33" s="51"/>
      <c r="I33" s="51"/>
    </row>
    <row r="34" spans="2:9">
      <c r="B34" s="51"/>
      <c r="C34" s="51"/>
      <c r="D34" s="51"/>
      <c r="E34" s="51"/>
      <c r="F34" s="51"/>
      <c r="G34" s="51"/>
      <c r="H34" s="51"/>
      <c r="I34" s="51"/>
    </row>
    <row r="35" spans="2:9">
      <c r="B35" s="51"/>
      <c r="C35" s="51"/>
      <c r="D35" s="51"/>
      <c r="E35" s="51"/>
      <c r="F35" s="51"/>
      <c r="G35" s="51"/>
      <c r="H35" s="51"/>
      <c r="I35" s="51"/>
    </row>
    <row r="36" spans="2:9">
      <c r="B36" s="51"/>
      <c r="C36" s="51"/>
      <c r="D36" s="51"/>
      <c r="E36" s="51"/>
      <c r="F36" s="51"/>
      <c r="G36" s="51"/>
      <c r="H36" s="51"/>
      <c r="I36" s="51"/>
    </row>
    <row r="37" spans="2:9">
      <c r="B37" s="51"/>
      <c r="C37" s="51"/>
      <c r="D37" s="51"/>
      <c r="E37" s="51"/>
      <c r="F37" s="51"/>
      <c r="G37" s="51"/>
      <c r="H37" s="51"/>
      <c r="I37" s="51"/>
    </row>
    <row r="38" spans="2:9">
      <c r="B38" s="51"/>
      <c r="C38" s="51"/>
      <c r="D38" s="51"/>
      <c r="E38" s="51"/>
      <c r="F38" s="51"/>
      <c r="G38" s="51"/>
      <c r="H38" s="51"/>
      <c r="I38" s="51"/>
    </row>
    <row r="39" spans="2:9">
      <c r="B39" s="51"/>
      <c r="C39" s="51"/>
      <c r="D39" s="51"/>
      <c r="E39" s="51"/>
      <c r="F39" s="51"/>
      <c r="G39" s="51"/>
      <c r="H39" s="51"/>
      <c r="I39" s="51"/>
    </row>
    <row r="40" spans="2:9">
      <c r="B40" s="51"/>
      <c r="C40" s="51"/>
      <c r="D40" s="51"/>
      <c r="E40" s="51"/>
      <c r="F40" s="51"/>
      <c r="G40" s="51"/>
      <c r="H40" s="51"/>
      <c r="I40" s="51"/>
    </row>
    <row r="41" spans="2:9">
      <c r="B41" s="51"/>
      <c r="C41" s="51"/>
      <c r="D41" s="51"/>
      <c r="E41" s="51"/>
      <c r="F41" s="51"/>
      <c r="G41" s="51"/>
      <c r="H41" s="51"/>
      <c r="I41" s="51"/>
    </row>
    <row r="42" spans="2:9">
      <c r="B42" s="51"/>
      <c r="C42" s="51"/>
      <c r="D42" s="51"/>
      <c r="E42" s="51"/>
      <c r="F42" s="51"/>
      <c r="G42" s="51"/>
      <c r="H42" s="51"/>
      <c r="I42" s="51"/>
    </row>
  </sheetData>
  <hyperlinks>
    <hyperlink ref="G6" r:id="rId1" xr:uid="{0EA60293-F781-43FA-9CB0-83D656E8A777}"/>
    <hyperlink ref="D6" r:id="rId2" xr:uid="{F1E4BECC-8985-4381-BDEE-FDFC064BABFA}"/>
  </hyperlinks>
  <pageMargins left="0.7" right="0.7" top="0.75" bottom="0.75" header="0.3" footer="0.3"/>
  <pageSetup paperSize="9" scale="96" orientation="landscape"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FFEA3-39F6-4232-BE19-F13222788CC3}">
  <sheetPr>
    <tabColor theme="4" tint="0.39997558519241921"/>
    <pageSetUpPr fitToPage="1"/>
  </sheetPr>
  <dimension ref="A1:N26"/>
  <sheetViews>
    <sheetView showGridLines="0" workbookViewId="0"/>
  </sheetViews>
  <sheetFormatPr defaultColWidth="8.796875" defaultRowHeight="12.95"/>
  <cols>
    <col min="1" max="1" width="11.19921875" style="4" customWidth="1"/>
    <col min="2" max="11" width="11.3984375" style="4" customWidth="1"/>
    <col min="12" max="16384" width="8.796875" style="4"/>
  </cols>
  <sheetData>
    <row r="1" spans="1:14" ht="15.6">
      <c r="A1" s="1" t="s">
        <v>4</v>
      </c>
      <c r="B1" s="2" t="s">
        <v>76</v>
      </c>
      <c r="C1" s="3"/>
      <c r="D1" s="3"/>
      <c r="E1" s="3"/>
      <c r="F1" s="3"/>
      <c r="G1" s="3"/>
      <c r="H1" s="3"/>
      <c r="I1" s="3"/>
      <c r="J1" s="3"/>
      <c r="K1" s="3"/>
    </row>
    <row r="2" spans="1:14">
      <c r="A2" s="5" t="s">
        <v>77</v>
      </c>
      <c r="B2" s="6" t="s">
        <v>78</v>
      </c>
    </row>
    <row r="3" spans="1:14">
      <c r="A3" s="5"/>
      <c r="B3" s="6"/>
    </row>
    <row r="4" spans="1:14">
      <c r="A4" s="4" t="s">
        <v>79</v>
      </c>
    </row>
    <row r="5" spans="1:14" ht="14.45">
      <c r="A5" s="4" t="s">
        <v>80</v>
      </c>
    </row>
    <row r="7" spans="1:14">
      <c r="A7" s="4" t="s">
        <v>81</v>
      </c>
      <c r="E7" s="9" t="s">
        <v>82</v>
      </c>
    </row>
    <row r="8" spans="1:14">
      <c r="A8" s="4" t="s">
        <v>83</v>
      </c>
    </row>
    <row r="9" spans="1:14">
      <c r="A9" s="4" t="s">
        <v>84</v>
      </c>
    </row>
    <row r="11" spans="1:14">
      <c r="A11" s="4" t="s">
        <v>85</v>
      </c>
      <c r="B11" s="10">
        <v>45383</v>
      </c>
    </row>
    <row r="12" spans="1:14">
      <c r="A12" s="4" t="s">
        <v>86</v>
      </c>
      <c r="B12" s="10">
        <v>45474</v>
      </c>
    </row>
    <row r="14" spans="1:14" ht="60" customHeight="1">
      <c r="A14" s="21" t="s">
        <v>87</v>
      </c>
      <c r="B14" s="7" t="s">
        <v>88</v>
      </c>
      <c r="C14" s="7" t="s">
        <v>89</v>
      </c>
      <c r="D14" s="7" t="s">
        <v>90</v>
      </c>
      <c r="E14" s="7" t="s">
        <v>91</v>
      </c>
      <c r="F14" s="46" t="s">
        <v>92</v>
      </c>
      <c r="G14" s="7" t="s">
        <v>93</v>
      </c>
      <c r="H14" s="7" t="s">
        <v>94</v>
      </c>
      <c r="I14" s="7" t="s">
        <v>95</v>
      </c>
      <c r="J14" s="7" t="s">
        <v>96</v>
      </c>
      <c r="K14" s="46" t="s">
        <v>97</v>
      </c>
      <c r="L14" s="51"/>
      <c r="M14" s="51"/>
      <c r="N14" s="51"/>
    </row>
    <row r="15" spans="1:14" ht="14.25" customHeight="1">
      <c r="A15" s="4" t="s">
        <v>98</v>
      </c>
      <c r="B15" s="39">
        <v>8</v>
      </c>
      <c r="C15" s="39">
        <v>4</v>
      </c>
      <c r="D15" s="39">
        <v>1</v>
      </c>
      <c r="E15" s="39">
        <v>0</v>
      </c>
      <c r="F15" s="44">
        <v>13</v>
      </c>
      <c r="G15" s="39">
        <v>6</v>
      </c>
      <c r="H15" s="39">
        <v>3</v>
      </c>
      <c r="I15" s="39">
        <v>0</v>
      </c>
      <c r="J15" s="39">
        <v>0</v>
      </c>
      <c r="K15" s="44">
        <v>9</v>
      </c>
    </row>
    <row r="16" spans="1:14" ht="14.25" customHeight="1">
      <c r="A16" s="4" t="s">
        <v>99</v>
      </c>
      <c r="B16" s="39">
        <v>12</v>
      </c>
      <c r="C16" s="39">
        <v>5</v>
      </c>
      <c r="D16" s="39">
        <v>1</v>
      </c>
      <c r="E16" s="39">
        <v>0</v>
      </c>
      <c r="F16" s="44">
        <v>18</v>
      </c>
      <c r="G16" s="39">
        <v>5</v>
      </c>
      <c r="H16" s="39">
        <v>4</v>
      </c>
      <c r="I16" s="39">
        <v>1</v>
      </c>
      <c r="J16" s="39">
        <v>0</v>
      </c>
      <c r="K16" s="44">
        <v>10</v>
      </c>
    </row>
    <row r="17" spans="1:11" ht="14.25" customHeight="1">
      <c r="A17" s="4" t="s">
        <v>100</v>
      </c>
      <c r="B17" s="39">
        <v>13</v>
      </c>
      <c r="C17" s="39">
        <v>6</v>
      </c>
      <c r="D17" s="39">
        <v>0</v>
      </c>
      <c r="E17" s="39">
        <v>0</v>
      </c>
      <c r="F17" s="44">
        <v>19</v>
      </c>
      <c r="G17" s="39">
        <v>12</v>
      </c>
      <c r="H17" s="39">
        <v>6</v>
      </c>
      <c r="I17" s="39">
        <v>1</v>
      </c>
      <c r="J17" s="39">
        <v>0</v>
      </c>
      <c r="K17" s="44">
        <v>19</v>
      </c>
    </row>
    <row r="18" spans="1:11" ht="14.25" customHeight="1">
      <c r="A18" s="4" t="s">
        <v>101</v>
      </c>
      <c r="B18" s="39">
        <v>8</v>
      </c>
      <c r="C18" s="39">
        <v>0</v>
      </c>
      <c r="D18" s="39">
        <v>0</v>
      </c>
      <c r="E18" s="39">
        <v>0</v>
      </c>
      <c r="F18" s="44">
        <v>8</v>
      </c>
      <c r="G18" s="39">
        <v>10</v>
      </c>
      <c r="H18" s="39">
        <v>4</v>
      </c>
      <c r="I18" s="39">
        <v>1</v>
      </c>
      <c r="J18" s="39">
        <v>0</v>
      </c>
      <c r="K18" s="44">
        <v>15</v>
      </c>
    </row>
    <row r="19" spans="1:11" ht="14.25" customHeight="1">
      <c r="A19" s="4" t="s">
        <v>102</v>
      </c>
      <c r="B19" s="39">
        <v>1</v>
      </c>
      <c r="C19" s="39">
        <v>2</v>
      </c>
      <c r="D19" s="39">
        <v>0</v>
      </c>
      <c r="E19" s="39">
        <v>0</v>
      </c>
      <c r="F19" s="44">
        <v>3</v>
      </c>
      <c r="G19" s="39">
        <v>10</v>
      </c>
      <c r="H19" s="39">
        <v>2</v>
      </c>
      <c r="I19" s="39">
        <v>0</v>
      </c>
      <c r="J19" s="39">
        <v>0</v>
      </c>
      <c r="K19" s="44">
        <v>12</v>
      </c>
    </row>
    <row r="20" spans="1:11" ht="14.25" customHeight="1">
      <c r="A20" s="4" t="s">
        <v>103</v>
      </c>
      <c r="B20" s="39">
        <v>3</v>
      </c>
      <c r="C20" s="39">
        <v>2</v>
      </c>
      <c r="D20" s="39">
        <v>0</v>
      </c>
      <c r="E20" s="39">
        <v>0</v>
      </c>
      <c r="F20" s="44">
        <v>5</v>
      </c>
      <c r="G20" s="39">
        <v>1</v>
      </c>
      <c r="H20" s="39">
        <v>2</v>
      </c>
      <c r="I20" s="39">
        <v>0</v>
      </c>
      <c r="J20" s="39">
        <v>0</v>
      </c>
      <c r="K20" s="44">
        <v>3</v>
      </c>
    </row>
    <row r="21" spans="1:11" ht="14.25" customHeight="1">
      <c r="A21" s="4" t="s">
        <v>104</v>
      </c>
      <c r="B21" s="39">
        <v>12</v>
      </c>
      <c r="C21" s="39">
        <v>11</v>
      </c>
      <c r="D21" s="39">
        <v>0</v>
      </c>
      <c r="E21" s="39">
        <v>0</v>
      </c>
      <c r="F21" s="44">
        <v>23</v>
      </c>
      <c r="G21" s="39">
        <v>3</v>
      </c>
      <c r="H21" s="39">
        <v>2</v>
      </c>
      <c r="I21" s="39">
        <v>0</v>
      </c>
      <c r="J21" s="39">
        <v>0</v>
      </c>
      <c r="K21" s="44">
        <v>5</v>
      </c>
    </row>
    <row r="22" spans="1:11" ht="14.25" customHeight="1">
      <c r="A22" s="4" t="s">
        <v>105</v>
      </c>
      <c r="B22" s="39">
        <v>8</v>
      </c>
      <c r="C22" s="39">
        <v>6</v>
      </c>
      <c r="D22" s="39">
        <v>0</v>
      </c>
      <c r="E22" s="39">
        <v>0</v>
      </c>
      <c r="F22" s="44">
        <v>14</v>
      </c>
      <c r="G22" s="39">
        <v>10</v>
      </c>
      <c r="H22" s="39">
        <v>10</v>
      </c>
      <c r="I22" s="39">
        <v>0</v>
      </c>
      <c r="J22" s="39">
        <v>0</v>
      </c>
      <c r="K22" s="44">
        <v>20</v>
      </c>
    </row>
    <row r="23" spans="1:11" ht="14.25" customHeight="1">
      <c r="A23" s="4" t="s">
        <v>106</v>
      </c>
      <c r="B23" s="39">
        <v>4</v>
      </c>
      <c r="C23" s="39">
        <v>4</v>
      </c>
      <c r="D23" s="39">
        <v>0</v>
      </c>
      <c r="E23" s="39">
        <v>1</v>
      </c>
      <c r="F23" s="44">
        <v>9</v>
      </c>
      <c r="G23" s="39">
        <v>5</v>
      </c>
      <c r="H23" s="39">
        <v>5</v>
      </c>
      <c r="I23" s="39">
        <v>0</v>
      </c>
      <c r="J23" s="39">
        <v>0</v>
      </c>
      <c r="K23" s="44">
        <v>10</v>
      </c>
    </row>
    <row r="24" spans="1:11">
      <c r="A24" s="4" t="s">
        <v>107</v>
      </c>
      <c r="B24" s="39">
        <v>7</v>
      </c>
      <c r="C24" s="39">
        <v>6</v>
      </c>
      <c r="D24" s="39">
        <v>0</v>
      </c>
      <c r="E24" s="39">
        <v>0</v>
      </c>
      <c r="F24" s="44">
        <v>13</v>
      </c>
      <c r="G24" s="39">
        <v>7</v>
      </c>
      <c r="H24" s="39">
        <v>5</v>
      </c>
      <c r="I24" s="39">
        <v>0</v>
      </c>
      <c r="J24" s="39">
        <v>0</v>
      </c>
      <c r="K24" s="44">
        <v>12</v>
      </c>
    </row>
    <row r="25" spans="1:11">
      <c r="A25" s="4" t="s">
        <v>108</v>
      </c>
      <c r="B25" s="39">
        <v>12</v>
      </c>
      <c r="C25" s="39">
        <v>6</v>
      </c>
      <c r="D25" s="39">
        <v>0</v>
      </c>
      <c r="E25" s="39">
        <v>0</v>
      </c>
      <c r="F25" s="44">
        <v>18</v>
      </c>
      <c r="G25" s="39">
        <v>4</v>
      </c>
      <c r="H25" s="39">
        <v>7</v>
      </c>
      <c r="I25" s="39">
        <v>1</v>
      </c>
      <c r="J25" s="39">
        <v>0</v>
      </c>
      <c r="K25" s="44">
        <v>12</v>
      </c>
    </row>
    <row r="26" spans="1:11" ht="14.45">
      <c r="A26" s="4" t="s">
        <v>109</v>
      </c>
      <c r="B26" s="39">
        <v>9</v>
      </c>
      <c r="C26" s="39">
        <v>4</v>
      </c>
      <c r="D26" s="39">
        <v>1</v>
      </c>
      <c r="E26" s="39">
        <v>0</v>
      </c>
      <c r="F26" s="44">
        <v>14</v>
      </c>
      <c r="G26" s="39">
        <v>11</v>
      </c>
      <c r="H26" s="39">
        <v>5</v>
      </c>
      <c r="I26" s="39">
        <v>0</v>
      </c>
      <c r="J26" s="39">
        <v>0</v>
      </c>
      <c r="K26" s="44">
        <v>16</v>
      </c>
    </row>
  </sheetData>
  <hyperlinks>
    <hyperlink ref="E7" r:id="rId1" xr:uid="{403484F1-B0C2-4B59-8FFD-EFA8362453F4}"/>
  </hyperlinks>
  <pageMargins left="0.7" right="0.7" top="0.75" bottom="0.75" header="0.3" footer="0.3"/>
  <pageSetup paperSize="9" scale="84" orientation="landscape" r:id="rId2"/>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BDB0C-4F8D-49EA-9205-0B950A7240F1}">
  <sheetPr>
    <pageSetUpPr fitToPage="1"/>
  </sheetPr>
  <dimension ref="A1:N28"/>
  <sheetViews>
    <sheetView showGridLines="0" topLeftCell="E12" workbookViewId="0">
      <selection activeCell="N29" sqref="N29"/>
    </sheetView>
  </sheetViews>
  <sheetFormatPr defaultColWidth="8.8984375" defaultRowHeight="12.95"/>
  <cols>
    <col min="1" max="14" width="12.59765625" style="4" customWidth="1"/>
    <col min="15" max="16384" width="8.8984375" style="4"/>
  </cols>
  <sheetData>
    <row r="1" spans="1:14" ht="15.6">
      <c r="A1" s="1" t="s">
        <v>58</v>
      </c>
      <c r="B1" s="2" t="s">
        <v>311</v>
      </c>
      <c r="C1" s="3"/>
      <c r="D1" s="3"/>
      <c r="E1" s="3"/>
      <c r="F1" s="3"/>
      <c r="G1" s="3"/>
    </row>
    <row r="2" spans="1:14">
      <c r="A2" s="5" t="s">
        <v>122</v>
      </c>
      <c r="B2" s="6" t="s">
        <v>255</v>
      </c>
    </row>
    <row r="3" spans="1:14">
      <c r="A3" s="5"/>
      <c r="B3" s="6"/>
    </row>
    <row r="4" spans="1:14">
      <c r="A4" s="4" t="s">
        <v>256</v>
      </c>
    </row>
    <row r="7" spans="1:14">
      <c r="A7" s="4" t="s">
        <v>170</v>
      </c>
      <c r="D7" s="9" t="s">
        <v>269</v>
      </c>
    </row>
    <row r="8" spans="1:14">
      <c r="A8" s="4" t="s">
        <v>258</v>
      </c>
    </row>
    <row r="9" spans="1:14">
      <c r="A9" s="4" t="s">
        <v>84</v>
      </c>
    </row>
    <row r="11" spans="1:14">
      <c r="A11" s="4" t="s">
        <v>85</v>
      </c>
      <c r="B11" s="10">
        <v>45383</v>
      </c>
    </row>
    <row r="12" spans="1:14">
      <c r="A12" s="4" t="s">
        <v>86</v>
      </c>
      <c r="B12" s="10">
        <v>45748</v>
      </c>
    </row>
    <row r="14" spans="1:14" ht="54.95" customHeight="1">
      <c r="A14" s="22" t="s">
        <v>87</v>
      </c>
      <c r="B14" s="7" t="s">
        <v>312</v>
      </c>
      <c r="C14" s="7" t="s">
        <v>313</v>
      </c>
      <c r="D14" s="7" t="s">
        <v>314</v>
      </c>
      <c r="E14" s="7" t="s">
        <v>315</v>
      </c>
      <c r="F14" s="7" t="s">
        <v>316</v>
      </c>
      <c r="G14" s="7" t="s">
        <v>317</v>
      </c>
      <c r="H14" s="26" t="s">
        <v>318</v>
      </c>
      <c r="I14" s="26" t="s">
        <v>319</v>
      </c>
      <c r="J14" s="26" t="s">
        <v>320</v>
      </c>
      <c r="K14" s="26" t="s">
        <v>321</v>
      </c>
      <c r="L14" s="26" t="s">
        <v>322</v>
      </c>
      <c r="M14" s="26" t="s">
        <v>323</v>
      </c>
      <c r="N14" s="26" t="s">
        <v>324</v>
      </c>
    </row>
    <row r="15" spans="1:14">
      <c r="A15" s="15" t="s">
        <v>140</v>
      </c>
      <c r="B15" s="39">
        <v>53</v>
      </c>
      <c r="C15" s="39">
        <v>5</v>
      </c>
      <c r="D15" s="39">
        <v>98</v>
      </c>
      <c r="E15" s="47">
        <v>111</v>
      </c>
      <c r="F15" s="39">
        <v>616</v>
      </c>
      <c r="G15" s="39" t="s">
        <v>282</v>
      </c>
      <c r="H15" s="39">
        <v>1</v>
      </c>
      <c r="I15" s="39">
        <v>24</v>
      </c>
      <c r="J15" s="39">
        <v>90</v>
      </c>
      <c r="K15" s="39">
        <v>421</v>
      </c>
      <c r="L15" s="39" t="s">
        <v>282</v>
      </c>
      <c r="M15" s="39">
        <v>304</v>
      </c>
      <c r="N15" s="107" t="s">
        <v>282</v>
      </c>
    </row>
    <row r="16" spans="1:14">
      <c r="A16" s="4" t="s">
        <v>141</v>
      </c>
      <c r="B16" s="39">
        <v>30</v>
      </c>
      <c r="C16" s="39">
        <v>6</v>
      </c>
      <c r="D16" s="39">
        <v>56</v>
      </c>
      <c r="E16" s="47">
        <v>117</v>
      </c>
      <c r="F16" s="39">
        <v>689</v>
      </c>
      <c r="G16" s="39">
        <v>9</v>
      </c>
      <c r="H16" s="39">
        <v>0</v>
      </c>
      <c r="I16" s="39">
        <v>24</v>
      </c>
      <c r="J16" s="39">
        <v>103</v>
      </c>
      <c r="K16" s="39">
        <v>383</v>
      </c>
      <c r="L16" s="39">
        <v>1</v>
      </c>
      <c r="M16" s="39">
        <v>257</v>
      </c>
      <c r="N16" s="107" t="s">
        <v>282</v>
      </c>
    </row>
    <row r="17" spans="1:14">
      <c r="A17" s="4" t="s">
        <v>98</v>
      </c>
      <c r="B17" s="39">
        <v>46</v>
      </c>
      <c r="C17" s="39">
        <v>2</v>
      </c>
      <c r="D17" s="39">
        <v>57</v>
      </c>
      <c r="E17" s="47">
        <v>115</v>
      </c>
      <c r="F17" s="39">
        <v>646</v>
      </c>
      <c r="G17" s="39">
        <v>8</v>
      </c>
      <c r="H17" s="39">
        <v>0</v>
      </c>
      <c r="I17" s="39">
        <v>38</v>
      </c>
      <c r="J17" s="39">
        <v>114</v>
      </c>
      <c r="K17" s="39">
        <v>331</v>
      </c>
      <c r="L17" s="39">
        <v>0</v>
      </c>
      <c r="M17" s="39">
        <v>151</v>
      </c>
      <c r="N17" s="107" t="s">
        <v>282</v>
      </c>
    </row>
    <row r="18" spans="1:14">
      <c r="A18" s="4" t="s">
        <v>99</v>
      </c>
      <c r="B18" s="39">
        <v>30</v>
      </c>
      <c r="C18" s="39">
        <v>2</v>
      </c>
      <c r="D18" s="39">
        <v>149</v>
      </c>
      <c r="E18" s="47">
        <v>87</v>
      </c>
      <c r="F18" s="39">
        <v>642</v>
      </c>
      <c r="G18" s="39">
        <v>12</v>
      </c>
      <c r="H18" s="39">
        <v>2</v>
      </c>
      <c r="I18" s="39">
        <v>34</v>
      </c>
      <c r="J18" s="39">
        <v>100</v>
      </c>
      <c r="K18" s="39">
        <v>306</v>
      </c>
      <c r="L18" s="39">
        <v>4</v>
      </c>
      <c r="M18" s="39">
        <v>129</v>
      </c>
      <c r="N18" s="107" t="s">
        <v>282</v>
      </c>
    </row>
    <row r="19" spans="1:14">
      <c r="A19" s="4" t="s">
        <v>100</v>
      </c>
      <c r="B19" s="39">
        <v>33</v>
      </c>
      <c r="C19" s="39">
        <v>3</v>
      </c>
      <c r="D19" s="39">
        <v>166</v>
      </c>
      <c r="E19" s="47">
        <v>70</v>
      </c>
      <c r="F19" s="39">
        <v>686</v>
      </c>
      <c r="G19" s="39">
        <v>11</v>
      </c>
      <c r="H19" s="39">
        <v>0</v>
      </c>
      <c r="I19" s="39">
        <v>34</v>
      </c>
      <c r="J19" s="39">
        <v>121</v>
      </c>
      <c r="K19" s="39">
        <v>259</v>
      </c>
      <c r="L19" s="39">
        <v>3</v>
      </c>
      <c r="M19" s="39">
        <v>153</v>
      </c>
      <c r="N19" s="107" t="s">
        <v>282</v>
      </c>
    </row>
    <row r="20" spans="1:14">
      <c r="A20" s="4" t="s">
        <v>101</v>
      </c>
      <c r="B20" s="39">
        <v>27</v>
      </c>
      <c r="C20" s="39">
        <v>2</v>
      </c>
      <c r="D20" s="39">
        <v>94</v>
      </c>
      <c r="E20" s="47">
        <v>101</v>
      </c>
      <c r="F20" s="39">
        <v>674</v>
      </c>
      <c r="G20" s="39">
        <v>21</v>
      </c>
      <c r="H20" s="39">
        <v>0</v>
      </c>
      <c r="I20" s="39">
        <v>25</v>
      </c>
      <c r="J20" s="39">
        <v>128</v>
      </c>
      <c r="K20" s="39">
        <v>257</v>
      </c>
      <c r="L20" s="39">
        <v>3</v>
      </c>
      <c r="M20" s="39">
        <v>153</v>
      </c>
      <c r="N20" s="107" t="s">
        <v>282</v>
      </c>
    </row>
    <row r="21" spans="1:14">
      <c r="A21" s="4" t="s">
        <v>102</v>
      </c>
      <c r="B21" s="39">
        <v>28</v>
      </c>
      <c r="C21" s="39">
        <v>2</v>
      </c>
      <c r="D21" s="39">
        <v>30</v>
      </c>
      <c r="E21" s="47">
        <v>53</v>
      </c>
      <c r="F21" s="39">
        <v>599</v>
      </c>
      <c r="G21" s="39">
        <v>11</v>
      </c>
      <c r="H21" s="39">
        <v>0</v>
      </c>
      <c r="I21" s="39">
        <v>26</v>
      </c>
      <c r="J21" s="39">
        <v>79</v>
      </c>
      <c r="K21" s="39">
        <v>342</v>
      </c>
      <c r="L21" s="39">
        <v>2</v>
      </c>
      <c r="M21" s="39">
        <v>139</v>
      </c>
      <c r="N21" s="107" t="s">
        <v>282</v>
      </c>
    </row>
    <row r="22" spans="1:14">
      <c r="A22" s="4" t="s">
        <v>103</v>
      </c>
      <c r="B22" s="39">
        <v>18</v>
      </c>
      <c r="C22" s="39">
        <v>3</v>
      </c>
      <c r="D22" s="39">
        <v>24</v>
      </c>
      <c r="E22" s="47">
        <v>81</v>
      </c>
      <c r="F22" s="39">
        <v>538</v>
      </c>
      <c r="G22" s="39">
        <v>6</v>
      </c>
      <c r="H22" s="39">
        <v>0</v>
      </c>
      <c r="I22" s="39">
        <v>25</v>
      </c>
      <c r="J22" s="39">
        <v>92</v>
      </c>
      <c r="K22" s="39">
        <v>372</v>
      </c>
      <c r="L22" s="39">
        <v>11</v>
      </c>
      <c r="M22" s="39">
        <v>147</v>
      </c>
      <c r="N22" s="39">
        <v>1</v>
      </c>
    </row>
    <row r="23" spans="1:14">
      <c r="A23" s="4" t="s">
        <v>104</v>
      </c>
      <c r="B23" s="39">
        <v>23</v>
      </c>
      <c r="C23" s="39">
        <v>0</v>
      </c>
      <c r="D23" s="39">
        <v>18</v>
      </c>
      <c r="E23" s="47">
        <v>79</v>
      </c>
      <c r="F23" s="39">
        <v>514</v>
      </c>
      <c r="G23" s="39">
        <v>4</v>
      </c>
      <c r="H23" s="39">
        <v>0</v>
      </c>
      <c r="I23" s="39">
        <v>34</v>
      </c>
      <c r="J23" s="39">
        <v>90</v>
      </c>
      <c r="K23" s="39">
        <v>351</v>
      </c>
      <c r="L23" s="39">
        <v>3</v>
      </c>
      <c r="M23" s="39">
        <v>121</v>
      </c>
      <c r="N23" s="39">
        <v>1</v>
      </c>
    </row>
    <row r="24" spans="1:14">
      <c r="A24" s="4" t="s">
        <v>105</v>
      </c>
      <c r="B24" s="39">
        <v>25</v>
      </c>
      <c r="C24" s="39">
        <v>0</v>
      </c>
      <c r="D24" s="39">
        <v>13</v>
      </c>
      <c r="E24" s="47">
        <v>77</v>
      </c>
      <c r="F24" s="39">
        <v>491</v>
      </c>
      <c r="G24" s="39">
        <v>11</v>
      </c>
      <c r="H24" s="39">
        <v>0</v>
      </c>
      <c r="I24" s="39">
        <v>17</v>
      </c>
      <c r="J24" s="39">
        <v>94</v>
      </c>
      <c r="K24" s="39">
        <v>307</v>
      </c>
      <c r="L24" s="39">
        <v>15</v>
      </c>
      <c r="M24" s="39">
        <v>119</v>
      </c>
      <c r="N24" s="39">
        <v>2</v>
      </c>
    </row>
    <row r="25" spans="1:14">
      <c r="A25" s="4" t="s">
        <v>106</v>
      </c>
      <c r="B25" s="39">
        <v>17</v>
      </c>
      <c r="C25" s="39">
        <v>4</v>
      </c>
      <c r="D25" s="39">
        <v>33</v>
      </c>
      <c r="E25" s="47">
        <v>64</v>
      </c>
      <c r="F25" s="39">
        <v>599</v>
      </c>
      <c r="G25" s="39">
        <v>7</v>
      </c>
      <c r="H25" s="39">
        <v>0</v>
      </c>
      <c r="I25" s="39">
        <v>29</v>
      </c>
      <c r="J25" s="39">
        <v>71</v>
      </c>
      <c r="K25" s="39">
        <v>209</v>
      </c>
      <c r="L25" s="39">
        <v>15</v>
      </c>
      <c r="M25" s="39">
        <v>84</v>
      </c>
      <c r="N25" s="39">
        <v>6</v>
      </c>
    </row>
    <row r="26" spans="1:14">
      <c r="A26" s="4" t="s">
        <v>107</v>
      </c>
      <c r="B26" s="69">
        <v>21</v>
      </c>
      <c r="C26" s="39">
        <v>4</v>
      </c>
      <c r="D26" s="39">
        <v>92</v>
      </c>
      <c r="E26" s="47">
        <v>126</v>
      </c>
      <c r="F26" s="39">
        <v>585</v>
      </c>
      <c r="G26" s="39">
        <v>0</v>
      </c>
      <c r="H26" s="39">
        <v>0</v>
      </c>
      <c r="I26" s="39">
        <v>25</v>
      </c>
      <c r="J26" s="39">
        <v>91</v>
      </c>
      <c r="K26" s="39">
        <v>308</v>
      </c>
      <c r="L26" s="39">
        <v>2</v>
      </c>
      <c r="M26" s="39">
        <v>90</v>
      </c>
      <c r="N26" s="39">
        <v>50</v>
      </c>
    </row>
    <row r="27" spans="1:14">
      <c r="A27" s="16" t="s">
        <v>108</v>
      </c>
      <c r="B27" s="69">
        <v>17</v>
      </c>
      <c r="C27" s="39">
        <v>1</v>
      </c>
      <c r="D27" s="39">
        <v>101</v>
      </c>
      <c r="E27" s="47">
        <v>73</v>
      </c>
      <c r="F27" s="39">
        <v>519</v>
      </c>
      <c r="G27" s="39">
        <v>0</v>
      </c>
      <c r="H27" s="39">
        <v>0</v>
      </c>
      <c r="I27" s="39">
        <v>28</v>
      </c>
      <c r="J27" s="39">
        <v>90</v>
      </c>
      <c r="K27" s="39">
        <v>270</v>
      </c>
      <c r="L27" s="39">
        <v>2</v>
      </c>
      <c r="M27" s="39">
        <v>103</v>
      </c>
      <c r="N27" s="39">
        <v>78</v>
      </c>
    </row>
    <row r="28" spans="1:14" ht="14.45">
      <c r="A28" s="16" t="s">
        <v>109</v>
      </c>
      <c r="B28" s="69">
        <v>23</v>
      </c>
      <c r="C28" s="39">
        <v>1</v>
      </c>
      <c r="D28" s="39">
        <v>129</v>
      </c>
      <c r="E28" s="47">
        <v>38</v>
      </c>
      <c r="F28" s="39">
        <v>426</v>
      </c>
      <c r="G28" s="39">
        <v>0</v>
      </c>
      <c r="H28" s="39">
        <v>0</v>
      </c>
      <c r="I28" s="39">
        <v>33</v>
      </c>
      <c r="J28" s="39">
        <v>89</v>
      </c>
      <c r="K28" s="39">
        <v>258</v>
      </c>
      <c r="L28" s="39">
        <v>0</v>
      </c>
      <c r="M28" s="39">
        <v>120</v>
      </c>
      <c r="N28" s="39">
        <v>79</v>
      </c>
    </row>
  </sheetData>
  <pageMargins left="0.7" right="0.7" top="0.75" bottom="0.75" header="0.3" footer="0.3"/>
  <pageSetup paperSize="9" scale="60" orientation="landscape"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163A-0983-491A-B2AD-4994E939E147}">
  <sheetPr>
    <pageSetUpPr fitToPage="1"/>
  </sheetPr>
  <dimension ref="A1:N28"/>
  <sheetViews>
    <sheetView showGridLines="0" tabSelected="1" topLeftCell="A12" workbookViewId="0">
      <selection activeCell="N28" sqref="N28"/>
    </sheetView>
  </sheetViews>
  <sheetFormatPr defaultColWidth="8.8984375" defaultRowHeight="12.95"/>
  <cols>
    <col min="1" max="3" width="12.59765625" style="4" customWidth="1"/>
    <col min="4" max="4" width="13.09765625" style="4" customWidth="1"/>
    <col min="5" max="5" width="12.59765625" style="4" customWidth="1"/>
    <col min="6" max="6" width="13.09765625" style="4" customWidth="1"/>
    <col min="7" max="14" width="12.59765625" style="4" customWidth="1"/>
    <col min="15" max="16384" width="8.8984375" style="4"/>
  </cols>
  <sheetData>
    <row r="1" spans="1:14" ht="15.6">
      <c r="A1" s="1" t="s">
        <v>60</v>
      </c>
      <c r="B1" s="2" t="s">
        <v>325</v>
      </c>
      <c r="C1" s="3"/>
      <c r="D1" s="3"/>
      <c r="E1" s="3"/>
      <c r="F1" s="3"/>
      <c r="G1" s="3"/>
      <c r="H1" s="3"/>
      <c r="I1" s="3"/>
      <c r="J1" s="3"/>
      <c r="K1" s="3"/>
      <c r="L1" s="3"/>
      <c r="M1" s="3"/>
    </row>
    <row r="2" spans="1:14">
      <c r="A2" s="5" t="s">
        <v>122</v>
      </c>
      <c r="B2" s="6" t="s">
        <v>255</v>
      </c>
    </row>
    <row r="3" spans="1:14">
      <c r="A3" s="5"/>
      <c r="B3" s="6"/>
    </row>
    <row r="4" spans="1:14">
      <c r="A4" s="4" t="s">
        <v>256</v>
      </c>
    </row>
    <row r="5" spans="1:14">
      <c r="A5" s="4" t="s">
        <v>326</v>
      </c>
    </row>
    <row r="7" spans="1:14">
      <c r="A7" s="4" t="s">
        <v>170</v>
      </c>
      <c r="D7" s="9" t="s">
        <v>269</v>
      </c>
    </row>
    <row r="8" spans="1:14">
      <c r="A8" s="4" t="s">
        <v>258</v>
      </c>
    </row>
    <row r="9" spans="1:14">
      <c r="A9" s="4" t="s">
        <v>84</v>
      </c>
    </row>
    <row r="11" spans="1:14">
      <c r="A11" s="4" t="s">
        <v>85</v>
      </c>
      <c r="B11" s="10">
        <v>45383</v>
      </c>
    </row>
    <row r="12" spans="1:14">
      <c r="A12" s="4" t="s">
        <v>86</v>
      </c>
      <c r="B12" s="10">
        <v>45748</v>
      </c>
    </row>
    <row r="14" spans="1:14" ht="54.95" customHeight="1">
      <c r="A14" s="22" t="s">
        <v>327</v>
      </c>
      <c r="B14" s="7" t="s">
        <v>312</v>
      </c>
      <c r="C14" s="7" t="s">
        <v>313</v>
      </c>
      <c r="D14" s="7" t="s">
        <v>314</v>
      </c>
      <c r="E14" s="7" t="s">
        <v>315</v>
      </c>
      <c r="F14" s="7" t="s">
        <v>316</v>
      </c>
      <c r="G14" s="7" t="s">
        <v>317</v>
      </c>
      <c r="H14" s="26" t="s">
        <v>318</v>
      </c>
      <c r="I14" s="26" t="s">
        <v>319</v>
      </c>
      <c r="J14" s="26" t="s">
        <v>320</v>
      </c>
      <c r="K14" s="26" t="s">
        <v>321</v>
      </c>
      <c r="L14" s="26" t="s">
        <v>322</v>
      </c>
      <c r="M14" s="26" t="s">
        <v>323</v>
      </c>
      <c r="N14" s="26" t="s">
        <v>324</v>
      </c>
    </row>
    <row r="15" spans="1:14">
      <c r="A15" s="15" t="s">
        <v>140</v>
      </c>
      <c r="B15" s="39">
        <v>32</v>
      </c>
      <c r="C15" s="39">
        <v>2</v>
      </c>
      <c r="D15" s="39">
        <v>30</v>
      </c>
      <c r="E15" s="39">
        <v>93</v>
      </c>
      <c r="F15" s="39">
        <v>562</v>
      </c>
      <c r="G15" s="39">
        <v>0</v>
      </c>
      <c r="H15" s="47">
        <v>0</v>
      </c>
      <c r="I15" s="39">
        <v>15</v>
      </c>
      <c r="J15" s="39">
        <v>58</v>
      </c>
      <c r="K15" s="69">
        <v>380</v>
      </c>
      <c r="L15" s="39">
        <v>0</v>
      </c>
      <c r="M15" s="39">
        <v>304</v>
      </c>
      <c r="N15" s="104" t="s">
        <v>282</v>
      </c>
    </row>
    <row r="16" spans="1:14">
      <c r="A16" s="4" t="s">
        <v>141</v>
      </c>
      <c r="B16" s="39">
        <v>24</v>
      </c>
      <c r="C16" s="39">
        <v>3</v>
      </c>
      <c r="D16" s="39">
        <v>14</v>
      </c>
      <c r="E16" s="39">
        <v>107</v>
      </c>
      <c r="F16" s="39">
        <v>573</v>
      </c>
      <c r="G16" s="39">
        <v>5</v>
      </c>
      <c r="H16" s="47">
        <v>0</v>
      </c>
      <c r="I16" s="39">
        <v>16</v>
      </c>
      <c r="J16" s="39">
        <v>93</v>
      </c>
      <c r="K16" s="69">
        <v>433</v>
      </c>
      <c r="L16" s="39">
        <v>1</v>
      </c>
      <c r="M16" s="39">
        <v>251</v>
      </c>
      <c r="N16" s="104" t="s">
        <v>282</v>
      </c>
    </row>
    <row r="17" spans="1:14">
      <c r="A17" s="4" t="s">
        <v>98</v>
      </c>
      <c r="B17" s="39">
        <v>24</v>
      </c>
      <c r="C17" s="39">
        <v>3</v>
      </c>
      <c r="D17" s="39">
        <v>19</v>
      </c>
      <c r="E17" s="39">
        <v>53</v>
      </c>
      <c r="F17" s="39">
        <v>605</v>
      </c>
      <c r="G17" s="39">
        <v>3</v>
      </c>
      <c r="H17" s="47">
        <v>0</v>
      </c>
      <c r="I17" s="39">
        <v>32</v>
      </c>
      <c r="J17" s="39">
        <v>113</v>
      </c>
      <c r="K17" s="69">
        <v>395</v>
      </c>
      <c r="L17" s="39">
        <v>0</v>
      </c>
      <c r="M17" s="39">
        <v>209</v>
      </c>
      <c r="N17" s="104" t="s">
        <v>282</v>
      </c>
    </row>
    <row r="18" spans="1:14">
      <c r="A18" s="4" t="s">
        <v>99</v>
      </c>
      <c r="B18" s="39">
        <v>29</v>
      </c>
      <c r="C18" s="39">
        <v>3</v>
      </c>
      <c r="D18" s="39">
        <v>17</v>
      </c>
      <c r="E18" s="39">
        <v>85</v>
      </c>
      <c r="F18" s="39">
        <v>483</v>
      </c>
      <c r="G18" s="39">
        <v>14</v>
      </c>
      <c r="H18" s="47">
        <v>1</v>
      </c>
      <c r="I18" s="39">
        <v>28</v>
      </c>
      <c r="J18" s="39">
        <v>99</v>
      </c>
      <c r="K18" s="69">
        <v>285</v>
      </c>
      <c r="L18" s="39">
        <v>2</v>
      </c>
      <c r="M18" s="39">
        <v>137</v>
      </c>
      <c r="N18" s="104" t="s">
        <v>282</v>
      </c>
    </row>
    <row r="19" spans="1:14">
      <c r="A19" s="4" t="s">
        <v>100</v>
      </c>
      <c r="B19" s="39">
        <v>29</v>
      </c>
      <c r="C19" s="39">
        <v>4</v>
      </c>
      <c r="D19" s="39">
        <v>48</v>
      </c>
      <c r="E19" s="39">
        <v>77</v>
      </c>
      <c r="F19" s="39">
        <v>481</v>
      </c>
      <c r="G19" s="39">
        <v>6</v>
      </c>
      <c r="H19" s="47">
        <v>0</v>
      </c>
      <c r="I19" s="39">
        <v>23</v>
      </c>
      <c r="J19" s="39">
        <v>101</v>
      </c>
      <c r="K19" s="69">
        <v>261</v>
      </c>
      <c r="L19" s="39">
        <v>2</v>
      </c>
      <c r="M19" s="39">
        <v>130</v>
      </c>
      <c r="N19" s="104" t="s">
        <v>282</v>
      </c>
    </row>
    <row r="20" spans="1:14">
      <c r="A20" s="4" t="s">
        <v>101</v>
      </c>
      <c r="B20" s="39">
        <v>25</v>
      </c>
      <c r="C20" s="39">
        <v>3</v>
      </c>
      <c r="D20" s="39">
        <v>32</v>
      </c>
      <c r="E20" s="39">
        <v>78</v>
      </c>
      <c r="F20" s="39">
        <v>532</v>
      </c>
      <c r="G20" s="39">
        <v>13</v>
      </c>
      <c r="H20" s="47">
        <v>0</v>
      </c>
      <c r="I20" s="39">
        <v>29</v>
      </c>
      <c r="J20" s="39">
        <v>107</v>
      </c>
      <c r="K20" s="69">
        <v>294</v>
      </c>
      <c r="L20" s="39">
        <v>4</v>
      </c>
      <c r="M20" s="39">
        <v>123</v>
      </c>
      <c r="N20" s="104" t="s">
        <v>282</v>
      </c>
    </row>
    <row r="21" spans="1:14">
      <c r="A21" s="4" t="s">
        <v>102</v>
      </c>
      <c r="B21" s="39">
        <v>30</v>
      </c>
      <c r="C21" s="39">
        <v>2</v>
      </c>
      <c r="D21" s="39">
        <v>22</v>
      </c>
      <c r="E21" s="39">
        <v>56</v>
      </c>
      <c r="F21" s="39">
        <v>510</v>
      </c>
      <c r="G21" s="39">
        <v>13</v>
      </c>
      <c r="H21" s="47">
        <v>0</v>
      </c>
      <c r="I21" s="39">
        <v>14</v>
      </c>
      <c r="J21" s="39">
        <v>83</v>
      </c>
      <c r="K21" s="69">
        <v>305</v>
      </c>
      <c r="L21" s="39">
        <v>2</v>
      </c>
      <c r="M21" s="39">
        <v>145</v>
      </c>
      <c r="N21" s="104" t="s">
        <v>282</v>
      </c>
    </row>
    <row r="22" spans="1:14">
      <c r="A22" s="4" t="s">
        <v>103</v>
      </c>
      <c r="B22" s="39">
        <v>19</v>
      </c>
      <c r="C22" s="39">
        <v>4</v>
      </c>
      <c r="D22" s="39">
        <v>4</v>
      </c>
      <c r="E22" s="39">
        <v>68</v>
      </c>
      <c r="F22" s="39">
        <v>409</v>
      </c>
      <c r="G22" s="39">
        <v>4</v>
      </c>
      <c r="H22" s="47">
        <v>0</v>
      </c>
      <c r="I22" s="39">
        <v>17</v>
      </c>
      <c r="J22" s="39">
        <v>73</v>
      </c>
      <c r="K22" s="69">
        <v>282</v>
      </c>
      <c r="L22" s="39">
        <v>4</v>
      </c>
      <c r="M22" s="39">
        <v>135</v>
      </c>
      <c r="N22" s="104" t="s">
        <v>282</v>
      </c>
    </row>
    <row r="23" spans="1:14">
      <c r="A23" s="4" t="s">
        <v>104</v>
      </c>
      <c r="B23" s="39">
        <v>17</v>
      </c>
      <c r="C23" s="39">
        <v>0</v>
      </c>
      <c r="D23" s="39">
        <v>6</v>
      </c>
      <c r="E23" s="39">
        <v>56</v>
      </c>
      <c r="F23" s="39">
        <v>344</v>
      </c>
      <c r="G23" s="39">
        <v>6</v>
      </c>
      <c r="H23" s="47">
        <v>0</v>
      </c>
      <c r="I23" s="39">
        <v>16</v>
      </c>
      <c r="J23" s="39">
        <v>78</v>
      </c>
      <c r="K23" s="69">
        <v>315</v>
      </c>
      <c r="L23" s="39">
        <v>7</v>
      </c>
      <c r="M23" s="39">
        <v>141</v>
      </c>
      <c r="N23" s="104" t="s">
        <v>282</v>
      </c>
    </row>
    <row r="24" spans="1:14">
      <c r="A24" s="4" t="s">
        <v>105</v>
      </c>
      <c r="B24" s="39">
        <v>15</v>
      </c>
      <c r="C24" s="105">
        <v>0</v>
      </c>
      <c r="D24" s="39">
        <v>6</v>
      </c>
      <c r="E24" s="39">
        <v>55</v>
      </c>
      <c r="F24" s="39">
        <v>441</v>
      </c>
      <c r="G24" s="39">
        <v>5</v>
      </c>
      <c r="H24" s="47">
        <v>0</v>
      </c>
      <c r="I24" s="39">
        <v>9</v>
      </c>
      <c r="J24" s="39">
        <v>81</v>
      </c>
      <c r="K24" s="69">
        <v>284</v>
      </c>
      <c r="L24" s="39">
        <v>1</v>
      </c>
      <c r="M24" s="39">
        <v>122</v>
      </c>
      <c r="N24" s="104" t="s">
        <v>282</v>
      </c>
    </row>
    <row r="25" spans="1:14">
      <c r="A25" s="4" t="s">
        <v>106</v>
      </c>
      <c r="B25" s="39">
        <v>3</v>
      </c>
      <c r="C25" s="105">
        <v>0</v>
      </c>
      <c r="D25" s="39">
        <v>1</v>
      </c>
      <c r="E25" s="39">
        <v>50</v>
      </c>
      <c r="F25" s="39">
        <v>279</v>
      </c>
      <c r="G25" s="39">
        <v>2</v>
      </c>
      <c r="H25" s="47">
        <v>0</v>
      </c>
      <c r="I25" s="39">
        <v>14</v>
      </c>
      <c r="J25" s="39">
        <v>72</v>
      </c>
      <c r="K25" s="69">
        <v>184</v>
      </c>
      <c r="L25" s="39">
        <v>8</v>
      </c>
      <c r="M25" s="39">
        <v>70</v>
      </c>
      <c r="N25" s="104" t="s">
        <v>282</v>
      </c>
    </row>
    <row r="26" spans="1:14">
      <c r="A26" s="4" t="s">
        <v>107</v>
      </c>
      <c r="B26" s="69">
        <v>14</v>
      </c>
      <c r="C26" s="39">
        <v>0</v>
      </c>
      <c r="D26" s="39">
        <v>8</v>
      </c>
      <c r="E26" s="39">
        <v>22</v>
      </c>
      <c r="F26" s="39">
        <v>299</v>
      </c>
      <c r="G26" s="39">
        <v>2</v>
      </c>
      <c r="H26" s="47">
        <v>0</v>
      </c>
      <c r="I26" s="39">
        <v>18</v>
      </c>
      <c r="J26" s="39">
        <v>66</v>
      </c>
      <c r="K26" s="69">
        <v>187</v>
      </c>
      <c r="L26" s="39">
        <v>6</v>
      </c>
      <c r="M26" s="39">
        <v>80</v>
      </c>
      <c r="N26" s="104" t="s">
        <v>282</v>
      </c>
    </row>
    <row r="27" spans="1:14">
      <c r="A27" s="16" t="s">
        <v>108</v>
      </c>
      <c r="B27" s="69">
        <v>17</v>
      </c>
      <c r="C27" s="39">
        <v>0</v>
      </c>
      <c r="D27" s="39">
        <v>20</v>
      </c>
      <c r="E27" s="39">
        <v>78</v>
      </c>
      <c r="F27" s="39">
        <v>313</v>
      </c>
      <c r="G27" s="39">
        <v>1</v>
      </c>
      <c r="H27" s="47">
        <v>0</v>
      </c>
      <c r="I27" s="39">
        <v>17</v>
      </c>
      <c r="J27" s="39">
        <v>83</v>
      </c>
      <c r="K27" s="69">
        <v>284</v>
      </c>
      <c r="L27" s="39">
        <v>8</v>
      </c>
      <c r="M27" s="39">
        <v>105</v>
      </c>
      <c r="N27" s="106">
        <v>13</v>
      </c>
    </row>
    <row r="28" spans="1:14" ht="14.45">
      <c r="A28" s="16" t="s">
        <v>109</v>
      </c>
      <c r="B28" s="69">
        <v>20</v>
      </c>
      <c r="C28" s="39">
        <v>0</v>
      </c>
      <c r="D28" s="39">
        <v>15</v>
      </c>
      <c r="E28" s="39">
        <v>47</v>
      </c>
      <c r="F28" s="39">
        <v>251</v>
      </c>
      <c r="G28" s="39">
        <v>3</v>
      </c>
      <c r="H28" s="47">
        <v>0</v>
      </c>
      <c r="I28" s="39">
        <v>29</v>
      </c>
      <c r="J28" s="39">
        <v>78</v>
      </c>
      <c r="K28" s="69">
        <v>279</v>
      </c>
      <c r="L28" s="39">
        <v>9</v>
      </c>
      <c r="M28" s="39">
        <v>123</v>
      </c>
      <c r="N28" s="106">
        <v>76</v>
      </c>
    </row>
  </sheetData>
  <pageMargins left="0.7" right="0.7" top="0.75" bottom="0.75" header="0.3" footer="0.3"/>
  <pageSetup paperSize="9" scale="59"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3362F-936F-48CF-ADBA-51DB81B5017A}">
  <sheetPr>
    <pageSetUpPr fitToPage="1"/>
  </sheetPr>
  <dimension ref="A1:M219"/>
  <sheetViews>
    <sheetView showGridLines="0" zoomScale="82" zoomScaleNormal="80" workbookViewId="0"/>
  </sheetViews>
  <sheetFormatPr defaultColWidth="8.796875" defaultRowHeight="12.95"/>
  <cols>
    <col min="1" max="1" width="20.5" style="4" customWidth="1"/>
    <col min="2" max="13" width="11.5" style="4" customWidth="1"/>
    <col min="14" max="16384" width="8.796875" style="4"/>
  </cols>
  <sheetData>
    <row r="1" spans="1:13" ht="15.6">
      <c r="A1" s="1" t="s">
        <v>62</v>
      </c>
      <c r="B1" s="2" t="s">
        <v>328</v>
      </c>
      <c r="C1" s="3"/>
      <c r="D1" s="3"/>
      <c r="E1" s="3"/>
      <c r="F1" s="3"/>
      <c r="G1" s="3"/>
      <c r="H1" s="3"/>
      <c r="I1" s="3"/>
      <c r="J1" s="3"/>
      <c r="K1" s="3"/>
      <c r="L1" s="3"/>
      <c r="M1" s="3"/>
    </row>
    <row r="2" spans="1:13" ht="14.45">
      <c r="A2" s="5" t="s">
        <v>122</v>
      </c>
      <c r="B2" s="6" t="s">
        <v>329</v>
      </c>
    </row>
    <row r="3" spans="1:13">
      <c r="A3" s="5"/>
      <c r="B3" s="6"/>
    </row>
    <row r="4" spans="1:13">
      <c r="A4" s="4" t="s">
        <v>256</v>
      </c>
    </row>
    <row r="6" spans="1:13">
      <c r="A6" s="4" t="s">
        <v>170</v>
      </c>
      <c r="C6" s="9" t="s">
        <v>171</v>
      </c>
    </row>
    <row r="7" spans="1:13">
      <c r="A7" s="4" t="s">
        <v>258</v>
      </c>
    </row>
    <row r="8" spans="1:13">
      <c r="A8" s="4" t="s">
        <v>259</v>
      </c>
    </row>
    <row r="10" spans="1:13">
      <c r="A10" s="4" t="s">
        <v>330</v>
      </c>
    </row>
    <row r="12" spans="1:13">
      <c r="A12" s="4" t="s">
        <v>62</v>
      </c>
      <c r="B12" s="4" t="s">
        <v>331</v>
      </c>
    </row>
    <row r="13" spans="1:13">
      <c r="A13" s="4" t="s">
        <v>64</v>
      </c>
      <c r="B13" s="4" t="s">
        <v>332</v>
      </c>
    </row>
    <row r="14" spans="1:13">
      <c r="A14" s="4" t="s">
        <v>66</v>
      </c>
      <c r="B14" s="4" t="s">
        <v>333</v>
      </c>
    </row>
    <row r="15" spans="1:13">
      <c r="A15" s="4" t="s">
        <v>68</v>
      </c>
      <c r="B15" s="4" t="s">
        <v>334</v>
      </c>
    </row>
    <row r="16" spans="1:13">
      <c r="A16" s="4" t="s">
        <v>70</v>
      </c>
      <c r="B16" s="4" t="s">
        <v>335</v>
      </c>
    </row>
    <row r="17" spans="1:13">
      <c r="A17" s="4" t="s">
        <v>72</v>
      </c>
      <c r="B17" s="4" t="s">
        <v>336</v>
      </c>
    </row>
    <row r="18" spans="1:13">
      <c r="A18" s="5"/>
      <c r="B18" s="6"/>
    </row>
    <row r="19" spans="1:13">
      <c r="A19" s="4" t="s">
        <v>85</v>
      </c>
      <c r="B19" s="10">
        <v>45383</v>
      </c>
    </row>
    <row r="20" spans="1:13">
      <c r="A20" s="4" t="s">
        <v>86</v>
      </c>
      <c r="B20" s="10">
        <v>45748</v>
      </c>
    </row>
    <row r="22" spans="1:13" ht="74.45" customHeight="1">
      <c r="A22" s="70" t="s">
        <v>337</v>
      </c>
      <c r="B22" s="7" t="s">
        <v>338</v>
      </c>
      <c r="C22" s="7" t="s">
        <v>339</v>
      </c>
      <c r="D22" s="7" t="s">
        <v>340</v>
      </c>
      <c r="E22" s="7" t="s">
        <v>341</v>
      </c>
      <c r="F22" s="7" t="s">
        <v>342</v>
      </c>
      <c r="G22" s="7" t="s">
        <v>343</v>
      </c>
      <c r="H22" s="7" t="s">
        <v>344</v>
      </c>
      <c r="I22" s="7" t="s">
        <v>345</v>
      </c>
      <c r="J22" s="7" t="s">
        <v>346</v>
      </c>
      <c r="K22" s="7" t="s">
        <v>347</v>
      </c>
      <c r="L22" s="7" t="s">
        <v>348</v>
      </c>
      <c r="M22" s="7" t="s">
        <v>349</v>
      </c>
    </row>
    <row r="23" spans="1:13">
      <c r="A23" s="32" t="s">
        <v>350</v>
      </c>
      <c r="B23" s="39">
        <v>7</v>
      </c>
      <c r="C23" s="39">
        <v>5</v>
      </c>
      <c r="D23" s="39">
        <v>0</v>
      </c>
      <c r="E23" s="40">
        <f>IF(B23=0,"-",C23/B23*100%)</f>
        <v>0.7142857142857143</v>
      </c>
      <c r="F23" s="39">
        <v>2</v>
      </c>
      <c r="G23" s="39">
        <v>1</v>
      </c>
      <c r="H23" s="39">
        <v>0</v>
      </c>
      <c r="I23" s="40">
        <f>IF(F23=0,"-",G23/F23*100%)</f>
        <v>0.5</v>
      </c>
      <c r="J23" s="39">
        <v>0</v>
      </c>
      <c r="K23" s="39">
        <v>0</v>
      </c>
      <c r="L23" s="39">
        <v>0</v>
      </c>
      <c r="M23" s="40" t="str">
        <f>IF(J23=0,"-",(1-K23/J23)*100%)</f>
        <v>-</v>
      </c>
    </row>
    <row r="24" spans="1:13">
      <c r="A24" s="32" t="s">
        <v>351</v>
      </c>
      <c r="B24" s="39">
        <v>4</v>
      </c>
      <c r="C24" s="39">
        <v>3</v>
      </c>
      <c r="D24" s="39">
        <v>0</v>
      </c>
      <c r="E24" s="40">
        <f t="shared" ref="E24:E89" si="0">IF(B24=0,"-",C24/B24*100%)</f>
        <v>0.75</v>
      </c>
      <c r="F24" s="39">
        <v>2</v>
      </c>
      <c r="G24" s="39">
        <v>1</v>
      </c>
      <c r="H24" s="39">
        <v>0</v>
      </c>
      <c r="I24" s="40">
        <f t="shared" ref="I24:I89" si="1">IF(F24=0,"-",G24/F24*100%)</f>
        <v>0.5</v>
      </c>
      <c r="J24" s="39">
        <v>1</v>
      </c>
      <c r="K24" s="39">
        <v>1</v>
      </c>
      <c r="L24" s="39">
        <v>0</v>
      </c>
      <c r="M24" s="40">
        <f t="shared" ref="M24:M89" si="2">IF(J24=0,"-",(1-K24/J24)*100%)</f>
        <v>0</v>
      </c>
    </row>
    <row r="25" spans="1:13">
      <c r="A25" s="32" t="s">
        <v>352</v>
      </c>
      <c r="B25" s="39">
        <v>16</v>
      </c>
      <c r="C25" s="39">
        <v>8</v>
      </c>
      <c r="D25" s="39">
        <v>0</v>
      </c>
      <c r="E25" s="40">
        <f t="shared" si="0"/>
        <v>0.5</v>
      </c>
      <c r="F25" s="39">
        <v>8</v>
      </c>
      <c r="G25" s="39">
        <v>2</v>
      </c>
      <c r="H25" s="39">
        <v>0</v>
      </c>
      <c r="I25" s="40">
        <f t="shared" si="1"/>
        <v>0.25</v>
      </c>
      <c r="J25" s="39">
        <v>0</v>
      </c>
      <c r="K25" s="39">
        <v>0</v>
      </c>
      <c r="L25" s="39">
        <v>0</v>
      </c>
      <c r="M25" s="40" t="str">
        <f t="shared" si="2"/>
        <v>-</v>
      </c>
    </row>
    <row r="26" spans="1:13">
      <c r="A26" s="32" t="s">
        <v>353</v>
      </c>
      <c r="B26" s="39">
        <v>36</v>
      </c>
      <c r="C26" s="39">
        <v>11</v>
      </c>
      <c r="D26" s="39">
        <v>1</v>
      </c>
      <c r="E26" s="40">
        <f t="shared" si="0"/>
        <v>0.30555555555555558</v>
      </c>
      <c r="F26" s="39">
        <v>7</v>
      </c>
      <c r="G26" s="39">
        <v>4</v>
      </c>
      <c r="H26" s="39">
        <v>0</v>
      </c>
      <c r="I26" s="40">
        <f t="shared" si="1"/>
        <v>0.5714285714285714</v>
      </c>
      <c r="J26" s="39">
        <v>0</v>
      </c>
      <c r="K26" s="39">
        <v>0</v>
      </c>
      <c r="L26" s="39">
        <v>0</v>
      </c>
      <c r="M26" s="40" t="str">
        <f t="shared" si="2"/>
        <v>-</v>
      </c>
    </row>
    <row r="27" spans="1:13">
      <c r="A27" s="32" t="s">
        <v>354</v>
      </c>
      <c r="B27" s="39">
        <v>14</v>
      </c>
      <c r="C27" s="39">
        <v>3</v>
      </c>
      <c r="D27" s="39">
        <v>0</v>
      </c>
      <c r="E27" s="40">
        <f t="shared" si="0"/>
        <v>0.21428571428571427</v>
      </c>
      <c r="F27" s="39">
        <v>4</v>
      </c>
      <c r="G27" s="39">
        <v>0</v>
      </c>
      <c r="H27" s="39">
        <v>0</v>
      </c>
      <c r="I27" s="40">
        <f t="shared" si="1"/>
        <v>0</v>
      </c>
      <c r="J27" s="39">
        <v>2</v>
      </c>
      <c r="K27" s="39">
        <v>0</v>
      </c>
      <c r="L27" s="39">
        <v>1</v>
      </c>
      <c r="M27" s="40">
        <f t="shared" si="2"/>
        <v>1</v>
      </c>
    </row>
    <row r="28" spans="1:13">
      <c r="A28" s="32" t="s">
        <v>355</v>
      </c>
      <c r="B28" s="39">
        <v>28</v>
      </c>
      <c r="C28" s="39">
        <v>7</v>
      </c>
      <c r="D28" s="39">
        <v>1</v>
      </c>
      <c r="E28" s="40">
        <f t="shared" si="0"/>
        <v>0.25</v>
      </c>
      <c r="F28" s="39">
        <v>6</v>
      </c>
      <c r="G28" s="39">
        <v>0</v>
      </c>
      <c r="H28" s="39">
        <v>0</v>
      </c>
      <c r="I28" s="40">
        <f t="shared" si="1"/>
        <v>0</v>
      </c>
      <c r="J28" s="39">
        <v>4</v>
      </c>
      <c r="K28" s="39">
        <v>1</v>
      </c>
      <c r="L28" s="39">
        <v>2</v>
      </c>
      <c r="M28" s="40">
        <f t="shared" si="2"/>
        <v>0.75</v>
      </c>
    </row>
    <row r="29" spans="1:13">
      <c r="A29" s="32" t="s">
        <v>356</v>
      </c>
      <c r="B29" s="39">
        <v>68</v>
      </c>
      <c r="C29" s="39">
        <v>22</v>
      </c>
      <c r="D29" s="39">
        <v>1</v>
      </c>
      <c r="E29" s="40">
        <f t="shared" si="0"/>
        <v>0.3235294117647059</v>
      </c>
      <c r="F29" s="39">
        <v>24</v>
      </c>
      <c r="G29" s="39">
        <v>5</v>
      </c>
      <c r="H29" s="39">
        <v>0</v>
      </c>
      <c r="I29" s="40">
        <f t="shared" si="1"/>
        <v>0.20833333333333334</v>
      </c>
      <c r="J29" s="39">
        <v>23</v>
      </c>
      <c r="K29" s="39">
        <v>14</v>
      </c>
      <c r="L29" s="39">
        <v>2</v>
      </c>
      <c r="M29" s="40">
        <f t="shared" si="2"/>
        <v>0.39130434782608692</v>
      </c>
    </row>
    <row r="30" spans="1:13">
      <c r="A30" s="32" t="s">
        <v>357</v>
      </c>
      <c r="B30" s="39">
        <v>35</v>
      </c>
      <c r="C30" s="39">
        <v>5</v>
      </c>
      <c r="D30" s="39">
        <v>1</v>
      </c>
      <c r="E30" s="40">
        <f t="shared" si="0"/>
        <v>0.14285714285714285</v>
      </c>
      <c r="F30" s="39">
        <v>10</v>
      </c>
      <c r="G30" s="39">
        <v>3</v>
      </c>
      <c r="H30" s="39">
        <v>0</v>
      </c>
      <c r="I30" s="40">
        <f t="shared" si="1"/>
        <v>0.3</v>
      </c>
      <c r="J30" s="39">
        <v>2</v>
      </c>
      <c r="K30" s="39">
        <v>1</v>
      </c>
      <c r="L30" s="39">
        <v>0</v>
      </c>
      <c r="M30" s="40">
        <f t="shared" si="2"/>
        <v>0.5</v>
      </c>
    </row>
    <row r="31" spans="1:13">
      <c r="A31" s="32" t="s">
        <v>358</v>
      </c>
      <c r="B31" s="39">
        <v>3</v>
      </c>
      <c r="C31" s="39">
        <v>3</v>
      </c>
      <c r="D31" s="39">
        <v>0</v>
      </c>
      <c r="E31" s="40">
        <f t="shared" si="0"/>
        <v>1</v>
      </c>
      <c r="F31" s="39">
        <v>2</v>
      </c>
      <c r="G31" s="39">
        <v>0</v>
      </c>
      <c r="H31" s="39">
        <v>0</v>
      </c>
      <c r="I31" s="40">
        <f t="shared" si="1"/>
        <v>0</v>
      </c>
      <c r="J31" s="39">
        <v>1</v>
      </c>
      <c r="K31" s="39">
        <v>1</v>
      </c>
      <c r="L31" s="39">
        <v>0</v>
      </c>
      <c r="M31" s="40">
        <f t="shared" si="2"/>
        <v>0</v>
      </c>
    </row>
    <row r="32" spans="1:13">
      <c r="A32" s="32" t="s">
        <v>359</v>
      </c>
      <c r="B32" s="39">
        <v>41</v>
      </c>
      <c r="C32" s="39">
        <v>11</v>
      </c>
      <c r="D32" s="39">
        <v>0</v>
      </c>
      <c r="E32" s="40">
        <f t="shared" si="0"/>
        <v>0.26829268292682928</v>
      </c>
      <c r="F32" s="39">
        <v>30</v>
      </c>
      <c r="G32" s="39">
        <v>11</v>
      </c>
      <c r="H32" s="39">
        <v>1</v>
      </c>
      <c r="I32" s="40">
        <f t="shared" si="1"/>
        <v>0.36666666666666664</v>
      </c>
      <c r="J32" s="39">
        <v>15</v>
      </c>
      <c r="K32" s="39">
        <v>13</v>
      </c>
      <c r="L32" s="39">
        <v>0</v>
      </c>
      <c r="M32" s="40">
        <f t="shared" si="2"/>
        <v>0.1333333333333333</v>
      </c>
    </row>
    <row r="33" spans="1:13">
      <c r="A33" s="32" t="s">
        <v>360</v>
      </c>
      <c r="B33" s="39">
        <v>48</v>
      </c>
      <c r="C33" s="39">
        <v>17</v>
      </c>
      <c r="D33" s="39">
        <v>0</v>
      </c>
      <c r="E33" s="40">
        <f t="shared" si="0"/>
        <v>0.35416666666666669</v>
      </c>
      <c r="F33" s="39">
        <v>6</v>
      </c>
      <c r="G33" s="39">
        <v>3</v>
      </c>
      <c r="H33" s="39">
        <v>0</v>
      </c>
      <c r="I33" s="40">
        <f t="shared" si="1"/>
        <v>0.5</v>
      </c>
      <c r="J33" s="39">
        <v>5</v>
      </c>
      <c r="K33" s="39">
        <v>5</v>
      </c>
      <c r="L33" s="39">
        <v>0</v>
      </c>
      <c r="M33" s="40">
        <f t="shared" si="2"/>
        <v>0</v>
      </c>
    </row>
    <row r="34" spans="1:13">
      <c r="A34" s="32" t="s">
        <v>361</v>
      </c>
      <c r="B34" s="39">
        <v>25</v>
      </c>
      <c r="C34" s="39">
        <v>8</v>
      </c>
      <c r="D34" s="39">
        <v>0</v>
      </c>
      <c r="E34" s="40">
        <f t="shared" si="0"/>
        <v>0.32</v>
      </c>
      <c r="F34" s="39">
        <v>3</v>
      </c>
      <c r="G34" s="39">
        <v>3</v>
      </c>
      <c r="H34" s="39">
        <v>0</v>
      </c>
      <c r="I34" s="40">
        <f t="shared" si="1"/>
        <v>1</v>
      </c>
      <c r="J34" s="39">
        <v>1</v>
      </c>
      <c r="K34" s="39">
        <v>0</v>
      </c>
      <c r="L34" s="39">
        <v>0</v>
      </c>
      <c r="M34" s="40">
        <f t="shared" si="2"/>
        <v>1</v>
      </c>
    </row>
    <row r="35" spans="1:13">
      <c r="A35" s="32" t="s">
        <v>362</v>
      </c>
      <c r="B35" s="39">
        <v>10</v>
      </c>
      <c r="C35" s="39">
        <v>2</v>
      </c>
      <c r="D35" s="39">
        <v>0</v>
      </c>
      <c r="E35" s="40">
        <f t="shared" si="0"/>
        <v>0.2</v>
      </c>
      <c r="F35" s="39">
        <v>3</v>
      </c>
      <c r="G35" s="39">
        <v>2</v>
      </c>
      <c r="H35" s="39">
        <v>0</v>
      </c>
      <c r="I35" s="40">
        <f t="shared" si="1"/>
        <v>0.66666666666666663</v>
      </c>
      <c r="J35" s="39">
        <v>3</v>
      </c>
      <c r="K35" s="39">
        <v>2</v>
      </c>
      <c r="L35" s="39">
        <v>0</v>
      </c>
      <c r="M35" s="40">
        <f t="shared" si="2"/>
        <v>0.33333333333333337</v>
      </c>
    </row>
    <row r="36" spans="1:13">
      <c r="A36" s="32" t="s">
        <v>363</v>
      </c>
      <c r="B36" s="39">
        <v>3</v>
      </c>
      <c r="C36" s="39">
        <v>1</v>
      </c>
      <c r="D36" s="39">
        <v>0</v>
      </c>
      <c r="E36" s="40">
        <f t="shared" si="0"/>
        <v>0.33333333333333331</v>
      </c>
      <c r="F36" s="39">
        <v>0</v>
      </c>
      <c r="G36" s="39">
        <v>0</v>
      </c>
      <c r="H36" s="39">
        <v>0</v>
      </c>
      <c r="I36" s="40" t="str">
        <f t="shared" si="1"/>
        <v>-</v>
      </c>
      <c r="J36" s="39">
        <v>0</v>
      </c>
      <c r="K36" s="39">
        <v>0</v>
      </c>
      <c r="L36" s="39">
        <v>0</v>
      </c>
      <c r="M36" s="40" t="str">
        <f t="shared" si="2"/>
        <v>-</v>
      </c>
    </row>
    <row r="37" spans="1:13">
      <c r="A37" s="32" t="s">
        <v>364</v>
      </c>
      <c r="B37" s="39">
        <v>5</v>
      </c>
      <c r="C37" s="39">
        <v>0</v>
      </c>
      <c r="D37" s="39">
        <v>0</v>
      </c>
      <c r="E37" s="40">
        <f t="shared" si="0"/>
        <v>0</v>
      </c>
      <c r="F37" s="39">
        <v>0</v>
      </c>
      <c r="G37" s="39">
        <v>0</v>
      </c>
      <c r="H37" s="39">
        <v>0</v>
      </c>
      <c r="I37" s="40" t="str">
        <f t="shared" si="1"/>
        <v>-</v>
      </c>
      <c r="J37" s="39">
        <v>1</v>
      </c>
      <c r="K37" s="39">
        <v>0</v>
      </c>
      <c r="L37" s="39">
        <v>0</v>
      </c>
      <c r="M37" s="40">
        <f t="shared" si="2"/>
        <v>1</v>
      </c>
    </row>
    <row r="38" spans="1:13">
      <c r="A38" s="32" t="s">
        <v>365</v>
      </c>
      <c r="B38" s="39">
        <v>107</v>
      </c>
      <c r="C38" s="39">
        <v>19</v>
      </c>
      <c r="D38" s="39">
        <v>2</v>
      </c>
      <c r="E38" s="40">
        <f t="shared" si="0"/>
        <v>0.17757009345794392</v>
      </c>
      <c r="F38" s="39">
        <v>48</v>
      </c>
      <c r="G38" s="39">
        <v>17</v>
      </c>
      <c r="H38" s="39">
        <v>2</v>
      </c>
      <c r="I38" s="40">
        <f t="shared" si="1"/>
        <v>0.35416666666666669</v>
      </c>
      <c r="J38" s="39">
        <v>4</v>
      </c>
      <c r="K38" s="39">
        <v>3</v>
      </c>
      <c r="L38" s="39">
        <v>1</v>
      </c>
      <c r="M38" s="40">
        <f t="shared" si="2"/>
        <v>0.25</v>
      </c>
    </row>
    <row r="39" spans="1:13">
      <c r="A39" s="32" t="s">
        <v>366</v>
      </c>
      <c r="B39" s="39">
        <v>51</v>
      </c>
      <c r="C39" s="39">
        <v>15</v>
      </c>
      <c r="D39" s="39">
        <v>0</v>
      </c>
      <c r="E39" s="40">
        <f t="shared" si="0"/>
        <v>0.29411764705882354</v>
      </c>
      <c r="F39" s="39">
        <v>17</v>
      </c>
      <c r="G39" s="39">
        <v>7</v>
      </c>
      <c r="H39" s="39">
        <v>0</v>
      </c>
      <c r="I39" s="40">
        <f t="shared" si="1"/>
        <v>0.41176470588235292</v>
      </c>
      <c r="J39" s="39">
        <v>3</v>
      </c>
      <c r="K39" s="39">
        <v>1</v>
      </c>
      <c r="L39" s="39">
        <v>1</v>
      </c>
      <c r="M39" s="40">
        <f t="shared" si="2"/>
        <v>0.66666666666666674</v>
      </c>
    </row>
    <row r="40" spans="1:13">
      <c r="A40" s="32" t="s">
        <v>367</v>
      </c>
      <c r="B40" s="39">
        <v>28</v>
      </c>
      <c r="C40" s="39">
        <v>4</v>
      </c>
      <c r="D40" s="39">
        <v>0</v>
      </c>
      <c r="E40" s="40">
        <f t="shared" si="0"/>
        <v>0.14285714285714285</v>
      </c>
      <c r="F40" s="39">
        <v>6</v>
      </c>
      <c r="G40" s="39">
        <v>3</v>
      </c>
      <c r="H40" s="39">
        <v>0</v>
      </c>
      <c r="I40" s="40">
        <f t="shared" si="1"/>
        <v>0.5</v>
      </c>
      <c r="J40" s="39">
        <v>2</v>
      </c>
      <c r="K40" s="39">
        <v>1</v>
      </c>
      <c r="L40" s="39">
        <v>0</v>
      </c>
      <c r="M40" s="40">
        <f t="shared" si="2"/>
        <v>0.5</v>
      </c>
    </row>
    <row r="41" spans="1:13">
      <c r="A41" s="32" t="s">
        <v>368</v>
      </c>
      <c r="B41" s="39">
        <v>21</v>
      </c>
      <c r="C41" s="39">
        <v>2</v>
      </c>
      <c r="D41" s="39">
        <v>0</v>
      </c>
      <c r="E41" s="40">
        <f t="shared" si="0"/>
        <v>9.5238095238095233E-2</v>
      </c>
      <c r="F41" s="39">
        <v>9</v>
      </c>
      <c r="G41" s="39">
        <v>2</v>
      </c>
      <c r="H41" s="39">
        <v>0</v>
      </c>
      <c r="I41" s="40">
        <f t="shared" si="1"/>
        <v>0.22222222222222221</v>
      </c>
      <c r="J41" s="39">
        <v>1</v>
      </c>
      <c r="K41" s="39">
        <v>1</v>
      </c>
      <c r="L41" s="39">
        <v>0</v>
      </c>
      <c r="M41" s="40">
        <f t="shared" si="2"/>
        <v>0</v>
      </c>
    </row>
    <row r="42" spans="1:13">
      <c r="A42" s="32" t="s">
        <v>369</v>
      </c>
      <c r="B42" s="39">
        <v>11</v>
      </c>
      <c r="C42" s="39">
        <v>0</v>
      </c>
      <c r="D42" s="39">
        <v>0</v>
      </c>
      <c r="E42" s="40">
        <f t="shared" si="0"/>
        <v>0</v>
      </c>
      <c r="F42" s="39">
        <v>6</v>
      </c>
      <c r="G42" s="39">
        <v>2</v>
      </c>
      <c r="H42" s="39">
        <v>0</v>
      </c>
      <c r="I42" s="40">
        <f t="shared" si="1"/>
        <v>0.33333333333333331</v>
      </c>
      <c r="J42" s="39">
        <v>2</v>
      </c>
      <c r="K42" s="39">
        <v>1</v>
      </c>
      <c r="L42" s="39">
        <v>0</v>
      </c>
      <c r="M42" s="40">
        <f t="shared" si="2"/>
        <v>0.5</v>
      </c>
    </row>
    <row r="43" spans="1:13">
      <c r="A43" s="32" t="s">
        <v>370</v>
      </c>
      <c r="B43" s="39">
        <v>23</v>
      </c>
      <c r="C43" s="39">
        <v>8</v>
      </c>
      <c r="D43" s="39">
        <v>0</v>
      </c>
      <c r="E43" s="40">
        <f t="shared" si="0"/>
        <v>0.34782608695652173</v>
      </c>
      <c r="F43" s="39">
        <v>12</v>
      </c>
      <c r="G43" s="39">
        <v>5</v>
      </c>
      <c r="H43" s="39">
        <v>0</v>
      </c>
      <c r="I43" s="40">
        <f t="shared" si="1"/>
        <v>0.41666666666666669</v>
      </c>
      <c r="J43" s="39">
        <v>8</v>
      </c>
      <c r="K43" s="39">
        <v>7</v>
      </c>
      <c r="L43" s="39">
        <v>0</v>
      </c>
      <c r="M43" s="40">
        <f t="shared" si="2"/>
        <v>0.125</v>
      </c>
    </row>
    <row r="44" spans="1:13">
      <c r="A44" s="32" t="s">
        <v>371</v>
      </c>
      <c r="B44" s="39">
        <v>20</v>
      </c>
      <c r="C44" s="39">
        <v>6</v>
      </c>
      <c r="D44" s="39">
        <v>0</v>
      </c>
      <c r="E44" s="40">
        <f t="shared" si="0"/>
        <v>0.3</v>
      </c>
      <c r="F44" s="39">
        <v>6</v>
      </c>
      <c r="G44" s="39">
        <v>1</v>
      </c>
      <c r="H44" s="39">
        <v>0</v>
      </c>
      <c r="I44" s="40">
        <f t="shared" si="1"/>
        <v>0.16666666666666666</v>
      </c>
      <c r="J44" s="39">
        <v>5</v>
      </c>
      <c r="K44" s="39">
        <v>5</v>
      </c>
      <c r="L44" s="39">
        <v>0</v>
      </c>
      <c r="M44" s="40">
        <f t="shared" si="2"/>
        <v>0</v>
      </c>
    </row>
    <row r="45" spans="1:13">
      <c r="A45" s="32" t="s">
        <v>372</v>
      </c>
      <c r="B45" s="39">
        <v>21</v>
      </c>
      <c r="C45" s="39">
        <v>7</v>
      </c>
      <c r="D45" s="39">
        <v>0</v>
      </c>
      <c r="E45" s="40">
        <f t="shared" si="0"/>
        <v>0.33333333333333331</v>
      </c>
      <c r="F45" s="39">
        <v>3</v>
      </c>
      <c r="G45" s="39">
        <v>1</v>
      </c>
      <c r="H45" s="39">
        <v>0</v>
      </c>
      <c r="I45" s="40">
        <f t="shared" si="1"/>
        <v>0.33333333333333331</v>
      </c>
      <c r="J45" s="39">
        <v>2</v>
      </c>
      <c r="K45" s="39">
        <v>1</v>
      </c>
      <c r="L45" s="39">
        <v>0</v>
      </c>
      <c r="M45" s="40">
        <f t="shared" si="2"/>
        <v>0.5</v>
      </c>
    </row>
    <row r="46" spans="1:13">
      <c r="A46" s="32" t="s">
        <v>373</v>
      </c>
      <c r="B46" s="39">
        <v>3</v>
      </c>
      <c r="C46" s="39">
        <v>2</v>
      </c>
      <c r="D46" s="39">
        <v>0</v>
      </c>
      <c r="E46" s="40">
        <f t="shared" si="0"/>
        <v>0.66666666666666663</v>
      </c>
      <c r="F46" s="39">
        <v>4</v>
      </c>
      <c r="G46" s="39">
        <v>1</v>
      </c>
      <c r="H46" s="39">
        <v>0</v>
      </c>
      <c r="I46" s="40">
        <f t="shared" si="1"/>
        <v>0.25</v>
      </c>
      <c r="J46" s="39">
        <v>0</v>
      </c>
      <c r="K46" s="39">
        <v>0</v>
      </c>
      <c r="L46" s="39">
        <v>0</v>
      </c>
      <c r="M46" s="40" t="str">
        <f t="shared" si="2"/>
        <v>-</v>
      </c>
    </row>
    <row r="47" spans="1:13">
      <c r="A47" s="32" t="s">
        <v>374</v>
      </c>
      <c r="B47" s="39">
        <v>36</v>
      </c>
      <c r="C47" s="39">
        <v>9</v>
      </c>
      <c r="D47" s="39">
        <v>0</v>
      </c>
      <c r="E47" s="40">
        <f t="shared" si="0"/>
        <v>0.25</v>
      </c>
      <c r="F47" s="39">
        <v>7</v>
      </c>
      <c r="G47" s="39">
        <v>1</v>
      </c>
      <c r="H47" s="39">
        <v>0</v>
      </c>
      <c r="I47" s="40">
        <f t="shared" si="1"/>
        <v>0.14285714285714285</v>
      </c>
      <c r="J47" s="39">
        <v>0</v>
      </c>
      <c r="K47" s="39">
        <v>0</v>
      </c>
      <c r="L47" s="39">
        <v>0</v>
      </c>
      <c r="M47" s="40" t="str">
        <f t="shared" si="2"/>
        <v>-</v>
      </c>
    </row>
    <row r="48" spans="1:13">
      <c r="A48" s="32" t="s">
        <v>375</v>
      </c>
      <c r="B48" s="39">
        <v>4</v>
      </c>
      <c r="C48" s="39">
        <v>1</v>
      </c>
      <c r="D48" s="39">
        <v>0</v>
      </c>
      <c r="E48" s="40">
        <f t="shared" si="0"/>
        <v>0.25</v>
      </c>
      <c r="F48" s="39">
        <v>1</v>
      </c>
      <c r="G48" s="39">
        <v>1</v>
      </c>
      <c r="H48" s="39">
        <v>0</v>
      </c>
      <c r="I48" s="40">
        <f t="shared" si="1"/>
        <v>1</v>
      </c>
      <c r="J48" s="39">
        <v>0</v>
      </c>
      <c r="K48" s="39">
        <v>0</v>
      </c>
      <c r="L48" s="39">
        <v>0</v>
      </c>
      <c r="M48" s="40" t="str">
        <f t="shared" si="2"/>
        <v>-</v>
      </c>
    </row>
    <row r="49" spans="1:13">
      <c r="A49" s="32" t="s">
        <v>376</v>
      </c>
      <c r="B49" s="39">
        <v>27</v>
      </c>
      <c r="C49" s="39">
        <v>7</v>
      </c>
      <c r="D49" s="39">
        <v>1</v>
      </c>
      <c r="E49" s="40">
        <f t="shared" si="0"/>
        <v>0.25925925925925924</v>
      </c>
      <c r="F49" s="39">
        <v>9</v>
      </c>
      <c r="G49" s="39">
        <v>3</v>
      </c>
      <c r="H49" s="39">
        <v>0</v>
      </c>
      <c r="I49" s="40">
        <f t="shared" si="1"/>
        <v>0.33333333333333331</v>
      </c>
      <c r="J49" s="39">
        <v>3</v>
      </c>
      <c r="K49" s="39">
        <v>1</v>
      </c>
      <c r="L49" s="39">
        <v>0</v>
      </c>
      <c r="M49" s="40">
        <f t="shared" si="2"/>
        <v>0.66666666666666674</v>
      </c>
    </row>
    <row r="50" spans="1:13">
      <c r="A50" s="32" t="s">
        <v>377</v>
      </c>
      <c r="B50" s="39">
        <v>8</v>
      </c>
      <c r="C50" s="39">
        <v>2</v>
      </c>
      <c r="D50" s="39">
        <v>0</v>
      </c>
      <c r="E50" s="40">
        <f t="shared" si="0"/>
        <v>0.25</v>
      </c>
      <c r="F50" s="39">
        <v>1</v>
      </c>
      <c r="G50" s="39">
        <v>0</v>
      </c>
      <c r="H50" s="39">
        <v>0</v>
      </c>
      <c r="I50" s="40">
        <f t="shared" si="1"/>
        <v>0</v>
      </c>
      <c r="J50" s="39">
        <v>4</v>
      </c>
      <c r="K50" s="39">
        <v>3</v>
      </c>
      <c r="L50" s="39">
        <v>0</v>
      </c>
      <c r="M50" s="40">
        <f t="shared" si="2"/>
        <v>0.25</v>
      </c>
    </row>
    <row r="51" spans="1:13">
      <c r="A51" s="32" t="s">
        <v>378</v>
      </c>
      <c r="B51" s="39">
        <v>19</v>
      </c>
      <c r="C51" s="39">
        <v>9</v>
      </c>
      <c r="D51" s="39">
        <v>0</v>
      </c>
      <c r="E51" s="40">
        <f t="shared" si="0"/>
        <v>0.47368421052631576</v>
      </c>
      <c r="F51" s="39">
        <v>7</v>
      </c>
      <c r="G51" s="39">
        <v>1</v>
      </c>
      <c r="H51" s="39">
        <v>0</v>
      </c>
      <c r="I51" s="40">
        <f t="shared" si="1"/>
        <v>0.14285714285714285</v>
      </c>
      <c r="J51" s="39">
        <v>7</v>
      </c>
      <c r="K51" s="39">
        <v>4</v>
      </c>
      <c r="L51" s="39">
        <v>1</v>
      </c>
      <c r="M51" s="40">
        <f t="shared" si="2"/>
        <v>0.4285714285714286</v>
      </c>
    </row>
    <row r="52" spans="1:13">
      <c r="A52" s="32" t="s">
        <v>379</v>
      </c>
      <c r="B52" s="39">
        <v>16</v>
      </c>
      <c r="C52" s="39">
        <v>8</v>
      </c>
      <c r="D52" s="39">
        <v>0</v>
      </c>
      <c r="E52" s="40">
        <f t="shared" si="0"/>
        <v>0.5</v>
      </c>
      <c r="F52" s="39">
        <v>11</v>
      </c>
      <c r="G52" s="39">
        <v>0</v>
      </c>
      <c r="H52" s="39">
        <v>0</v>
      </c>
      <c r="I52" s="40">
        <f t="shared" si="1"/>
        <v>0</v>
      </c>
      <c r="J52" s="39">
        <v>4</v>
      </c>
      <c r="K52" s="39">
        <v>2</v>
      </c>
      <c r="L52" s="39">
        <v>0</v>
      </c>
      <c r="M52" s="40">
        <f t="shared" si="2"/>
        <v>0.5</v>
      </c>
    </row>
    <row r="53" spans="1:13">
      <c r="A53" s="32" t="s">
        <v>380</v>
      </c>
      <c r="B53" s="39">
        <v>33</v>
      </c>
      <c r="C53" s="39">
        <v>6</v>
      </c>
      <c r="D53" s="39">
        <v>0</v>
      </c>
      <c r="E53" s="40">
        <f t="shared" si="0"/>
        <v>0.18181818181818182</v>
      </c>
      <c r="F53" s="39">
        <v>27</v>
      </c>
      <c r="G53" s="39">
        <v>3</v>
      </c>
      <c r="H53" s="39">
        <v>0</v>
      </c>
      <c r="I53" s="40">
        <f t="shared" si="1"/>
        <v>0.1111111111111111</v>
      </c>
      <c r="J53" s="39">
        <v>6</v>
      </c>
      <c r="K53" s="39">
        <v>6</v>
      </c>
      <c r="L53" s="39">
        <v>0</v>
      </c>
      <c r="M53" s="40">
        <f t="shared" si="2"/>
        <v>0</v>
      </c>
    </row>
    <row r="54" spans="1:13">
      <c r="A54" s="32" t="s">
        <v>381</v>
      </c>
      <c r="B54" s="39">
        <v>18</v>
      </c>
      <c r="C54" s="39">
        <v>6</v>
      </c>
      <c r="D54" s="39">
        <v>0</v>
      </c>
      <c r="E54" s="40">
        <f t="shared" si="0"/>
        <v>0.33333333333333331</v>
      </c>
      <c r="F54" s="39">
        <v>7</v>
      </c>
      <c r="G54" s="39">
        <v>3</v>
      </c>
      <c r="H54" s="39">
        <v>0</v>
      </c>
      <c r="I54" s="40">
        <f t="shared" si="1"/>
        <v>0.42857142857142855</v>
      </c>
      <c r="J54" s="39">
        <v>0</v>
      </c>
      <c r="K54" s="39">
        <v>0</v>
      </c>
      <c r="L54" s="39">
        <v>0</v>
      </c>
      <c r="M54" s="40" t="str">
        <f t="shared" si="2"/>
        <v>-</v>
      </c>
    </row>
    <row r="55" spans="1:13">
      <c r="A55" s="32" t="s">
        <v>382</v>
      </c>
      <c r="B55" s="39">
        <v>36</v>
      </c>
      <c r="C55" s="39">
        <v>12</v>
      </c>
      <c r="D55" s="39">
        <v>1</v>
      </c>
      <c r="E55" s="40">
        <f t="shared" si="0"/>
        <v>0.33333333333333331</v>
      </c>
      <c r="F55" s="39">
        <v>12</v>
      </c>
      <c r="G55" s="39">
        <v>2</v>
      </c>
      <c r="H55" s="39">
        <v>1</v>
      </c>
      <c r="I55" s="40">
        <f t="shared" si="1"/>
        <v>0.16666666666666666</v>
      </c>
      <c r="J55" s="39">
        <v>2</v>
      </c>
      <c r="K55" s="39">
        <v>1</v>
      </c>
      <c r="L55" s="39">
        <v>0</v>
      </c>
      <c r="M55" s="40">
        <f t="shared" si="2"/>
        <v>0.5</v>
      </c>
    </row>
    <row r="56" spans="1:13">
      <c r="A56" s="32" t="s">
        <v>383</v>
      </c>
      <c r="B56" s="39">
        <v>6</v>
      </c>
      <c r="C56" s="39">
        <v>4</v>
      </c>
      <c r="D56" s="39">
        <v>0</v>
      </c>
      <c r="E56" s="40">
        <f t="shared" si="0"/>
        <v>0.66666666666666663</v>
      </c>
      <c r="F56" s="39">
        <v>4</v>
      </c>
      <c r="G56" s="39">
        <v>0</v>
      </c>
      <c r="H56" s="39">
        <v>0</v>
      </c>
      <c r="I56" s="40">
        <f t="shared" si="1"/>
        <v>0</v>
      </c>
      <c r="J56" s="39">
        <v>1</v>
      </c>
      <c r="K56" s="39">
        <v>0</v>
      </c>
      <c r="L56" s="39">
        <v>0</v>
      </c>
      <c r="M56" s="40">
        <f t="shared" si="2"/>
        <v>1</v>
      </c>
    </row>
    <row r="57" spans="1:13">
      <c r="A57" s="32" t="s">
        <v>384</v>
      </c>
      <c r="B57" s="39">
        <v>43</v>
      </c>
      <c r="C57" s="39">
        <v>15</v>
      </c>
      <c r="D57" s="39">
        <v>0</v>
      </c>
      <c r="E57" s="40">
        <f t="shared" si="0"/>
        <v>0.34883720930232559</v>
      </c>
      <c r="F57" s="39">
        <v>8</v>
      </c>
      <c r="G57" s="39">
        <v>4</v>
      </c>
      <c r="H57" s="39">
        <v>0</v>
      </c>
      <c r="I57" s="40">
        <f t="shared" si="1"/>
        <v>0.5</v>
      </c>
      <c r="J57" s="39">
        <v>11</v>
      </c>
      <c r="K57" s="39">
        <v>7</v>
      </c>
      <c r="L57" s="39">
        <v>0</v>
      </c>
      <c r="M57" s="40">
        <f t="shared" si="2"/>
        <v>0.36363636363636365</v>
      </c>
    </row>
    <row r="58" spans="1:13">
      <c r="A58" s="32" t="s">
        <v>385</v>
      </c>
      <c r="B58" s="39">
        <v>35</v>
      </c>
      <c r="C58" s="39">
        <v>5</v>
      </c>
      <c r="D58" s="39">
        <v>1</v>
      </c>
      <c r="E58" s="40">
        <f t="shared" si="0"/>
        <v>0.14285714285714285</v>
      </c>
      <c r="F58" s="39">
        <v>24</v>
      </c>
      <c r="G58" s="39">
        <v>6</v>
      </c>
      <c r="H58" s="39">
        <v>0</v>
      </c>
      <c r="I58" s="40">
        <f t="shared" si="1"/>
        <v>0.25</v>
      </c>
      <c r="J58" s="39">
        <v>4</v>
      </c>
      <c r="K58" s="39">
        <v>1</v>
      </c>
      <c r="L58" s="39">
        <v>0</v>
      </c>
      <c r="M58" s="40">
        <f t="shared" si="2"/>
        <v>0.75</v>
      </c>
    </row>
    <row r="59" spans="1:13">
      <c r="A59" s="32" t="s">
        <v>386</v>
      </c>
      <c r="B59" s="39">
        <v>11</v>
      </c>
      <c r="C59" s="39">
        <v>2</v>
      </c>
      <c r="D59" s="39">
        <v>0</v>
      </c>
      <c r="E59" s="40">
        <f t="shared" si="0"/>
        <v>0.18181818181818182</v>
      </c>
      <c r="F59" s="39">
        <v>7</v>
      </c>
      <c r="G59" s="39">
        <v>0</v>
      </c>
      <c r="H59" s="39">
        <v>0</v>
      </c>
      <c r="I59" s="40">
        <f t="shared" si="1"/>
        <v>0</v>
      </c>
      <c r="J59" s="39">
        <v>6</v>
      </c>
      <c r="K59" s="39">
        <v>4</v>
      </c>
      <c r="L59" s="39">
        <v>0</v>
      </c>
      <c r="M59" s="40">
        <f t="shared" si="2"/>
        <v>0.33333333333333337</v>
      </c>
    </row>
    <row r="60" spans="1:13">
      <c r="A60" s="32" t="s">
        <v>387</v>
      </c>
      <c r="B60" s="39">
        <v>48</v>
      </c>
      <c r="C60" s="39">
        <v>10</v>
      </c>
      <c r="D60" s="39">
        <v>0</v>
      </c>
      <c r="E60" s="40">
        <f t="shared" si="0"/>
        <v>0.20833333333333334</v>
      </c>
      <c r="F60" s="39">
        <v>12</v>
      </c>
      <c r="G60" s="39">
        <v>2</v>
      </c>
      <c r="H60" s="39">
        <v>0</v>
      </c>
      <c r="I60" s="40">
        <f t="shared" si="1"/>
        <v>0.16666666666666666</v>
      </c>
      <c r="J60" s="39">
        <v>1</v>
      </c>
      <c r="K60" s="39">
        <v>0</v>
      </c>
      <c r="L60" s="39">
        <v>0</v>
      </c>
      <c r="M60" s="40">
        <f t="shared" si="2"/>
        <v>1</v>
      </c>
    </row>
    <row r="61" spans="1:13">
      <c r="A61" s="32" t="s">
        <v>388</v>
      </c>
      <c r="B61" s="39">
        <v>3</v>
      </c>
      <c r="C61" s="39">
        <v>3</v>
      </c>
      <c r="D61" s="39">
        <v>0</v>
      </c>
      <c r="E61" s="40">
        <f t="shared" si="0"/>
        <v>1</v>
      </c>
      <c r="F61" s="39">
        <v>0</v>
      </c>
      <c r="G61" s="39">
        <v>0</v>
      </c>
      <c r="H61" s="39">
        <v>0</v>
      </c>
      <c r="I61" s="40" t="str">
        <f t="shared" si="1"/>
        <v>-</v>
      </c>
      <c r="J61" s="39">
        <v>0</v>
      </c>
      <c r="K61" s="39">
        <v>0</v>
      </c>
      <c r="L61" s="39">
        <v>0</v>
      </c>
      <c r="M61" s="40" t="str">
        <f t="shared" si="2"/>
        <v>-</v>
      </c>
    </row>
    <row r="62" spans="1:13">
      <c r="A62" s="32" t="s">
        <v>389</v>
      </c>
      <c r="B62" s="39">
        <v>4</v>
      </c>
      <c r="C62" s="39">
        <v>2</v>
      </c>
      <c r="D62" s="39">
        <v>0</v>
      </c>
      <c r="E62" s="40">
        <f t="shared" si="0"/>
        <v>0.5</v>
      </c>
      <c r="F62" s="39">
        <v>1</v>
      </c>
      <c r="G62" s="39">
        <v>0</v>
      </c>
      <c r="H62" s="39">
        <v>0</v>
      </c>
      <c r="I62" s="40">
        <f t="shared" si="1"/>
        <v>0</v>
      </c>
      <c r="J62" s="39">
        <v>2</v>
      </c>
      <c r="K62" s="39">
        <v>1</v>
      </c>
      <c r="L62" s="39">
        <v>0</v>
      </c>
      <c r="M62" s="40">
        <f t="shared" si="2"/>
        <v>0.5</v>
      </c>
    </row>
    <row r="63" spans="1:13">
      <c r="A63" s="32" t="s">
        <v>390</v>
      </c>
      <c r="B63" s="39">
        <v>22</v>
      </c>
      <c r="C63" s="39">
        <v>4</v>
      </c>
      <c r="D63" s="39">
        <v>0</v>
      </c>
      <c r="E63" s="40">
        <f t="shared" si="0"/>
        <v>0.18181818181818182</v>
      </c>
      <c r="F63" s="39">
        <v>5</v>
      </c>
      <c r="G63" s="39">
        <v>2</v>
      </c>
      <c r="H63" s="39">
        <v>1</v>
      </c>
      <c r="I63" s="40">
        <f t="shared" si="1"/>
        <v>0.4</v>
      </c>
      <c r="J63" s="39">
        <v>3</v>
      </c>
      <c r="K63" s="39">
        <v>3</v>
      </c>
      <c r="L63" s="39">
        <v>0</v>
      </c>
      <c r="M63" s="40">
        <f t="shared" si="2"/>
        <v>0</v>
      </c>
    </row>
    <row r="64" spans="1:13">
      <c r="A64" s="32" t="s">
        <v>391</v>
      </c>
      <c r="B64" s="39">
        <v>12</v>
      </c>
      <c r="C64" s="39">
        <v>7</v>
      </c>
      <c r="D64" s="39">
        <v>0</v>
      </c>
      <c r="E64" s="40">
        <f t="shared" si="0"/>
        <v>0.58333333333333337</v>
      </c>
      <c r="F64" s="39">
        <v>1</v>
      </c>
      <c r="G64" s="39">
        <v>0</v>
      </c>
      <c r="H64" s="39">
        <v>0</v>
      </c>
      <c r="I64" s="40">
        <f t="shared" si="1"/>
        <v>0</v>
      </c>
      <c r="J64" s="39">
        <v>1</v>
      </c>
      <c r="K64" s="39">
        <v>0</v>
      </c>
      <c r="L64" s="39">
        <v>0</v>
      </c>
      <c r="M64" s="40">
        <f t="shared" si="2"/>
        <v>1</v>
      </c>
    </row>
    <row r="65" spans="1:13">
      <c r="A65" s="32" t="s">
        <v>392</v>
      </c>
      <c r="B65" s="39">
        <v>10</v>
      </c>
      <c r="C65" s="39">
        <v>0</v>
      </c>
      <c r="D65" s="39">
        <v>0</v>
      </c>
      <c r="E65" s="40">
        <f t="shared" si="0"/>
        <v>0</v>
      </c>
      <c r="F65" s="39">
        <v>11</v>
      </c>
      <c r="G65" s="39">
        <v>4</v>
      </c>
      <c r="H65" s="39">
        <v>0</v>
      </c>
      <c r="I65" s="40">
        <f t="shared" si="1"/>
        <v>0.36363636363636365</v>
      </c>
      <c r="J65" s="39">
        <v>0</v>
      </c>
      <c r="K65" s="39">
        <v>0</v>
      </c>
      <c r="L65" s="39">
        <v>0</v>
      </c>
      <c r="M65" s="40" t="str">
        <f t="shared" si="2"/>
        <v>-</v>
      </c>
    </row>
    <row r="66" spans="1:13">
      <c r="A66" s="32" t="s">
        <v>393</v>
      </c>
      <c r="B66" s="39">
        <v>38</v>
      </c>
      <c r="C66" s="39">
        <v>12</v>
      </c>
      <c r="D66" s="39">
        <v>0</v>
      </c>
      <c r="E66" s="40">
        <f t="shared" si="0"/>
        <v>0.31578947368421051</v>
      </c>
      <c r="F66" s="39">
        <v>30</v>
      </c>
      <c r="G66" s="39">
        <v>13</v>
      </c>
      <c r="H66" s="39">
        <v>0</v>
      </c>
      <c r="I66" s="40">
        <f t="shared" si="1"/>
        <v>0.43333333333333335</v>
      </c>
      <c r="J66" s="39">
        <v>3</v>
      </c>
      <c r="K66" s="39">
        <v>2</v>
      </c>
      <c r="L66" s="39">
        <v>0</v>
      </c>
      <c r="M66" s="40">
        <f t="shared" si="2"/>
        <v>0.33333333333333337</v>
      </c>
    </row>
    <row r="67" spans="1:13">
      <c r="A67" s="32" t="s">
        <v>394</v>
      </c>
      <c r="B67" s="39">
        <v>19</v>
      </c>
      <c r="C67" s="39">
        <v>3</v>
      </c>
      <c r="D67" s="39">
        <v>0</v>
      </c>
      <c r="E67" s="40">
        <f t="shared" si="0"/>
        <v>0.15789473684210525</v>
      </c>
      <c r="F67" s="39">
        <v>25</v>
      </c>
      <c r="G67" s="39">
        <v>8</v>
      </c>
      <c r="H67" s="39">
        <v>0</v>
      </c>
      <c r="I67" s="40">
        <f t="shared" si="1"/>
        <v>0.32</v>
      </c>
      <c r="J67" s="39">
        <v>3</v>
      </c>
      <c r="K67" s="39">
        <v>3</v>
      </c>
      <c r="L67" s="39">
        <v>0</v>
      </c>
      <c r="M67" s="40">
        <f t="shared" si="2"/>
        <v>0</v>
      </c>
    </row>
    <row r="68" spans="1:13">
      <c r="A68" s="32" t="s">
        <v>395</v>
      </c>
      <c r="B68" s="39">
        <v>1</v>
      </c>
      <c r="C68" s="39">
        <v>0</v>
      </c>
      <c r="D68" s="39">
        <v>0</v>
      </c>
      <c r="E68" s="40">
        <f t="shared" si="0"/>
        <v>0</v>
      </c>
      <c r="F68" s="39">
        <v>1</v>
      </c>
      <c r="G68" s="39">
        <v>0</v>
      </c>
      <c r="H68" s="39">
        <v>0</v>
      </c>
      <c r="I68" s="40">
        <f t="shared" si="1"/>
        <v>0</v>
      </c>
      <c r="J68" s="39">
        <v>0</v>
      </c>
      <c r="K68" s="39">
        <v>0</v>
      </c>
      <c r="L68" s="39">
        <v>0</v>
      </c>
      <c r="M68" s="40" t="str">
        <f t="shared" si="2"/>
        <v>-</v>
      </c>
    </row>
    <row r="69" spans="1:13">
      <c r="A69" s="32" t="s">
        <v>396</v>
      </c>
      <c r="B69" s="39">
        <v>13</v>
      </c>
      <c r="C69" s="39">
        <v>3</v>
      </c>
      <c r="D69" s="39">
        <v>0</v>
      </c>
      <c r="E69" s="40">
        <f t="shared" si="0"/>
        <v>0.23076923076923078</v>
      </c>
      <c r="F69" s="39">
        <v>7</v>
      </c>
      <c r="G69" s="39">
        <v>2</v>
      </c>
      <c r="H69" s="39">
        <v>0</v>
      </c>
      <c r="I69" s="40">
        <f t="shared" si="1"/>
        <v>0.2857142857142857</v>
      </c>
      <c r="J69" s="39">
        <v>6</v>
      </c>
      <c r="K69" s="39">
        <v>4</v>
      </c>
      <c r="L69" s="39">
        <v>0</v>
      </c>
      <c r="M69" s="40">
        <f t="shared" si="2"/>
        <v>0.33333333333333337</v>
      </c>
    </row>
    <row r="70" spans="1:13">
      <c r="A70" s="32" t="s">
        <v>397</v>
      </c>
      <c r="B70" s="39">
        <v>28</v>
      </c>
      <c r="C70" s="39">
        <v>8</v>
      </c>
      <c r="D70" s="39">
        <v>0</v>
      </c>
      <c r="E70" s="40">
        <f t="shared" si="0"/>
        <v>0.2857142857142857</v>
      </c>
      <c r="F70" s="39">
        <v>7</v>
      </c>
      <c r="G70" s="39">
        <v>0</v>
      </c>
      <c r="H70" s="39">
        <v>0</v>
      </c>
      <c r="I70" s="40">
        <f t="shared" si="1"/>
        <v>0</v>
      </c>
      <c r="J70" s="39">
        <v>5</v>
      </c>
      <c r="K70" s="39">
        <v>4</v>
      </c>
      <c r="L70" s="39">
        <v>0</v>
      </c>
      <c r="M70" s="40">
        <f t="shared" si="2"/>
        <v>0.19999999999999996</v>
      </c>
    </row>
    <row r="71" spans="1:13">
      <c r="A71" s="32" t="s">
        <v>398</v>
      </c>
      <c r="B71" s="39">
        <v>22</v>
      </c>
      <c r="C71" s="39">
        <v>9</v>
      </c>
      <c r="D71" s="39">
        <v>0</v>
      </c>
      <c r="E71" s="40">
        <f t="shared" si="0"/>
        <v>0.40909090909090912</v>
      </c>
      <c r="F71" s="39">
        <v>6</v>
      </c>
      <c r="G71" s="39">
        <v>2</v>
      </c>
      <c r="H71" s="39">
        <v>1</v>
      </c>
      <c r="I71" s="40">
        <f t="shared" si="1"/>
        <v>0.33333333333333331</v>
      </c>
      <c r="J71" s="39">
        <v>11</v>
      </c>
      <c r="K71" s="39">
        <v>3</v>
      </c>
      <c r="L71" s="39">
        <v>1</v>
      </c>
      <c r="M71" s="40">
        <f t="shared" si="2"/>
        <v>0.72727272727272729</v>
      </c>
    </row>
    <row r="72" spans="1:13">
      <c r="A72" s="32" t="s">
        <v>399</v>
      </c>
      <c r="B72" s="39">
        <v>26</v>
      </c>
      <c r="C72" s="39">
        <v>9</v>
      </c>
      <c r="D72" s="39">
        <v>0</v>
      </c>
      <c r="E72" s="40">
        <f t="shared" si="0"/>
        <v>0.34615384615384615</v>
      </c>
      <c r="F72" s="39">
        <v>10</v>
      </c>
      <c r="G72" s="39">
        <v>2</v>
      </c>
      <c r="H72" s="39">
        <v>0</v>
      </c>
      <c r="I72" s="40">
        <f t="shared" si="1"/>
        <v>0.2</v>
      </c>
      <c r="J72" s="39">
        <v>4</v>
      </c>
      <c r="K72" s="39">
        <v>3</v>
      </c>
      <c r="L72" s="39">
        <v>0</v>
      </c>
      <c r="M72" s="40">
        <f t="shared" si="2"/>
        <v>0.25</v>
      </c>
    </row>
    <row r="73" spans="1:13">
      <c r="A73" s="32" t="s">
        <v>400</v>
      </c>
      <c r="B73" s="39">
        <v>0</v>
      </c>
      <c r="C73" s="39">
        <v>0</v>
      </c>
      <c r="D73" s="39">
        <v>0</v>
      </c>
      <c r="E73" s="40" t="str">
        <f t="shared" si="0"/>
        <v>-</v>
      </c>
      <c r="F73" s="39">
        <v>0</v>
      </c>
      <c r="G73" s="39">
        <v>0</v>
      </c>
      <c r="H73" s="39">
        <v>0</v>
      </c>
      <c r="I73" s="40" t="str">
        <f t="shared" si="1"/>
        <v>-</v>
      </c>
      <c r="J73" s="39">
        <v>2</v>
      </c>
      <c r="K73" s="39">
        <v>0</v>
      </c>
      <c r="L73" s="39">
        <v>0</v>
      </c>
      <c r="M73" s="40">
        <f t="shared" si="2"/>
        <v>1</v>
      </c>
    </row>
    <row r="74" spans="1:13">
      <c r="A74" s="32" t="s">
        <v>401</v>
      </c>
      <c r="B74" s="39">
        <v>17</v>
      </c>
      <c r="C74" s="39">
        <v>6</v>
      </c>
      <c r="D74" s="39">
        <v>0</v>
      </c>
      <c r="E74" s="40">
        <f t="shared" si="0"/>
        <v>0.35294117647058826</v>
      </c>
      <c r="F74" s="39">
        <v>4</v>
      </c>
      <c r="G74" s="39">
        <v>1</v>
      </c>
      <c r="H74" s="39">
        <v>0</v>
      </c>
      <c r="I74" s="40">
        <f t="shared" si="1"/>
        <v>0.25</v>
      </c>
      <c r="J74" s="39">
        <v>7</v>
      </c>
      <c r="K74" s="39">
        <v>3</v>
      </c>
      <c r="L74" s="39">
        <v>0</v>
      </c>
      <c r="M74" s="40">
        <f t="shared" si="2"/>
        <v>0.5714285714285714</v>
      </c>
    </row>
    <row r="75" spans="1:13">
      <c r="A75" s="32" t="s">
        <v>402</v>
      </c>
      <c r="B75" s="39">
        <v>58</v>
      </c>
      <c r="C75" s="39">
        <v>16</v>
      </c>
      <c r="D75" s="39">
        <v>0</v>
      </c>
      <c r="E75" s="40">
        <f t="shared" si="0"/>
        <v>0.27586206896551724</v>
      </c>
      <c r="F75" s="39">
        <v>42</v>
      </c>
      <c r="G75" s="39">
        <v>17</v>
      </c>
      <c r="H75" s="39">
        <v>0</v>
      </c>
      <c r="I75" s="40">
        <f t="shared" si="1"/>
        <v>0.40476190476190477</v>
      </c>
      <c r="J75" s="39">
        <v>4</v>
      </c>
      <c r="K75" s="39">
        <v>0</v>
      </c>
      <c r="L75" s="39">
        <v>0</v>
      </c>
      <c r="M75" s="40">
        <f t="shared" si="2"/>
        <v>1</v>
      </c>
    </row>
    <row r="76" spans="1:13">
      <c r="A76" s="32" t="s">
        <v>403</v>
      </c>
      <c r="B76" s="39">
        <v>21</v>
      </c>
      <c r="C76" s="39">
        <v>3</v>
      </c>
      <c r="D76" s="39">
        <v>0</v>
      </c>
      <c r="E76" s="40">
        <f t="shared" si="0"/>
        <v>0.14285714285714285</v>
      </c>
      <c r="F76" s="39">
        <v>0</v>
      </c>
      <c r="G76" s="39">
        <v>0</v>
      </c>
      <c r="H76" s="39">
        <v>0</v>
      </c>
      <c r="I76" s="40" t="str">
        <f t="shared" si="1"/>
        <v>-</v>
      </c>
      <c r="J76" s="39">
        <v>1</v>
      </c>
      <c r="K76" s="39">
        <v>1</v>
      </c>
      <c r="L76" s="39">
        <v>0</v>
      </c>
      <c r="M76" s="40">
        <f t="shared" si="2"/>
        <v>0</v>
      </c>
    </row>
    <row r="77" spans="1:13">
      <c r="A77" s="32" t="s">
        <v>404</v>
      </c>
      <c r="B77" s="39">
        <v>0</v>
      </c>
      <c r="C77" s="39">
        <v>0</v>
      </c>
      <c r="D77" s="39">
        <v>0</v>
      </c>
      <c r="E77" s="40" t="str">
        <f t="shared" si="0"/>
        <v>-</v>
      </c>
      <c r="F77" s="39">
        <v>0</v>
      </c>
      <c r="G77" s="39">
        <v>0</v>
      </c>
      <c r="H77" s="39">
        <v>0</v>
      </c>
      <c r="I77" s="40" t="str">
        <f t="shared" si="1"/>
        <v>-</v>
      </c>
      <c r="J77" s="39">
        <v>0</v>
      </c>
      <c r="K77" s="39">
        <v>0</v>
      </c>
      <c r="L77" s="39">
        <v>0</v>
      </c>
      <c r="M77" s="40" t="str">
        <f t="shared" si="2"/>
        <v>-</v>
      </c>
    </row>
    <row r="78" spans="1:13">
      <c r="A78" s="32" t="s">
        <v>405</v>
      </c>
      <c r="B78" s="39">
        <v>9</v>
      </c>
      <c r="C78" s="39">
        <v>3</v>
      </c>
      <c r="D78" s="39">
        <v>0</v>
      </c>
      <c r="E78" s="40">
        <f t="shared" si="0"/>
        <v>0.33333333333333331</v>
      </c>
      <c r="F78" s="39">
        <v>6</v>
      </c>
      <c r="G78" s="39">
        <v>3</v>
      </c>
      <c r="H78" s="39">
        <v>0</v>
      </c>
      <c r="I78" s="40">
        <f t="shared" si="1"/>
        <v>0.5</v>
      </c>
      <c r="J78" s="39">
        <v>1</v>
      </c>
      <c r="K78" s="39">
        <v>1</v>
      </c>
      <c r="L78" s="39">
        <v>0</v>
      </c>
      <c r="M78" s="40">
        <f t="shared" si="2"/>
        <v>0</v>
      </c>
    </row>
    <row r="79" spans="1:13">
      <c r="A79" s="32" t="s">
        <v>406</v>
      </c>
      <c r="B79" s="39">
        <v>49</v>
      </c>
      <c r="C79" s="39">
        <v>8</v>
      </c>
      <c r="D79" s="39">
        <v>0</v>
      </c>
      <c r="E79" s="40">
        <f t="shared" si="0"/>
        <v>0.16326530612244897</v>
      </c>
      <c r="F79" s="39">
        <v>12</v>
      </c>
      <c r="G79" s="39">
        <v>2</v>
      </c>
      <c r="H79" s="39">
        <v>0</v>
      </c>
      <c r="I79" s="40">
        <f t="shared" si="1"/>
        <v>0.16666666666666666</v>
      </c>
      <c r="J79" s="39">
        <v>5</v>
      </c>
      <c r="K79" s="39">
        <v>1</v>
      </c>
      <c r="L79" s="39">
        <v>1</v>
      </c>
      <c r="M79" s="40">
        <f t="shared" si="2"/>
        <v>0.8</v>
      </c>
    </row>
    <row r="80" spans="1:13">
      <c r="A80" s="32" t="s">
        <v>407</v>
      </c>
      <c r="B80" s="39">
        <v>11</v>
      </c>
      <c r="C80" s="39">
        <v>8</v>
      </c>
      <c r="D80" s="39">
        <v>0</v>
      </c>
      <c r="E80" s="40">
        <f t="shared" si="0"/>
        <v>0.72727272727272729</v>
      </c>
      <c r="F80" s="39">
        <v>2</v>
      </c>
      <c r="G80" s="39">
        <v>0</v>
      </c>
      <c r="H80" s="39">
        <v>0</v>
      </c>
      <c r="I80" s="40">
        <f t="shared" si="1"/>
        <v>0</v>
      </c>
      <c r="J80" s="39">
        <v>5</v>
      </c>
      <c r="K80" s="39">
        <v>4</v>
      </c>
      <c r="L80" s="39">
        <v>0</v>
      </c>
      <c r="M80" s="40">
        <f t="shared" si="2"/>
        <v>0.19999999999999996</v>
      </c>
    </row>
    <row r="81" spans="1:13">
      <c r="A81" s="32" t="s">
        <v>408</v>
      </c>
      <c r="B81" s="39">
        <v>16</v>
      </c>
      <c r="C81" s="39">
        <v>2</v>
      </c>
      <c r="D81" s="39">
        <v>2</v>
      </c>
      <c r="E81" s="40">
        <f t="shared" si="0"/>
        <v>0.125</v>
      </c>
      <c r="F81" s="39">
        <v>7</v>
      </c>
      <c r="G81" s="39">
        <v>2</v>
      </c>
      <c r="H81" s="39">
        <v>0</v>
      </c>
      <c r="I81" s="40">
        <f t="shared" si="1"/>
        <v>0.2857142857142857</v>
      </c>
      <c r="J81" s="39">
        <v>4</v>
      </c>
      <c r="K81" s="39">
        <v>3</v>
      </c>
      <c r="L81" s="39">
        <v>1</v>
      </c>
      <c r="M81" s="40">
        <f t="shared" si="2"/>
        <v>0.25</v>
      </c>
    </row>
    <row r="82" spans="1:13">
      <c r="A82" s="32" t="s">
        <v>409</v>
      </c>
      <c r="B82" s="39">
        <v>2</v>
      </c>
      <c r="C82" s="39">
        <v>0</v>
      </c>
      <c r="D82" s="39">
        <v>0</v>
      </c>
      <c r="E82" s="40">
        <f t="shared" si="0"/>
        <v>0</v>
      </c>
      <c r="F82" s="39">
        <v>0</v>
      </c>
      <c r="G82" s="39">
        <v>0</v>
      </c>
      <c r="H82" s="39">
        <v>0</v>
      </c>
      <c r="I82" s="40" t="str">
        <f t="shared" si="1"/>
        <v>-</v>
      </c>
      <c r="J82" s="39">
        <v>0</v>
      </c>
      <c r="K82" s="39">
        <v>0</v>
      </c>
      <c r="L82" s="39">
        <v>0</v>
      </c>
      <c r="M82" s="40" t="str">
        <f t="shared" si="2"/>
        <v>-</v>
      </c>
    </row>
    <row r="83" spans="1:13">
      <c r="A83" s="32" t="s">
        <v>410</v>
      </c>
      <c r="B83" s="39">
        <v>47</v>
      </c>
      <c r="C83" s="39">
        <v>8</v>
      </c>
      <c r="D83" s="39">
        <v>0</v>
      </c>
      <c r="E83" s="40">
        <f t="shared" si="0"/>
        <v>0.1702127659574468</v>
      </c>
      <c r="F83" s="39">
        <v>36</v>
      </c>
      <c r="G83" s="39">
        <v>17</v>
      </c>
      <c r="H83" s="39">
        <v>0</v>
      </c>
      <c r="I83" s="40">
        <f t="shared" si="1"/>
        <v>0.47222222222222221</v>
      </c>
      <c r="J83" s="39">
        <v>11</v>
      </c>
      <c r="K83" s="39">
        <v>9</v>
      </c>
      <c r="L83" s="39">
        <v>0</v>
      </c>
      <c r="M83" s="40">
        <f t="shared" si="2"/>
        <v>0.18181818181818177</v>
      </c>
    </row>
    <row r="84" spans="1:13">
      <c r="A84" s="32" t="s">
        <v>411</v>
      </c>
      <c r="B84" s="39">
        <v>95</v>
      </c>
      <c r="C84" s="39">
        <v>23</v>
      </c>
      <c r="D84" s="39">
        <v>0</v>
      </c>
      <c r="E84" s="40">
        <f t="shared" si="0"/>
        <v>0.24210526315789474</v>
      </c>
      <c r="F84" s="39">
        <v>58</v>
      </c>
      <c r="G84" s="39">
        <v>19</v>
      </c>
      <c r="H84" s="39">
        <v>0</v>
      </c>
      <c r="I84" s="40">
        <f t="shared" si="1"/>
        <v>0.32758620689655171</v>
      </c>
      <c r="J84" s="39">
        <v>17</v>
      </c>
      <c r="K84" s="39">
        <v>12</v>
      </c>
      <c r="L84" s="39">
        <v>0</v>
      </c>
      <c r="M84" s="40">
        <f t="shared" si="2"/>
        <v>0.29411764705882348</v>
      </c>
    </row>
    <row r="85" spans="1:13">
      <c r="A85" s="32" t="s">
        <v>412</v>
      </c>
      <c r="B85" s="39">
        <v>17</v>
      </c>
      <c r="C85" s="39">
        <v>4</v>
      </c>
      <c r="D85" s="39">
        <v>0</v>
      </c>
      <c r="E85" s="40">
        <f t="shared" si="0"/>
        <v>0.23529411764705882</v>
      </c>
      <c r="F85" s="39">
        <v>14</v>
      </c>
      <c r="G85" s="39">
        <v>3</v>
      </c>
      <c r="H85" s="39">
        <v>0</v>
      </c>
      <c r="I85" s="40">
        <f t="shared" si="1"/>
        <v>0.21428571428571427</v>
      </c>
      <c r="J85" s="39">
        <v>0</v>
      </c>
      <c r="K85" s="39">
        <v>0</v>
      </c>
      <c r="L85" s="39">
        <v>0</v>
      </c>
      <c r="M85" s="40" t="str">
        <f t="shared" si="2"/>
        <v>-</v>
      </c>
    </row>
    <row r="86" spans="1:13">
      <c r="A86" s="32" t="s">
        <v>413</v>
      </c>
      <c r="B86" s="39">
        <v>10</v>
      </c>
      <c r="C86" s="39">
        <v>3</v>
      </c>
      <c r="D86" s="39">
        <v>0</v>
      </c>
      <c r="E86" s="40">
        <f t="shared" si="0"/>
        <v>0.3</v>
      </c>
      <c r="F86" s="39">
        <v>3</v>
      </c>
      <c r="G86" s="39">
        <v>2</v>
      </c>
      <c r="H86" s="39">
        <v>0</v>
      </c>
      <c r="I86" s="40">
        <f t="shared" si="1"/>
        <v>0.66666666666666663</v>
      </c>
      <c r="J86" s="39">
        <v>1</v>
      </c>
      <c r="K86" s="39">
        <v>0</v>
      </c>
      <c r="L86" s="39">
        <v>0</v>
      </c>
      <c r="M86" s="40">
        <f t="shared" si="2"/>
        <v>1</v>
      </c>
    </row>
    <row r="87" spans="1:13">
      <c r="A87" s="32" t="s">
        <v>414</v>
      </c>
      <c r="B87" s="39">
        <v>11</v>
      </c>
      <c r="C87" s="39">
        <v>4</v>
      </c>
      <c r="D87" s="39">
        <v>0</v>
      </c>
      <c r="E87" s="40">
        <f t="shared" si="0"/>
        <v>0.36363636363636365</v>
      </c>
      <c r="F87" s="39">
        <v>16</v>
      </c>
      <c r="G87" s="39">
        <v>4</v>
      </c>
      <c r="H87" s="39">
        <v>0</v>
      </c>
      <c r="I87" s="40">
        <f t="shared" si="1"/>
        <v>0.25</v>
      </c>
      <c r="J87" s="39">
        <v>5</v>
      </c>
      <c r="K87" s="39">
        <v>4</v>
      </c>
      <c r="L87" s="39">
        <v>0</v>
      </c>
      <c r="M87" s="40">
        <f t="shared" si="2"/>
        <v>0.19999999999999996</v>
      </c>
    </row>
    <row r="88" spans="1:13">
      <c r="A88" s="32" t="s">
        <v>415</v>
      </c>
      <c r="B88" s="39">
        <v>10</v>
      </c>
      <c r="C88" s="39">
        <v>2</v>
      </c>
      <c r="D88" s="39">
        <v>0</v>
      </c>
      <c r="E88" s="40">
        <f t="shared" si="0"/>
        <v>0.2</v>
      </c>
      <c r="F88" s="39">
        <v>3</v>
      </c>
      <c r="G88" s="39">
        <v>1</v>
      </c>
      <c r="H88" s="39">
        <v>0</v>
      </c>
      <c r="I88" s="40">
        <f t="shared" si="1"/>
        <v>0.33333333333333331</v>
      </c>
      <c r="J88" s="39">
        <v>3</v>
      </c>
      <c r="K88" s="39">
        <v>3</v>
      </c>
      <c r="L88" s="39">
        <v>0</v>
      </c>
      <c r="M88" s="40">
        <f t="shared" si="2"/>
        <v>0</v>
      </c>
    </row>
    <row r="89" spans="1:13">
      <c r="A89" s="32" t="s">
        <v>416</v>
      </c>
      <c r="B89" s="39">
        <v>19</v>
      </c>
      <c r="C89" s="39">
        <v>8</v>
      </c>
      <c r="D89" s="39">
        <v>0</v>
      </c>
      <c r="E89" s="40">
        <f t="shared" si="0"/>
        <v>0.42105263157894735</v>
      </c>
      <c r="F89" s="39">
        <v>0</v>
      </c>
      <c r="G89" s="39">
        <v>0</v>
      </c>
      <c r="H89" s="39">
        <v>0</v>
      </c>
      <c r="I89" s="40" t="str">
        <f t="shared" si="1"/>
        <v>-</v>
      </c>
      <c r="J89" s="39">
        <v>1</v>
      </c>
      <c r="K89" s="39">
        <v>0</v>
      </c>
      <c r="L89" s="39">
        <v>0</v>
      </c>
      <c r="M89" s="40">
        <f t="shared" si="2"/>
        <v>1</v>
      </c>
    </row>
    <row r="90" spans="1:13">
      <c r="A90" s="32" t="s">
        <v>417</v>
      </c>
      <c r="B90" s="39">
        <v>31</v>
      </c>
      <c r="C90" s="39">
        <v>11</v>
      </c>
      <c r="D90" s="39">
        <v>0</v>
      </c>
      <c r="E90" s="40">
        <f t="shared" ref="E90:E153" si="3">IF(B90=0,"-",C90/B90*100%)</f>
        <v>0.35483870967741937</v>
      </c>
      <c r="F90" s="39">
        <v>3</v>
      </c>
      <c r="G90" s="39">
        <v>0</v>
      </c>
      <c r="H90" s="39">
        <v>0</v>
      </c>
      <c r="I90" s="40">
        <f t="shared" ref="I90:I153" si="4">IF(F90=0,"-",G90/F90*100%)</f>
        <v>0</v>
      </c>
      <c r="J90" s="39">
        <v>9</v>
      </c>
      <c r="K90" s="39">
        <v>6</v>
      </c>
      <c r="L90" s="39">
        <v>0</v>
      </c>
      <c r="M90" s="40">
        <f t="shared" ref="M90:M153" si="5">IF(J90=0,"-",(1-K90/J90)*100%)</f>
        <v>0.33333333333333337</v>
      </c>
    </row>
    <row r="91" spans="1:13">
      <c r="A91" s="32" t="s">
        <v>418</v>
      </c>
      <c r="B91" s="39">
        <v>7</v>
      </c>
      <c r="C91" s="39">
        <v>2</v>
      </c>
      <c r="D91" s="39">
        <v>0</v>
      </c>
      <c r="E91" s="40">
        <f t="shared" si="3"/>
        <v>0.2857142857142857</v>
      </c>
      <c r="F91" s="39">
        <v>2</v>
      </c>
      <c r="G91" s="39">
        <v>0</v>
      </c>
      <c r="H91" s="39">
        <v>0</v>
      </c>
      <c r="I91" s="40">
        <f t="shared" si="4"/>
        <v>0</v>
      </c>
      <c r="J91" s="39">
        <v>2</v>
      </c>
      <c r="K91" s="39">
        <v>2</v>
      </c>
      <c r="L91" s="39">
        <v>0</v>
      </c>
      <c r="M91" s="40">
        <f t="shared" si="5"/>
        <v>0</v>
      </c>
    </row>
    <row r="92" spans="1:13">
      <c r="A92" s="32" t="s">
        <v>419</v>
      </c>
      <c r="B92" s="39">
        <v>9</v>
      </c>
      <c r="C92" s="39">
        <v>3</v>
      </c>
      <c r="D92" s="39">
        <v>0</v>
      </c>
      <c r="E92" s="40">
        <f t="shared" si="3"/>
        <v>0.33333333333333331</v>
      </c>
      <c r="F92" s="39">
        <v>16</v>
      </c>
      <c r="G92" s="39">
        <v>5</v>
      </c>
      <c r="H92" s="39">
        <v>1</v>
      </c>
      <c r="I92" s="40">
        <f t="shared" si="4"/>
        <v>0.3125</v>
      </c>
      <c r="J92" s="39">
        <v>1</v>
      </c>
      <c r="K92" s="39">
        <v>1</v>
      </c>
      <c r="L92" s="39">
        <v>0</v>
      </c>
      <c r="M92" s="40">
        <f t="shared" si="5"/>
        <v>0</v>
      </c>
    </row>
    <row r="93" spans="1:13">
      <c r="A93" s="32" t="s">
        <v>420</v>
      </c>
      <c r="B93" s="39">
        <v>8</v>
      </c>
      <c r="C93" s="39">
        <v>2</v>
      </c>
      <c r="D93" s="39">
        <v>0</v>
      </c>
      <c r="E93" s="40">
        <f t="shared" si="3"/>
        <v>0.25</v>
      </c>
      <c r="F93" s="39">
        <v>5</v>
      </c>
      <c r="G93" s="39">
        <v>1</v>
      </c>
      <c r="H93" s="39">
        <v>0</v>
      </c>
      <c r="I93" s="40">
        <f t="shared" si="4"/>
        <v>0.2</v>
      </c>
      <c r="J93" s="39">
        <v>1</v>
      </c>
      <c r="K93" s="39">
        <v>1</v>
      </c>
      <c r="L93" s="39">
        <v>0</v>
      </c>
      <c r="M93" s="40">
        <f t="shared" si="5"/>
        <v>0</v>
      </c>
    </row>
    <row r="94" spans="1:13">
      <c r="A94" s="32" t="s">
        <v>421</v>
      </c>
      <c r="B94" s="39">
        <v>5</v>
      </c>
      <c r="C94" s="39">
        <v>2</v>
      </c>
      <c r="D94" s="39">
        <v>0</v>
      </c>
      <c r="E94" s="40">
        <f t="shared" si="3"/>
        <v>0.4</v>
      </c>
      <c r="F94" s="39">
        <v>1</v>
      </c>
      <c r="G94" s="39">
        <v>1</v>
      </c>
      <c r="H94" s="39">
        <v>0</v>
      </c>
      <c r="I94" s="40">
        <f t="shared" si="4"/>
        <v>1</v>
      </c>
      <c r="J94" s="39">
        <v>0</v>
      </c>
      <c r="K94" s="39">
        <v>0</v>
      </c>
      <c r="L94" s="39">
        <v>0</v>
      </c>
      <c r="M94" s="40" t="str">
        <f t="shared" si="5"/>
        <v>-</v>
      </c>
    </row>
    <row r="95" spans="1:13">
      <c r="A95" s="32" t="s">
        <v>422</v>
      </c>
      <c r="B95" s="39">
        <v>29</v>
      </c>
      <c r="C95" s="39">
        <v>5</v>
      </c>
      <c r="D95" s="39">
        <v>0</v>
      </c>
      <c r="E95" s="40">
        <f t="shared" si="3"/>
        <v>0.17241379310344829</v>
      </c>
      <c r="F95" s="39">
        <v>26</v>
      </c>
      <c r="G95" s="39">
        <v>9</v>
      </c>
      <c r="H95" s="39">
        <v>0</v>
      </c>
      <c r="I95" s="40">
        <f t="shared" si="4"/>
        <v>0.34615384615384615</v>
      </c>
      <c r="J95" s="39">
        <v>2</v>
      </c>
      <c r="K95" s="39">
        <v>1</v>
      </c>
      <c r="L95" s="39">
        <v>0</v>
      </c>
      <c r="M95" s="40">
        <f t="shared" si="5"/>
        <v>0.5</v>
      </c>
    </row>
    <row r="96" spans="1:13">
      <c r="A96" s="32" t="s">
        <v>423</v>
      </c>
      <c r="B96" s="39">
        <v>15</v>
      </c>
      <c r="C96" s="39">
        <v>4</v>
      </c>
      <c r="D96" s="39">
        <v>0</v>
      </c>
      <c r="E96" s="40">
        <f t="shared" si="3"/>
        <v>0.26666666666666666</v>
      </c>
      <c r="F96" s="39">
        <v>5</v>
      </c>
      <c r="G96" s="39">
        <v>1</v>
      </c>
      <c r="H96" s="39">
        <v>0</v>
      </c>
      <c r="I96" s="40">
        <f t="shared" si="4"/>
        <v>0.2</v>
      </c>
      <c r="J96" s="39">
        <v>1</v>
      </c>
      <c r="K96" s="39">
        <v>1</v>
      </c>
      <c r="L96" s="39">
        <v>0</v>
      </c>
      <c r="M96" s="40">
        <f t="shared" si="5"/>
        <v>0</v>
      </c>
    </row>
    <row r="97" spans="1:13">
      <c r="A97" s="32" t="s">
        <v>424</v>
      </c>
      <c r="B97" s="39">
        <v>44</v>
      </c>
      <c r="C97" s="39">
        <v>12</v>
      </c>
      <c r="D97" s="39">
        <v>0</v>
      </c>
      <c r="E97" s="40">
        <f t="shared" si="3"/>
        <v>0.27272727272727271</v>
      </c>
      <c r="F97" s="39">
        <v>46</v>
      </c>
      <c r="G97" s="39">
        <v>24</v>
      </c>
      <c r="H97" s="39">
        <v>0</v>
      </c>
      <c r="I97" s="40">
        <f t="shared" si="4"/>
        <v>0.52173913043478259</v>
      </c>
      <c r="J97" s="39">
        <v>9</v>
      </c>
      <c r="K97" s="39">
        <v>7</v>
      </c>
      <c r="L97" s="39">
        <v>0</v>
      </c>
      <c r="M97" s="40">
        <f t="shared" si="5"/>
        <v>0.22222222222222221</v>
      </c>
    </row>
    <row r="98" spans="1:13">
      <c r="A98" s="32" t="s">
        <v>425</v>
      </c>
      <c r="B98" s="39">
        <v>29</v>
      </c>
      <c r="C98" s="39">
        <v>11</v>
      </c>
      <c r="D98" s="39">
        <v>0</v>
      </c>
      <c r="E98" s="40">
        <f t="shared" si="3"/>
        <v>0.37931034482758619</v>
      </c>
      <c r="F98" s="39">
        <v>1</v>
      </c>
      <c r="G98" s="39">
        <v>0</v>
      </c>
      <c r="H98" s="39">
        <v>0</v>
      </c>
      <c r="I98" s="40">
        <f t="shared" si="4"/>
        <v>0</v>
      </c>
      <c r="J98" s="39">
        <v>3</v>
      </c>
      <c r="K98" s="39">
        <v>1</v>
      </c>
      <c r="L98" s="39">
        <v>0</v>
      </c>
      <c r="M98" s="40">
        <f t="shared" si="5"/>
        <v>0.66666666666666674</v>
      </c>
    </row>
    <row r="99" spans="1:13">
      <c r="A99" s="32" t="s">
        <v>426</v>
      </c>
      <c r="B99" s="39">
        <v>24</v>
      </c>
      <c r="C99" s="39">
        <v>8</v>
      </c>
      <c r="D99" s="39">
        <v>0</v>
      </c>
      <c r="E99" s="40">
        <f t="shared" si="3"/>
        <v>0.33333333333333331</v>
      </c>
      <c r="F99" s="39">
        <v>12</v>
      </c>
      <c r="G99" s="39">
        <v>2</v>
      </c>
      <c r="H99" s="39">
        <v>2</v>
      </c>
      <c r="I99" s="40">
        <f t="shared" si="4"/>
        <v>0.16666666666666666</v>
      </c>
      <c r="J99" s="39">
        <v>3</v>
      </c>
      <c r="K99" s="39">
        <v>1</v>
      </c>
      <c r="L99" s="39">
        <v>0</v>
      </c>
      <c r="M99" s="40">
        <f t="shared" si="5"/>
        <v>0.66666666666666674</v>
      </c>
    </row>
    <row r="100" spans="1:13">
      <c r="A100" s="32" t="s">
        <v>427</v>
      </c>
      <c r="B100" s="39">
        <v>22</v>
      </c>
      <c r="C100" s="39">
        <v>7</v>
      </c>
      <c r="D100" s="39">
        <v>0</v>
      </c>
      <c r="E100" s="40">
        <f t="shared" si="3"/>
        <v>0.31818181818181818</v>
      </c>
      <c r="F100" s="39">
        <v>7</v>
      </c>
      <c r="G100" s="39">
        <v>0</v>
      </c>
      <c r="H100" s="39">
        <v>2</v>
      </c>
      <c r="I100" s="40">
        <f t="shared" si="4"/>
        <v>0</v>
      </c>
      <c r="J100" s="39">
        <v>4</v>
      </c>
      <c r="K100" s="39">
        <v>2</v>
      </c>
      <c r="L100" s="39">
        <v>0</v>
      </c>
      <c r="M100" s="40">
        <f t="shared" si="5"/>
        <v>0.5</v>
      </c>
    </row>
    <row r="101" spans="1:13">
      <c r="A101" s="32" t="s">
        <v>428</v>
      </c>
      <c r="B101" s="39">
        <v>37</v>
      </c>
      <c r="C101" s="39">
        <v>12</v>
      </c>
      <c r="D101" s="39">
        <v>0</v>
      </c>
      <c r="E101" s="40">
        <f t="shared" si="3"/>
        <v>0.32432432432432434</v>
      </c>
      <c r="F101" s="39">
        <v>9</v>
      </c>
      <c r="G101" s="39">
        <v>5</v>
      </c>
      <c r="H101" s="39">
        <v>0</v>
      </c>
      <c r="I101" s="40">
        <f t="shared" si="4"/>
        <v>0.55555555555555558</v>
      </c>
      <c r="J101" s="39">
        <v>3</v>
      </c>
      <c r="K101" s="39">
        <v>2</v>
      </c>
      <c r="L101" s="39">
        <v>0</v>
      </c>
      <c r="M101" s="40">
        <f t="shared" si="5"/>
        <v>0.33333333333333337</v>
      </c>
    </row>
    <row r="102" spans="1:13">
      <c r="A102" s="32" t="s">
        <v>429</v>
      </c>
      <c r="B102" s="39">
        <v>39</v>
      </c>
      <c r="C102" s="39">
        <v>14</v>
      </c>
      <c r="D102" s="39">
        <v>0</v>
      </c>
      <c r="E102" s="40">
        <f t="shared" si="3"/>
        <v>0.35897435897435898</v>
      </c>
      <c r="F102" s="39">
        <v>17</v>
      </c>
      <c r="G102" s="39">
        <v>8</v>
      </c>
      <c r="H102" s="39">
        <v>0</v>
      </c>
      <c r="I102" s="40">
        <f t="shared" si="4"/>
        <v>0.47058823529411764</v>
      </c>
      <c r="J102" s="39">
        <v>5</v>
      </c>
      <c r="K102" s="39">
        <v>5</v>
      </c>
      <c r="L102" s="39">
        <v>0</v>
      </c>
      <c r="M102" s="40">
        <f t="shared" si="5"/>
        <v>0</v>
      </c>
    </row>
    <row r="103" spans="1:13">
      <c r="A103" s="32" t="s">
        <v>430</v>
      </c>
      <c r="B103" s="39">
        <v>11</v>
      </c>
      <c r="C103" s="39">
        <v>2</v>
      </c>
      <c r="D103" s="39">
        <v>0</v>
      </c>
      <c r="E103" s="40">
        <f t="shared" si="3"/>
        <v>0.18181818181818182</v>
      </c>
      <c r="F103" s="39">
        <v>9</v>
      </c>
      <c r="G103" s="39">
        <v>5</v>
      </c>
      <c r="H103" s="39">
        <v>0</v>
      </c>
      <c r="I103" s="40">
        <f t="shared" si="4"/>
        <v>0.55555555555555558</v>
      </c>
      <c r="J103" s="39">
        <v>1</v>
      </c>
      <c r="K103" s="39">
        <v>0</v>
      </c>
      <c r="L103" s="39">
        <v>0</v>
      </c>
      <c r="M103" s="40">
        <f t="shared" si="5"/>
        <v>1</v>
      </c>
    </row>
    <row r="104" spans="1:13">
      <c r="A104" s="32" t="s">
        <v>431</v>
      </c>
      <c r="B104" s="39">
        <v>11</v>
      </c>
      <c r="C104" s="39">
        <v>3</v>
      </c>
      <c r="D104" s="39">
        <v>0</v>
      </c>
      <c r="E104" s="40">
        <f t="shared" si="3"/>
        <v>0.27272727272727271</v>
      </c>
      <c r="F104" s="39">
        <v>9</v>
      </c>
      <c r="G104" s="39">
        <v>3</v>
      </c>
      <c r="H104" s="39">
        <v>0</v>
      </c>
      <c r="I104" s="40">
        <f t="shared" si="4"/>
        <v>0.33333333333333331</v>
      </c>
      <c r="J104" s="39">
        <v>2</v>
      </c>
      <c r="K104" s="39">
        <v>0</v>
      </c>
      <c r="L104" s="39">
        <v>0</v>
      </c>
      <c r="M104" s="40">
        <f t="shared" si="5"/>
        <v>1</v>
      </c>
    </row>
    <row r="105" spans="1:13">
      <c r="A105" s="32" t="s">
        <v>432</v>
      </c>
      <c r="B105" s="39">
        <v>20</v>
      </c>
      <c r="C105" s="39">
        <v>8</v>
      </c>
      <c r="D105" s="39">
        <v>0</v>
      </c>
      <c r="E105" s="40">
        <f t="shared" si="3"/>
        <v>0.4</v>
      </c>
      <c r="F105" s="39">
        <v>30</v>
      </c>
      <c r="G105" s="39">
        <v>11</v>
      </c>
      <c r="H105" s="39">
        <v>0</v>
      </c>
      <c r="I105" s="40">
        <f t="shared" si="4"/>
        <v>0.36666666666666664</v>
      </c>
      <c r="J105" s="39">
        <v>2</v>
      </c>
      <c r="K105" s="39">
        <v>1</v>
      </c>
      <c r="L105" s="39">
        <v>0</v>
      </c>
      <c r="M105" s="40">
        <f t="shared" si="5"/>
        <v>0.5</v>
      </c>
    </row>
    <row r="106" spans="1:13">
      <c r="A106" s="32" t="s">
        <v>433</v>
      </c>
      <c r="B106" s="39">
        <v>15</v>
      </c>
      <c r="C106" s="39">
        <v>7</v>
      </c>
      <c r="D106" s="39">
        <v>1</v>
      </c>
      <c r="E106" s="40">
        <f t="shared" si="3"/>
        <v>0.46666666666666667</v>
      </c>
      <c r="F106" s="39">
        <v>12</v>
      </c>
      <c r="G106" s="39">
        <v>3</v>
      </c>
      <c r="H106" s="39">
        <v>0</v>
      </c>
      <c r="I106" s="40">
        <f t="shared" si="4"/>
        <v>0.25</v>
      </c>
      <c r="J106" s="39">
        <v>0</v>
      </c>
      <c r="K106" s="39">
        <v>0</v>
      </c>
      <c r="L106" s="39">
        <v>0</v>
      </c>
      <c r="M106" s="40" t="str">
        <f t="shared" si="5"/>
        <v>-</v>
      </c>
    </row>
    <row r="107" spans="1:13">
      <c r="A107" s="32" t="s">
        <v>434</v>
      </c>
      <c r="B107" s="39">
        <v>28</v>
      </c>
      <c r="C107" s="39">
        <v>10</v>
      </c>
      <c r="D107" s="39">
        <v>0</v>
      </c>
      <c r="E107" s="40">
        <f t="shared" si="3"/>
        <v>0.35714285714285715</v>
      </c>
      <c r="F107" s="39">
        <v>4</v>
      </c>
      <c r="G107" s="39">
        <v>2</v>
      </c>
      <c r="H107" s="39">
        <v>0</v>
      </c>
      <c r="I107" s="40">
        <f t="shared" si="4"/>
        <v>0.5</v>
      </c>
      <c r="J107" s="39">
        <v>4</v>
      </c>
      <c r="K107" s="39">
        <v>2</v>
      </c>
      <c r="L107" s="39">
        <v>0</v>
      </c>
      <c r="M107" s="40">
        <f t="shared" si="5"/>
        <v>0.5</v>
      </c>
    </row>
    <row r="108" spans="1:13">
      <c r="A108" s="32" t="s">
        <v>435</v>
      </c>
      <c r="B108" s="39">
        <v>69</v>
      </c>
      <c r="C108" s="39">
        <v>14</v>
      </c>
      <c r="D108" s="39">
        <v>0</v>
      </c>
      <c r="E108" s="40">
        <f t="shared" si="3"/>
        <v>0.20289855072463769</v>
      </c>
      <c r="F108" s="39">
        <v>8</v>
      </c>
      <c r="G108" s="39">
        <v>2</v>
      </c>
      <c r="H108" s="39">
        <v>0</v>
      </c>
      <c r="I108" s="40">
        <f t="shared" si="4"/>
        <v>0.25</v>
      </c>
      <c r="J108" s="39">
        <v>9</v>
      </c>
      <c r="K108" s="39">
        <v>6</v>
      </c>
      <c r="L108" s="39">
        <v>0</v>
      </c>
      <c r="M108" s="40">
        <f t="shared" si="5"/>
        <v>0.33333333333333337</v>
      </c>
    </row>
    <row r="109" spans="1:13">
      <c r="A109" s="32" t="s">
        <v>436</v>
      </c>
      <c r="B109" s="39">
        <v>28</v>
      </c>
      <c r="C109" s="39">
        <v>2</v>
      </c>
      <c r="D109" s="39">
        <v>0</v>
      </c>
      <c r="E109" s="40">
        <f t="shared" si="3"/>
        <v>7.1428571428571425E-2</v>
      </c>
      <c r="F109" s="39">
        <v>6</v>
      </c>
      <c r="G109" s="39">
        <v>4</v>
      </c>
      <c r="H109" s="39">
        <v>0</v>
      </c>
      <c r="I109" s="40">
        <f t="shared" si="4"/>
        <v>0.66666666666666663</v>
      </c>
      <c r="J109" s="39">
        <v>1</v>
      </c>
      <c r="K109" s="39">
        <v>1</v>
      </c>
      <c r="L109" s="39">
        <v>0</v>
      </c>
      <c r="M109" s="40">
        <f t="shared" si="5"/>
        <v>0</v>
      </c>
    </row>
    <row r="110" spans="1:13">
      <c r="A110" s="32" t="s">
        <v>437</v>
      </c>
      <c r="B110" s="39">
        <v>5</v>
      </c>
      <c r="C110" s="39">
        <v>2</v>
      </c>
      <c r="D110" s="39">
        <v>0</v>
      </c>
      <c r="E110" s="40">
        <f t="shared" si="3"/>
        <v>0.4</v>
      </c>
      <c r="F110" s="39">
        <v>3</v>
      </c>
      <c r="G110" s="39">
        <v>2</v>
      </c>
      <c r="H110" s="39">
        <v>0</v>
      </c>
      <c r="I110" s="40">
        <f t="shared" si="4"/>
        <v>0.66666666666666663</v>
      </c>
      <c r="J110" s="39">
        <v>0</v>
      </c>
      <c r="K110" s="39">
        <v>0</v>
      </c>
      <c r="L110" s="39">
        <v>0</v>
      </c>
      <c r="M110" s="40" t="str">
        <f t="shared" si="5"/>
        <v>-</v>
      </c>
    </row>
    <row r="111" spans="1:13">
      <c r="A111" s="32" t="s">
        <v>438</v>
      </c>
      <c r="B111" s="39">
        <v>13</v>
      </c>
      <c r="C111" s="39">
        <v>5</v>
      </c>
      <c r="D111" s="39">
        <v>0</v>
      </c>
      <c r="E111" s="40">
        <f t="shared" si="3"/>
        <v>0.38461538461538464</v>
      </c>
      <c r="F111" s="39">
        <v>4</v>
      </c>
      <c r="G111" s="39">
        <v>0</v>
      </c>
      <c r="H111" s="39">
        <v>0</v>
      </c>
      <c r="I111" s="40">
        <f t="shared" si="4"/>
        <v>0</v>
      </c>
      <c r="J111" s="39">
        <v>0</v>
      </c>
      <c r="K111" s="39">
        <v>0</v>
      </c>
      <c r="L111" s="39">
        <v>0</v>
      </c>
      <c r="M111" s="40" t="str">
        <f t="shared" si="5"/>
        <v>-</v>
      </c>
    </row>
    <row r="112" spans="1:13">
      <c r="A112" s="32" t="s">
        <v>439</v>
      </c>
      <c r="B112" s="39">
        <v>1</v>
      </c>
      <c r="C112" s="39">
        <v>0</v>
      </c>
      <c r="D112" s="39">
        <v>0</v>
      </c>
      <c r="E112" s="40">
        <f t="shared" si="3"/>
        <v>0</v>
      </c>
      <c r="F112" s="39">
        <v>0</v>
      </c>
      <c r="G112" s="39">
        <v>0</v>
      </c>
      <c r="H112" s="39">
        <v>0</v>
      </c>
      <c r="I112" s="40" t="str">
        <f t="shared" si="4"/>
        <v>-</v>
      </c>
      <c r="J112" s="39">
        <v>4</v>
      </c>
      <c r="K112" s="39">
        <v>1</v>
      </c>
      <c r="L112" s="39">
        <v>0</v>
      </c>
      <c r="M112" s="40">
        <f t="shared" si="5"/>
        <v>0.75</v>
      </c>
    </row>
    <row r="113" spans="1:13">
      <c r="A113" s="32" t="s">
        <v>440</v>
      </c>
      <c r="B113" s="39">
        <v>45</v>
      </c>
      <c r="C113" s="39">
        <v>13</v>
      </c>
      <c r="D113" s="39">
        <v>0</v>
      </c>
      <c r="E113" s="40">
        <f t="shared" si="3"/>
        <v>0.28888888888888886</v>
      </c>
      <c r="F113" s="39">
        <v>8</v>
      </c>
      <c r="G113" s="39">
        <v>4</v>
      </c>
      <c r="H113" s="39">
        <v>0</v>
      </c>
      <c r="I113" s="40">
        <f t="shared" si="4"/>
        <v>0.5</v>
      </c>
      <c r="J113" s="39">
        <v>9</v>
      </c>
      <c r="K113" s="39">
        <v>4</v>
      </c>
      <c r="L113" s="39">
        <v>0</v>
      </c>
      <c r="M113" s="40">
        <f t="shared" si="5"/>
        <v>0.55555555555555558</v>
      </c>
    </row>
    <row r="114" spans="1:13">
      <c r="A114" s="32" t="s">
        <v>441</v>
      </c>
      <c r="B114" s="39">
        <v>23</v>
      </c>
      <c r="C114" s="39">
        <v>6</v>
      </c>
      <c r="D114" s="39">
        <v>1</v>
      </c>
      <c r="E114" s="40">
        <f t="shared" si="3"/>
        <v>0.2608695652173913</v>
      </c>
      <c r="F114" s="39">
        <v>6</v>
      </c>
      <c r="G114" s="39">
        <v>2</v>
      </c>
      <c r="H114" s="39">
        <v>0</v>
      </c>
      <c r="I114" s="40">
        <f t="shared" si="4"/>
        <v>0.33333333333333331</v>
      </c>
      <c r="J114" s="39">
        <v>7</v>
      </c>
      <c r="K114" s="39">
        <v>2</v>
      </c>
      <c r="L114" s="39">
        <v>4</v>
      </c>
      <c r="M114" s="40">
        <f t="shared" si="5"/>
        <v>0.7142857142857143</v>
      </c>
    </row>
    <row r="115" spans="1:13">
      <c r="A115" s="32" t="s">
        <v>442</v>
      </c>
      <c r="B115" s="39">
        <v>21</v>
      </c>
      <c r="C115" s="39">
        <v>10</v>
      </c>
      <c r="D115" s="39">
        <v>0</v>
      </c>
      <c r="E115" s="40">
        <f t="shared" si="3"/>
        <v>0.47619047619047616</v>
      </c>
      <c r="F115" s="39">
        <v>3</v>
      </c>
      <c r="G115" s="39">
        <v>1</v>
      </c>
      <c r="H115" s="39">
        <v>0</v>
      </c>
      <c r="I115" s="40">
        <f t="shared" si="4"/>
        <v>0.33333333333333331</v>
      </c>
      <c r="J115" s="39">
        <v>1</v>
      </c>
      <c r="K115" s="39">
        <v>1</v>
      </c>
      <c r="L115" s="39">
        <v>0</v>
      </c>
      <c r="M115" s="40">
        <f t="shared" si="5"/>
        <v>0</v>
      </c>
    </row>
    <row r="116" spans="1:13">
      <c r="A116" s="32" t="s">
        <v>443</v>
      </c>
      <c r="B116" s="39">
        <v>18</v>
      </c>
      <c r="C116" s="39">
        <v>2</v>
      </c>
      <c r="D116" s="39">
        <v>0</v>
      </c>
      <c r="E116" s="40">
        <f t="shared" si="3"/>
        <v>0.1111111111111111</v>
      </c>
      <c r="F116" s="39">
        <v>3</v>
      </c>
      <c r="G116" s="39">
        <v>1</v>
      </c>
      <c r="H116" s="39">
        <v>0</v>
      </c>
      <c r="I116" s="40">
        <f t="shared" si="4"/>
        <v>0.33333333333333331</v>
      </c>
      <c r="J116" s="39">
        <v>1</v>
      </c>
      <c r="K116" s="39">
        <v>0</v>
      </c>
      <c r="L116" s="39">
        <v>0</v>
      </c>
      <c r="M116" s="40">
        <f t="shared" si="5"/>
        <v>1</v>
      </c>
    </row>
    <row r="117" spans="1:13">
      <c r="A117" s="32" t="s">
        <v>444</v>
      </c>
      <c r="B117" s="39">
        <v>8</v>
      </c>
      <c r="C117" s="39">
        <v>2</v>
      </c>
      <c r="D117" s="39">
        <v>0</v>
      </c>
      <c r="E117" s="40">
        <f t="shared" si="3"/>
        <v>0.25</v>
      </c>
      <c r="F117" s="39">
        <v>0</v>
      </c>
      <c r="G117" s="39">
        <v>0</v>
      </c>
      <c r="H117" s="39">
        <v>0</v>
      </c>
      <c r="I117" s="40" t="str">
        <f t="shared" si="4"/>
        <v>-</v>
      </c>
      <c r="J117" s="39">
        <v>0</v>
      </c>
      <c r="K117" s="39">
        <v>0</v>
      </c>
      <c r="L117" s="39">
        <v>0</v>
      </c>
      <c r="M117" s="40" t="str">
        <f t="shared" si="5"/>
        <v>-</v>
      </c>
    </row>
    <row r="118" spans="1:13">
      <c r="A118" s="32" t="s">
        <v>445</v>
      </c>
      <c r="B118" s="39">
        <v>70</v>
      </c>
      <c r="C118" s="39">
        <v>21</v>
      </c>
      <c r="D118" s="39">
        <v>1</v>
      </c>
      <c r="E118" s="40">
        <f t="shared" si="3"/>
        <v>0.3</v>
      </c>
      <c r="F118" s="39">
        <v>24</v>
      </c>
      <c r="G118" s="39">
        <v>8</v>
      </c>
      <c r="H118" s="39">
        <v>0</v>
      </c>
      <c r="I118" s="40">
        <f t="shared" si="4"/>
        <v>0.33333333333333331</v>
      </c>
      <c r="J118" s="39">
        <v>13</v>
      </c>
      <c r="K118" s="39">
        <v>4</v>
      </c>
      <c r="L118" s="39">
        <v>0</v>
      </c>
      <c r="M118" s="40">
        <f t="shared" si="5"/>
        <v>0.69230769230769229</v>
      </c>
    </row>
    <row r="119" spans="1:13">
      <c r="A119" s="32" t="s">
        <v>446</v>
      </c>
      <c r="B119" s="39">
        <v>55</v>
      </c>
      <c r="C119" s="39">
        <v>17</v>
      </c>
      <c r="D119" s="39">
        <v>0</v>
      </c>
      <c r="E119" s="40">
        <f t="shared" si="3"/>
        <v>0.30909090909090908</v>
      </c>
      <c r="F119" s="39">
        <v>22</v>
      </c>
      <c r="G119" s="39">
        <v>7</v>
      </c>
      <c r="H119" s="39">
        <v>1</v>
      </c>
      <c r="I119" s="40">
        <f t="shared" si="4"/>
        <v>0.31818181818181818</v>
      </c>
      <c r="J119" s="39">
        <v>0</v>
      </c>
      <c r="K119" s="39">
        <v>0</v>
      </c>
      <c r="L119" s="39">
        <v>0</v>
      </c>
      <c r="M119" s="40" t="str">
        <f t="shared" si="5"/>
        <v>-</v>
      </c>
    </row>
    <row r="120" spans="1:13">
      <c r="A120" s="32" t="s">
        <v>447</v>
      </c>
      <c r="B120" s="39">
        <v>50</v>
      </c>
      <c r="C120" s="39">
        <v>14</v>
      </c>
      <c r="D120" s="39">
        <v>0</v>
      </c>
      <c r="E120" s="40">
        <f t="shared" si="3"/>
        <v>0.28000000000000003</v>
      </c>
      <c r="F120" s="39">
        <v>5</v>
      </c>
      <c r="G120" s="39">
        <v>4</v>
      </c>
      <c r="H120" s="39">
        <v>0</v>
      </c>
      <c r="I120" s="40">
        <f t="shared" si="4"/>
        <v>0.8</v>
      </c>
      <c r="J120" s="39">
        <v>4</v>
      </c>
      <c r="K120" s="39">
        <v>4</v>
      </c>
      <c r="L120" s="39">
        <v>0</v>
      </c>
      <c r="M120" s="40">
        <f t="shared" si="5"/>
        <v>0</v>
      </c>
    </row>
    <row r="121" spans="1:13">
      <c r="A121" s="32" t="s">
        <v>448</v>
      </c>
      <c r="B121" s="39">
        <v>9</v>
      </c>
      <c r="C121" s="39">
        <v>1</v>
      </c>
      <c r="D121" s="39">
        <v>0</v>
      </c>
      <c r="E121" s="40">
        <f t="shared" si="3"/>
        <v>0.1111111111111111</v>
      </c>
      <c r="F121" s="39">
        <v>2</v>
      </c>
      <c r="G121" s="39">
        <v>1</v>
      </c>
      <c r="H121" s="39">
        <v>0</v>
      </c>
      <c r="I121" s="40">
        <f t="shared" si="4"/>
        <v>0.5</v>
      </c>
      <c r="J121" s="39">
        <v>0</v>
      </c>
      <c r="K121" s="39">
        <v>0</v>
      </c>
      <c r="L121" s="39">
        <v>0</v>
      </c>
      <c r="M121" s="40" t="str">
        <f t="shared" si="5"/>
        <v>-</v>
      </c>
    </row>
    <row r="122" spans="1:13">
      <c r="A122" s="32" t="s">
        <v>449</v>
      </c>
      <c r="B122" s="39">
        <v>8</v>
      </c>
      <c r="C122" s="39">
        <v>4</v>
      </c>
      <c r="D122" s="39">
        <v>0</v>
      </c>
      <c r="E122" s="40">
        <f t="shared" si="3"/>
        <v>0.5</v>
      </c>
      <c r="F122" s="39">
        <v>0</v>
      </c>
      <c r="G122" s="39">
        <v>0</v>
      </c>
      <c r="H122" s="39">
        <v>0</v>
      </c>
      <c r="I122" s="40" t="str">
        <f t="shared" si="4"/>
        <v>-</v>
      </c>
      <c r="J122" s="39">
        <v>4</v>
      </c>
      <c r="K122" s="39">
        <v>1</v>
      </c>
      <c r="L122" s="39">
        <v>0</v>
      </c>
      <c r="M122" s="40">
        <f t="shared" si="5"/>
        <v>0.75</v>
      </c>
    </row>
    <row r="123" spans="1:13">
      <c r="A123" s="32" t="s">
        <v>450</v>
      </c>
      <c r="B123" s="39">
        <v>26</v>
      </c>
      <c r="C123" s="39">
        <v>8</v>
      </c>
      <c r="D123" s="39">
        <v>1</v>
      </c>
      <c r="E123" s="40">
        <f t="shared" si="3"/>
        <v>0.30769230769230771</v>
      </c>
      <c r="F123" s="39">
        <v>1</v>
      </c>
      <c r="G123" s="39">
        <v>1</v>
      </c>
      <c r="H123" s="39">
        <v>0</v>
      </c>
      <c r="I123" s="40">
        <f t="shared" si="4"/>
        <v>1</v>
      </c>
      <c r="J123" s="39">
        <v>3</v>
      </c>
      <c r="K123" s="39">
        <v>0</v>
      </c>
      <c r="L123" s="39">
        <v>0</v>
      </c>
      <c r="M123" s="40">
        <f t="shared" si="5"/>
        <v>1</v>
      </c>
    </row>
    <row r="124" spans="1:13">
      <c r="A124" s="32" t="s">
        <v>451</v>
      </c>
      <c r="B124" s="39">
        <v>19</v>
      </c>
      <c r="C124" s="39">
        <v>8</v>
      </c>
      <c r="D124" s="39">
        <v>0</v>
      </c>
      <c r="E124" s="40">
        <f t="shared" si="3"/>
        <v>0.42105263157894735</v>
      </c>
      <c r="F124" s="39">
        <v>0</v>
      </c>
      <c r="G124" s="39">
        <v>0</v>
      </c>
      <c r="H124" s="39">
        <v>0</v>
      </c>
      <c r="I124" s="40" t="str">
        <f t="shared" si="4"/>
        <v>-</v>
      </c>
      <c r="J124" s="39">
        <v>1</v>
      </c>
      <c r="K124" s="39">
        <v>1</v>
      </c>
      <c r="L124" s="39">
        <v>0</v>
      </c>
      <c r="M124" s="40">
        <f t="shared" si="5"/>
        <v>0</v>
      </c>
    </row>
    <row r="125" spans="1:13">
      <c r="A125" s="32" t="s">
        <v>452</v>
      </c>
      <c r="B125" s="39">
        <v>65</v>
      </c>
      <c r="C125" s="39">
        <v>15</v>
      </c>
      <c r="D125" s="39">
        <v>1</v>
      </c>
      <c r="E125" s="40">
        <f t="shared" si="3"/>
        <v>0.23076923076923078</v>
      </c>
      <c r="F125" s="39">
        <v>4</v>
      </c>
      <c r="G125" s="39">
        <v>0</v>
      </c>
      <c r="H125" s="39">
        <v>0</v>
      </c>
      <c r="I125" s="40">
        <f t="shared" si="4"/>
        <v>0</v>
      </c>
      <c r="J125" s="39">
        <v>5</v>
      </c>
      <c r="K125" s="39">
        <v>4</v>
      </c>
      <c r="L125" s="39">
        <v>0</v>
      </c>
      <c r="M125" s="40">
        <f t="shared" si="5"/>
        <v>0.19999999999999996</v>
      </c>
    </row>
    <row r="126" spans="1:13">
      <c r="A126" s="32" t="s">
        <v>453</v>
      </c>
      <c r="B126" s="39">
        <v>28</v>
      </c>
      <c r="C126" s="39">
        <v>4</v>
      </c>
      <c r="D126" s="39">
        <v>0</v>
      </c>
      <c r="E126" s="40">
        <f t="shared" si="3"/>
        <v>0.14285714285714285</v>
      </c>
      <c r="F126" s="39">
        <v>22</v>
      </c>
      <c r="G126" s="39">
        <v>3</v>
      </c>
      <c r="H126" s="39">
        <v>0</v>
      </c>
      <c r="I126" s="40">
        <f t="shared" si="4"/>
        <v>0.13636363636363635</v>
      </c>
      <c r="J126" s="39">
        <v>6</v>
      </c>
      <c r="K126" s="39">
        <v>3</v>
      </c>
      <c r="L126" s="39">
        <v>0</v>
      </c>
      <c r="M126" s="40">
        <f t="shared" si="5"/>
        <v>0.5</v>
      </c>
    </row>
    <row r="127" spans="1:13">
      <c r="A127" s="32" t="s">
        <v>454</v>
      </c>
      <c r="B127" s="39">
        <v>46</v>
      </c>
      <c r="C127" s="39">
        <v>8</v>
      </c>
      <c r="D127" s="39">
        <v>0</v>
      </c>
      <c r="E127" s="40">
        <f t="shared" si="3"/>
        <v>0.17391304347826086</v>
      </c>
      <c r="F127" s="39">
        <v>14</v>
      </c>
      <c r="G127" s="39">
        <v>5</v>
      </c>
      <c r="H127" s="39">
        <v>0</v>
      </c>
      <c r="I127" s="40">
        <f t="shared" si="4"/>
        <v>0.35714285714285715</v>
      </c>
      <c r="J127" s="39">
        <v>3</v>
      </c>
      <c r="K127" s="39">
        <v>2</v>
      </c>
      <c r="L127" s="39">
        <v>0</v>
      </c>
      <c r="M127" s="40">
        <f t="shared" si="5"/>
        <v>0.33333333333333337</v>
      </c>
    </row>
    <row r="128" spans="1:13">
      <c r="A128" s="32" t="s">
        <v>455</v>
      </c>
      <c r="B128" s="39">
        <v>20</v>
      </c>
      <c r="C128" s="39">
        <v>3</v>
      </c>
      <c r="D128" s="39">
        <v>0</v>
      </c>
      <c r="E128" s="40">
        <f t="shared" si="3"/>
        <v>0.15</v>
      </c>
      <c r="F128" s="39">
        <v>6</v>
      </c>
      <c r="G128" s="39">
        <v>3</v>
      </c>
      <c r="H128" s="39">
        <v>1</v>
      </c>
      <c r="I128" s="40">
        <f t="shared" si="4"/>
        <v>0.5</v>
      </c>
      <c r="J128" s="39">
        <v>4</v>
      </c>
      <c r="K128" s="39">
        <v>2</v>
      </c>
      <c r="L128" s="39">
        <v>2</v>
      </c>
      <c r="M128" s="40">
        <f t="shared" si="5"/>
        <v>0.5</v>
      </c>
    </row>
    <row r="129" spans="1:13">
      <c r="A129" s="32" t="s">
        <v>456</v>
      </c>
      <c r="B129" s="39">
        <v>33</v>
      </c>
      <c r="C129" s="39">
        <v>6</v>
      </c>
      <c r="D129" s="39">
        <v>5</v>
      </c>
      <c r="E129" s="40">
        <f t="shared" si="3"/>
        <v>0.18181818181818182</v>
      </c>
      <c r="F129" s="39">
        <v>11</v>
      </c>
      <c r="G129" s="39">
        <v>1</v>
      </c>
      <c r="H129" s="39">
        <v>0</v>
      </c>
      <c r="I129" s="40">
        <f t="shared" si="4"/>
        <v>9.0909090909090912E-2</v>
      </c>
      <c r="J129" s="39">
        <v>23</v>
      </c>
      <c r="K129" s="39">
        <v>16</v>
      </c>
      <c r="L129" s="39">
        <v>2</v>
      </c>
      <c r="M129" s="40">
        <f t="shared" si="5"/>
        <v>0.30434782608695654</v>
      </c>
    </row>
    <row r="130" spans="1:13">
      <c r="A130" s="32" t="s">
        <v>457</v>
      </c>
      <c r="B130" s="39">
        <v>11</v>
      </c>
      <c r="C130" s="39">
        <v>4</v>
      </c>
      <c r="D130" s="39">
        <v>0</v>
      </c>
      <c r="E130" s="40">
        <f t="shared" si="3"/>
        <v>0.36363636363636365</v>
      </c>
      <c r="F130" s="39">
        <v>0</v>
      </c>
      <c r="G130" s="39">
        <v>0</v>
      </c>
      <c r="H130" s="39">
        <v>0</v>
      </c>
      <c r="I130" s="40" t="str">
        <f t="shared" si="4"/>
        <v>-</v>
      </c>
      <c r="J130" s="39">
        <v>0</v>
      </c>
      <c r="K130" s="39">
        <v>0</v>
      </c>
      <c r="L130" s="39">
        <v>0</v>
      </c>
      <c r="M130" s="40" t="str">
        <f t="shared" si="5"/>
        <v>-</v>
      </c>
    </row>
    <row r="131" spans="1:13">
      <c r="A131" s="32" t="s">
        <v>458</v>
      </c>
      <c r="B131" s="39">
        <v>24</v>
      </c>
      <c r="C131" s="39">
        <v>7</v>
      </c>
      <c r="D131" s="39">
        <v>0</v>
      </c>
      <c r="E131" s="40">
        <f t="shared" si="3"/>
        <v>0.29166666666666669</v>
      </c>
      <c r="F131" s="39">
        <v>5</v>
      </c>
      <c r="G131" s="39">
        <v>1</v>
      </c>
      <c r="H131" s="39">
        <v>0</v>
      </c>
      <c r="I131" s="40">
        <f t="shared" si="4"/>
        <v>0.2</v>
      </c>
      <c r="J131" s="39">
        <v>0</v>
      </c>
      <c r="K131" s="39">
        <v>0</v>
      </c>
      <c r="L131" s="39">
        <v>0</v>
      </c>
      <c r="M131" s="40" t="str">
        <f t="shared" si="5"/>
        <v>-</v>
      </c>
    </row>
    <row r="132" spans="1:13">
      <c r="A132" s="32" t="s">
        <v>459</v>
      </c>
      <c r="B132" s="39">
        <v>18</v>
      </c>
      <c r="C132" s="39">
        <v>6</v>
      </c>
      <c r="D132" s="39">
        <v>0</v>
      </c>
      <c r="E132" s="40">
        <f t="shared" si="3"/>
        <v>0.33333333333333331</v>
      </c>
      <c r="F132" s="39">
        <v>3</v>
      </c>
      <c r="G132" s="39">
        <v>1</v>
      </c>
      <c r="H132" s="39">
        <v>0</v>
      </c>
      <c r="I132" s="40">
        <f t="shared" si="4"/>
        <v>0.33333333333333331</v>
      </c>
      <c r="J132" s="39">
        <v>10</v>
      </c>
      <c r="K132" s="39">
        <v>8</v>
      </c>
      <c r="L132" s="39">
        <v>0</v>
      </c>
      <c r="M132" s="40">
        <f t="shared" si="5"/>
        <v>0.19999999999999996</v>
      </c>
    </row>
    <row r="133" spans="1:13">
      <c r="A133" s="32" t="s">
        <v>460</v>
      </c>
      <c r="B133" s="39">
        <v>17</v>
      </c>
      <c r="C133" s="39">
        <v>3</v>
      </c>
      <c r="D133" s="39">
        <v>1</v>
      </c>
      <c r="E133" s="40">
        <f t="shared" si="3"/>
        <v>0.17647058823529413</v>
      </c>
      <c r="F133" s="39">
        <v>7</v>
      </c>
      <c r="G133" s="39">
        <v>2</v>
      </c>
      <c r="H133" s="39">
        <v>2</v>
      </c>
      <c r="I133" s="40">
        <f t="shared" si="4"/>
        <v>0.2857142857142857</v>
      </c>
      <c r="J133" s="39">
        <v>1</v>
      </c>
      <c r="K133" s="39">
        <v>0</v>
      </c>
      <c r="L133" s="39">
        <v>0</v>
      </c>
      <c r="M133" s="40">
        <f t="shared" si="5"/>
        <v>1</v>
      </c>
    </row>
    <row r="134" spans="1:13">
      <c r="A134" s="32" t="s">
        <v>461</v>
      </c>
      <c r="B134" s="39">
        <v>33</v>
      </c>
      <c r="C134" s="39">
        <v>3</v>
      </c>
      <c r="D134" s="39">
        <v>0</v>
      </c>
      <c r="E134" s="40">
        <f t="shared" si="3"/>
        <v>9.0909090909090912E-2</v>
      </c>
      <c r="F134" s="39">
        <v>2</v>
      </c>
      <c r="G134" s="39">
        <v>0</v>
      </c>
      <c r="H134" s="39">
        <v>0</v>
      </c>
      <c r="I134" s="40">
        <f t="shared" si="4"/>
        <v>0</v>
      </c>
      <c r="J134" s="39">
        <v>3</v>
      </c>
      <c r="K134" s="39">
        <v>2</v>
      </c>
      <c r="L134" s="39">
        <v>0</v>
      </c>
      <c r="M134" s="40">
        <f t="shared" si="5"/>
        <v>0.33333333333333337</v>
      </c>
    </row>
    <row r="135" spans="1:13">
      <c r="A135" s="32" t="s">
        <v>462</v>
      </c>
      <c r="B135" s="39">
        <v>26</v>
      </c>
      <c r="C135" s="39">
        <v>4</v>
      </c>
      <c r="D135" s="39">
        <v>1</v>
      </c>
      <c r="E135" s="40">
        <f t="shared" si="3"/>
        <v>0.15384615384615385</v>
      </c>
      <c r="F135" s="39">
        <v>5</v>
      </c>
      <c r="G135" s="39">
        <v>3</v>
      </c>
      <c r="H135" s="39">
        <v>0</v>
      </c>
      <c r="I135" s="40">
        <f t="shared" si="4"/>
        <v>0.6</v>
      </c>
      <c r="J135" s="39">
        <v>6</v>
      </c>
      <c r="K135" s="39">
        <v>3</v>
      </c>
      <c r="L135" s="39">
        <v>2</v>
      </c>
      <c r="M135" s="40">
        <f t="shared" si="5"/>
        <v>0.5</v>
      </c>
    </row>
    <row r="136" spans="1:13">
      <c r="A136" s="32" t="s">
        <v>463</v>
      </c>
      <c r="B136" s="39">
        <v>13</v>
      </c>
      <c r="C136" s="39">
        <v>2</v>
      </c>
      <c r="D136" s="39">
        <v>0</v>
      </c>
      <c r="E136" s="40">
        <f t="shared" si="3"/>
        <v>0.15384615384615385</v>
      </c>
      <c r="F136" s="39">
        <v>1</v>
      </c>
      <c r="G136" s="39">
        <v>0</v>
      </c>
      <c r="H136" s="39">
        <v>0</v>
      </c>
      <c r="I136" s="40">
        <f t="shared" si="4"/>
        <v>0</v>
      </c>
      <c r="J136" s="39">
        <v>3</v>
      </c>
      <c r="K136" s="39">
        <v>2</v>
      </c>
      <c r="L136" s="39">
        <v>0</v>
      </c>
      <c r="M136" s="40">
        <f t="shared" si="5"/>
        <v>0.33333333333333337</v>
      </c>
    </row>
    <row r="137" spans="1:13">
      <c r="A137" s="32" t="s">
        <v>464</v>
      </c>
      <c r="B137" s="39">
        <v>20</v>
      </c>
      <c r="C137" s="39">
        <v>7</v>
      </c>
      <c r="D137" s="39">
        <v>0</v>
      </c>
      <c r="E137" s="40">
        <f t="shared" si="3"/>
        <v>0.35</v>
      </c>
      <c r="F137" s="39">
        <v>1</v>
      </c>
      <c r="G137" s="39">
        <v>1</v>
      </c>
      <c r="H137" s="39">
        <v>0</v>
      </c>
      <c r="I137" s="40">
        <f t="shared" si="4"/>
        <v>1</v>
      </c>
      <c r="J137" s="39">
        <v>2</v>
      </c>
      <c r="K137" s="39">
        <v>2</v>
      </c>
      <c r="L137" s="39">
        <v>0</v>
      </c>
      <c r="M137" s="40">
        <f t="shared" si="5"/>
        <v>0</v>
      </c>
    </row>
    <row r="138" spans="1:13">
      <c r="A138" s="32" t="s">
        <v>465</v>
      </c>
      <c r="B138" s="39">
        <v>3</v>
      </c>
      <c r="C138" s="39">
        <v>1</v>
      </c>
      <c r="D138" s="39">
        <v>0</v>
      </c>
      <c r="E138" s="40">
        <f t="shared" si="3"/>
        <v>0.33333333333333331</v>
      </c>
      <c r="F138" s="39">
        <v>1</v>
      </c>
      <c r="G138" s="39">
        <v>1</v>
      </c>
      <c r="H138" s="39">
        <v>0</v>
      </c>
      <c r="I138" s="40">
        <f t="shared" si="4"/>
        <v>1</v>
      </c>
      <c r="J138" s="39">
        <v>0</v>
      </c>
      <c r="K138" s="39">
        <v>0</v>
      </c>
      <c r="L138" s="39">
        <v>0</v>
      </c>
      <c r="M138" s="40" t="str">
        <f t="shared" si="5"/>
        <v>-</v>
      </c>
    </row>
    <row r="139" spans="1:13">
      <c r="A139" s="32" t="s">
        <v>466</v>
      </c>
      <c r="B139" s="39">
        <v>11</v>
      </c>
      <c r="C139" s="39">
        <v>2</v>
      </c>
      <c r="D139" s="39">
        <v>1</v>
      </c>
      <c r="E139" s="40">
        <f t="shared" si="3"/>
        <v>0.18181818181818182</v>
      </c>
      <c r="F139" s="39">
        <v>0</v>
      </c>
      <c r="G139" s="39">
        <v>0</v>
      </c>
      <c r="H139" s="39">
        <v>0</v>
      </c>
      <c r="I139" s="40" t="str">
        <f t="shared" si="4"/>
        <v>-</v>
      </c>
      <c r="J139" s="39">
        <v>4</v>
      </c>
      <c r="K139" s="39">
        <v>1</v>
      </c>
      <c r="L139" s="39">
        <v>0</v>
      </c>
      <c r="M139" s="40">
        <f t="shared" si="5"/>
        <v>0.75</v>
      </c>
    </row>
    <row r="140" spans="1:13">
      <c r="A140" s="32" t="s">
        <v>467</v>
      </c>
      <c r="B140" s="39">
        <v>8</v>
      </c>
      <c r="C140" s="39">
        <v>0</v>
      </c>
      <c r="D140" s="39">
        <v>0</v>
      </c>
      <c r="E140" s="40">
        <f t="shared" si="3"/>
        <v>0</v>
      </c>
      <c r="F140" s="39">
        <v>3</v>
      </c>
      <c r="G140" s="39">
        <v>2</v>
      </c>
      <c r="H140" s="39">
        <v>0</v>
      </c>
      <c r="I140" s="40">
        <f t="shared" si="4"/>
        <v>0.66666666666666663</v>
      </c>
      <c r="J140" s="39">
        <v>0</v>
      </c>
      <c r="K140" s="39">
        <v>0</v>
      </c>
      <c r="L140" s="39">
        <v>0</v>
      </c>
      <c r="M140" s="40" t="str">
        <f t="shared" si="5"/>
        <v>-</v>
      </c>
    </row>
    <row r="141" spans="1:13">
      <c r="A141" s="32" t="s">
        <v>468</v>
      </c>
      <c r="B141" s="39">
        <v>2</v>
      </c>
      <c r="C141" s="39">
        <v>0</v>
      </c>
      <c r="D141" s="39">
        <v>0</v>
      </c>
      <c r="E141" s="40">
        <f t="shared" si="3"/>
        <v>0</v>
      </c>
      <c r="F141" s="39">
        <v>5</v>
      </c>
      <c r="G141" s="39">
        <v>1</v>
      </c>
      <c r="H141" s="39">
        <v>0</v>
      </c>
      <c r="I141" s="40">
        <f t="shared" si="4"/>
        <v>0.2</v>
      </c>
      <c r="J141" s="39">
        <v>0</v>
      </c>
      <c r="K141" s="39">
        <v>0</v>
      </c>
      <c r="L141" s="39">
        <v>0</v>
      </c>
      <c r="M141" s="40" t="str">
        <f t="shared" si="5"/>
        <v>-</v>
      </c>
    </row>
    <row r="142" spans="1:13">
      <c r="A142" s="32" t="s">
        <v>469</v>
      </c>
      <c r="B142" s="39">
        <v>27</v>
      </c>
      <c r="C142" s="39">
        <v>6</v>
      </c>
      <c r="D142" s="39">
        <v>0</v>
      </c>
      <c r="E142" s="40">
        <f t="shared" si="3"/>
        <v>0.22222222222222221</v>
      </c>
      <c r="F142" s="39">
        <v>14</v>
      </c>
      <c r="G142" s="39">
        <v>7</v>
      </c>
      <c r="H142" s="39">
        <v>0</v>
      </c>
      <c r="I142" s="40">
        <f t="shared" si="4"/>
        <v>0.5</v>
      </c>
      <c r="J142" s="39">
        <v>6</v>
      </c>
      <c r="K142" s="39">
        <v>3</v>
      </c>
      <c r="L142" s="39">
        <v>0</v>
      </c>
      <c r="M142" s="40">
        <f t="shared" si="5"/>
        <v>0.5</v>
      </c>
    </row>
    <row r="143" spans="1:13">
      <c r="A143" s="32" t="s">
        <v>470</v>
      </c>
      <c r="B143" s="39">
        <v>12</v>
      </c>
      <c r="C143" s="39">
        <v>4</v>
      </c>
      <c r="D143" s="39">
        <v>0</v>
      </c>
      <c r="E143" s="40">
        <f t="shared" si="3"/>
        <v>0.33333333333333331</v>
      </c>
      <c r="F143" s="39">
        <v>5</v>
      </c>
      <c r="G143" s="39">
        <v>2</v>
      </c>
      <c r="H143" s="39">
        <v>0</v>
      </c>
      <c r="I143" s="40">
        <f t="shared" si="4"/>
        <v>0.4</v>
      </c>
      <c r="J143" s="39">
        <v>5</v>
      </c>
      <c r="K143" s="39">
        <v>4</v>
      </c>
      <c r="L143" s="39">
        <v>0</v>
      </c>
      <c r="M143" s="40">
        <f t="shared" si="5"/>
        <v>0.19999999999999996</v>
      </c>
    </row>
    <row r="144" spans="1:13">
      <c r="A144" s="32" t="s">
        <v>471</v>
      </c>
      <c r="B144" s="39">
        <v>5</v>
      </c>
      <c r="C144" s="39">
        <v>1</v>
      </c>
      <c r="D144" s="39">
        <v>0</v>
      </c>
      <c r="E144" s="40">
        <f t="shared" si="3"/>
        <v>0.2</v>
      </c>
      <c r="F144" s="39">
        <v>3</v>
      </c>
      <c r="G144" s="39">
        <v>0</v>
      </c>
      <c r="H144" s="39">
        <v>1</v>
      </c>
      <c r="I144" s="40">
        <f t="shared" si="4"/>
        <v>0</v>
      </c>
      <c r="J144" s="39">
        <v>0</v>
      </c>
      <c r="K144" s="39">
        <v>0</v>
      </c>
      <c r="L144" s="39">
        <v>0</v>
      </c>
      <c r="M144" s="40" t="str">
        <f t="shared" si="5"/>
        <v>-</v>
      </c>
    </row>
    <row r="145" spans="1:13">
      <c r="A145" s="32" t="s">
        <v>472</v>
      </c>
      <c r="B145" s="39">
        <v>4</v>
      </c>
      <c r="C145" s="39">
        <v>2</v>
      </c>
      <c r="D145" s="39">
        <v>0</v>
      </c>
      <c r="E145" s="40">
        <f t="shared" si="3"/>
        <v>0.5</v>
      </c>
      <c r="F145" s="39">
        <v>1</v>
      </c>
      <c r="G145" s="39">
        <v>1</v>
      </c>
      <c r="H145" s="39">
        <v>0</v>
      </c>
      <c r="I145" s="40">
        <f t="shared" si="4"/>
        <v>1</v>
      </c>
      <c r="J145" s="39">
        <v>0</v>
      </c>
      <c r="K145" s="39">
        <v>0</v>
      </c>
      <c r="L145" s="39">
        <v>0</v>
      </c>
      <c r="M145" s="40" t="str">
        <f t="shared" si="5"/>
        <v>-</v>
      </c>
    </row>
    <row r="146" spans="1:13">
      <c r="A146" s="32" t="s">
        <v>473</v>
      </c>
      <c r="B146" s="39">
        <v>55</v>
      </c>
      <c r="C146" s="39">
        <v>24</v>
      </c>
      <c r="D146" s="39">
        <v>0</v>
      </c>
      <c r="E146" s="40">
        <f t="shared" si="3"/>
        <v>0.43636363636363634</v>
      </c>
      <c r="F146" s="39">
        <v>23</v>
      </c>
      <c r="G146" s="39">
        <v>11</v>
      </c>
      <c r="H146" s="39">
        <v>1</v>
      </c>
      <c r="I146" s="40">
        <f t="shared" si="4"/>
        <v>0.47826086956521741</v>
      </c>
      <c r="J146" s="39">
        <v>5</v>
      </c>
      <c r="K146" s="39">
        <v>3</v>
      </c>
      <c r="L146" s="39">
        <v>0</v>
      </c>
      <c r="M146" s="40">
        <f t="shared" si="5"/>
        <v>0.4</v>
      </c>
    </row>
    <row r="147" spans="1:13">
      <c r="A147" s="32" t="s">
        <v>474</v>
      </c>
      <c r="B147" s="39">
        <v>28</v>
      </c>
      <c r="C147" s="39">
        <v>5</v>
      </c>
      <c r="D147" s="39">
        <v>1</v>
      </c>
      <c r="E147" s="40">
        <f t="shared" si="3"/>
        <v>0.17857142857142858</v>
      </c>
      <c r="F147" s="39">
        <v>8</v>
      </c>
      <c r="G147" s="39">
        <v>3</v>
      </c>
      <c r="H147" s="39">
        <v>0</v>
      </c>
      <c r="I147" s="40">
        <f t="shared" si="4"/>
        <v>0.375</v>
      </c>
      <c r="J147" s="39">
        <v>3</v>
      </c>
      <c r="K147" s="39">
        <v>3</v>
      </c>
      <c r="L147" s="39">
        <v>0</v>
      </c>
      <c r="M147" s="40">
        <f t="shared" si="5"/>
        <v>0</v>
      </c>
    </row>
    <row r="148" spans="1:13">
      <c r="A148" s="32" t="s">
        <v>475</v>
      </c>
      <c r="B148" s="39">
        <v>5</v>
      </c>
      <c r="C148" s="39">
        <v>2</v>
      </c>
      <c r="D148" s="39">
        <v>0</v>
      </c>
      <c r="E148" s="40">
        <f t="shared" si="3"/>
        <v>0.4</v>
      </c>
      <c r="F148" s="39">
        <v>0</v>
      </c>
      <c r="G148" s="39">
        <v>0</v>
      </c>
      <c r="H148" s="39">
        <v>0</v>
      </c>
      <c r="I148" s="40" t="str">
        <f t="shared" si="4"/>
        <v>-</v>
      </c>
      <c r="J148" s="39">
        <v>0</v>
      </c>
      <c r="K148" s="39">
        <v>0</v>
      </c>
      <c r="L148" s="39">
        <v>0</v>
      </c>
      <c r="M148" s="40" t="str">
        <f t="shared" si="5"/>
        <v>-</v>
      </c>
    </row>
    <row r="149" spans="1:13">
      <c r="A149" s="32" t="s">
        <v>476</v>
      </c>
      <c r="B149" s="39">
        <v>18</v>
      </c>
      <c r="C149" s="39">
        <v>6</v>
      </c>
      <c r="D149" s="39">
        <v>0</v>
      </c>
      <c r="E149" s="40">
        <f t="shared" si="3"/>
        <v>0.33333333333333331</v>
      </c>
      <c r="F149" s="39">
        <v>12</v>
      </c>
      <c r="G149" s="39">
        <v>7</v>
      </c>
      <c r="H149" s="39">
        <v>0</v>
      </c>
      <c r="I149" s="40">
        <f t="shared" si="4"/>
        <v>0.58333333333333337</v>
      </c>
      <c r="J149" s="39">
        <v>11</v>
      </c>
      <c r="K149" s="39">
        <v>2</v>
      </c>
      <c r="L149" s="39">
        <v>3</v>
      </c>
      <c r="M149" s="40">
        <f t="shared" si="5"/>
        <v>0.81818181818181812</v>
      </c>
    </row>
    <row r="150" spans="1:13">
      <c r="A150" s="32" t="s">
        <v>477</v>
      </c>
      <c r="B150" s="39">
        <v>8</v>
      </c>
      <c r="C150" s="39">
        <v>3</v>
      </c>
      <c r="D150" s="39">
        <v>0</v>
      </c>
      <c r="E150" s="40">
        <f t="shared" si="3"/>
        <v>0.375</v>
      </c>
      <c r="F150" s="39">
        <v>17</v>
      </c>
      <c r="G150" s="39">
        <v>7</v>
      </c>
      <c r="H150" s="39">
        <v>0</v>
      </c>
      <c r="I150" s="40">
        <f t="shared" si="4"/>
        <v>0.41176470588235292</v>
      </c>
      <c r="J150" s="39">
        <v>2</v>
      </c>
      <c r="K150" s="39">
        <v>2</v>
      </c>
      <c r="L150" s="39">
        <v>0</v>
      </c>
      <c r="M150" s="40">
        <f t="shared" si="5"/>
        <v>0</v>
      </c>
    </row>
    <row r="151" spans="1:13">
      <c r="A151" s="32" t="s">
        <v>478</v>
      </c>
      <c r="B151" s="39">
        <v>65</v>
      </c>
      <c r="C151" s="39">
        <v>9</v>
      </c>
      <c r="D151" s="39">
        <v>0</v>
      </c>
      <c r="E151" s="40">
        <f t="shared" si="3"/>
        <v>0.13846153846153847</v>
      </c>
      <c r="F151" s="39">
        <v>12</v>
      </c>
      <c r="G151" s="39">
        <v>5</v>
      </c>
      <c r="H151" s="39">
        <v>0</v>
      </c>
      <c r="I151" s="40">
        <f t="shared" si="4"/>
        <v>0.41666666666666669</v>
      </c>
      <c r="J151" s="39">
        <v>8</v>
      </c>
      <c r="K151" s="39">
        <v>5</v>
      </c>
      <c r="L151" s="39">
        <v>0</v>
      </c>
      <c r="M151" s="40">
        <f t="shared" si="5"/>
        <v>0.375</v>
      </c>
    </row>
    <row r="152" spans="1:13">
      <c r="A152" s="32" t="s">
        <v>479</v>
      </c>
      <c r="B152" s="39">
        <v>25</v>
      </c>
      <c r="C152" s="39">
        <v>8</v>
      </c>
      <c r="D152" s="39">
        <v>0</v>
      </c>
      <c r="E152" s="40">
        <f t="shared" si="3"/>
        <v>0.32</v>
      </c>
      <c r="F152" s="39">
        <v>7</v>
      </c>
      <c r="G152" s="39">
        <v>3</v>
      </c>
      <c r="H152" s="39">
        <v>0</v>
      </c>
      <c r="I152" s="40">
        <f t="shared" si="4"/>
        <v>0.42857142857142855</v>
      </c>
      <c r="J152" s="39">
        <v>0</v>
      </c>
      <c r="K152" s="39">
        <v>0</v>
      </c>
      <c r="L152" s="39">
        <v>0</v>
      </c>
      <c r="M152" s="40" t="str">
        <f t="shared" si="5"/>
        <v>-</v>
      </c>
    </row>
    <row r="153" spans="1:13">
      <c r="A153" s="32" t="s">
        <v>480</v>
      </c>
      <c r="B153" s="39">
        <v>12</v>
      </c>
      <c r="C153" s="39">
        <v>5</v>
      </c>
      <c r="D153" s="39">
        <v>0</v>
      </c>
      <c r="E153" s="40">
        <f t="shared" si="3"/>
        <v>0.41666666666666669</v>
      </c>
      <c r="F153" s="39">
        <v>8</v>
      </c>
      <c r="G153" s="39">
        <v>4</v>
      </c>
      <c r="H153" s="39">
        <v>0</v>
      </c>
      <c r="I153" s="40">
        <f t="shared" si="4"/>
        <v>0.5</v>
      </c>
      <c r="J153" s="39">
        <v>9</v>
      </c>
      <c r="K153" s="39">
        <v>7</v>
      </c>
      <c r="L153" s="39">
        <v>0</v>
      </c>
      <c r="M153" s="40">
        <f t="shared" si="5"/>
        <v>0.22222222222222221</v>
      </c>
    </row>
    <row r="154" spans="1:13">
      <c r="A154" s="32" t="s">
        <v>481</v>
      </c>
      <c r="B154" s="39">
        <v>22</v>
      </c>
      <c r="C154" s="39">
        <v>7</v>
      </c>
      <c r="D154" s="39">
        <v>0</v>
      </c>
      <c r="E154" s="40">
        <f t="shared" ref="E154:E218" si="6">IF(B154=0,"-",C154/B154*100%)</f>
        <v>0.31818181818181818</v>
      </c>
      <c r="F154" s="39">
        <v>4</v>
      </c>
      <c r="G154" s="39">
        <v>0</v>
      </c>
      <c r="H154" s="39">
        <v>1</v>
      </c>
      <c r="I154" s="40">
        <f t="shared" ref="I154:I218" si="7">IF(F154=0,"-",G154/F154*100%)</f>
        <v>0</v>
      </c>
      <c r="J154" s="39">
        <v>0</v>
      </c>
      <c r="K154" s="39">
        <v>0</v>
      </c>
      <c r="L154" s="39">
        <v>0</v>
      </c>
      <c r="M154" s="40" t="str">
        <f t="shared" ref="M154:M218" si="8">IF(J154=0,"-",(1-K154/J154)*100%)</f>
        <v>-</v>
      </c>
    </row>
    <row r="155" spans="1:13">
      <c r="A155" s="32" t="s">
        <v>482</v>
      </c>
      <c r="B155" s="39">
        <v>5</v>
      </c>
      <c r="C155" s="39">
        <v>0</v>
      </c>
      <c r="D155" s="39">
        <v>0</v>
      </c>
      <c r="E155" s="40">
        <f t="shared" si="6"/>
        <v>0</v>
      </c>
      <c r="F155" s="39">
        <v>1</v>
      </c>
      <c r="G155" s="39">
        <v>0</v>
      </c>
      <c r="H155" s="39">
        <v>0</v>
      </c>
      <c r="I155" s="40">
        <f t="shared" si="7"/>
        <v>0</v>
      </c>
      <c r="J155" s="39">
        <v>0</v>
      </c>
      <c r="K155" s="39">
        <v>0</v>
      </c>
      <c r="L155" s="39">
        <v>0</v>
      </c>
      <c r="M155" s="40" t="str">
        <f t="shared" si="8"/>
        <v>-</v>
      </c>
    </row>
    <row r="156" spans="1:13">
      <c r="A156" s="32" t="s">
        <v>483</v>
      </c>
      <c r="B156" s="39">
        <v>2</v>
      </c>
      <c r="C156" s="39">
        <v>0</v>
      </c>
      <c r="D156" s="39">
        <v>0</v>
      </c>
      <c r="E156" s="40">
        <f t="shared" si="6"/>
        <v>0</v>
      </c>
      <c r="F156" s="39">
        <v>1</v>
      </c>
      <c r="G156" s="39">
        <v>0</v>
      </c>
      <c r="H156" s="39">
        <v>0</v>
      </c>
      <c r="I156" s="40">
        <f t="shared" si="7"/>
        <v>0</v>
      </c>
      <c r="J156" s="39">
        <v>0</v>
      </c>
      <c r="K156" s="39">
        <v>0</v>
      </c>
      <c r="L156" s="39">
        <v>0</v>
      </c>
      <c r="M156" s="40" t="str">
        <f t="shared" si="8"/>
        <v>-</v>
      </c>
    </row>
    <row r="157" spans="1:13">
      <c r="A157" s="32" t="s">
        <v>484</v>
      </c>
      <c r="B157" s="39">
        <v>8</v>
      </c>
      <c r="C157" s="39">
        <v>0</v>
      </c>
      <c r="D157" s="39">
        <v>0</v>
      </c>
      <c r="E157" s="40">
        <f t="shared" si="6"/>
        <v>0</v>
      </c>
      <c r="F157" s="39">
        <v>1</v>
      </c>
      <c r="G157" s="39">
        <v>0</v>
      </c>
      <c r="H157" s="39">
        <v>0</v>
      </c>
      <c r="I157" s="40">
        <f t="shared" si="7"/>
        <v>0</v>
      </c>
      <c r="J157" s="39">
        <v>0</v>
      </c>
      <c r="K157" s="39">
        <v>0</v>
      </c>
      <c r="L157" s="39">
        <v>0</v>
      </c>
      <c r="M157" s="40" t="str">
        <f t="shared" si="8"/>
        <v>-</v>
      </c>
    </row>
    <row r="158" spans="1:13">
      <c r="A158" s="32" t="s">
        <v>485</v>
      </c>
      <c r="B158" s="39">
        <v>12</v>
      </c>
      <c r="C158" s="39">
        <v>3</v>
      </c>
      <c r="D158" s="39">
        <v>0</v>
      </c>
      <c r="E158" s="40">
        <f t="shared" si="6"/>
        <v>0.25</v>
      </c>
      <c r="F158" s="39">
        <v>3</v>
      </c>
      <c r="G158" s="39">
        <v>1</v>
      </c>
      <c r="H158" s="39">
        <v>0</v>
      </c>
      <c r="I158" s="40">
        <f t="shared" si="7"/>
        <v>0.33333333333333331</v>
      </c>
      <c r="J158" s="39">
        <v>2</v>
      </c>
      <c r="K158" s="39">
        <v>2</v>
      </c>
      <c r="L158" s="39">
        <v>0</v>
      </c>
      <c r="M158" s="40">
        <f t="shared" si="8"/>
        <v>0</v>
      </c>
    </row>
    <row r="159" spans="1:13">
      <c r="A159" s="32" t="s">
        <v>486</v>
      </c>
      <c r="B159" s="39">
        <v>15</v>
      </c>
      <c r="C159" s="39">
        <v>1</v>
      </c>
      <c r="D159" s="39">
        <v>0</v>
      </c>
      <c r="E159" s="40">
        <f t="shared" si="6"/>
        <v>6.6666666666666666E-2</v>
      </c>
      <c r="F159" s="39">
        <v>7</v>
      </c>
      <c r="G159" s="39">
        <v>2</v>
      </c>
      <c r="H159" s="39">
        <v>0</v>
      </c>
      <c r="I159" s="40">
        <f t="shared" si="7"/>
        <v>0.2857142857142857</v>
      </c>
      <c r="J159" s="39">
        <v>4</v>
      </c>
      <c r="K159" s="39">
        <v>1</v>
      </c>
      <c r="L159" s="39">
        <v>0</v>
      </c>
      <c r="M159" s="40">
        <f t="shared" si="8"/>
        <v>0.75</v>
      </c>
    </row>
    <row r="160" spans="1:13">
      <c r="A160" s="32" t="s">
        <v>487</v>
      </c>
      <c r="B160" s="39">
        <v>71</v>
      </c>
      <c r="C160" s="39">
        <v>20</v>
      </c>
      <c r="D160" s="39">
        <v>1</v>
      </c>
      <c r="E160" s="40">
        <f t="shared" si="6"/>
        <v>0.28169014084507044</v>
      </c>
      <c r="F160" s="39">
        <v>35</v>
      </c>
      <c r="G160" s="39">
        <v>16</v>
      </c>
      <c r="H160" s="39">
        <v>0</v>
      </c>
      <c r="I160" s="40">
        <f t="shared" si="7"/>
        <v>0.45714285714285713</v>
      </c>
      <c r="J160" s="39">
        <v>19</v>
      </c>
      <c r="K160" s="39">
        <v>13</v>
      </c>
      <c r="L160" s="39">
        <v>4</v>
      </c>
      <c r="M160" s="40">
        <f t="shared" si="8"/>
        <v>0.31578947368421051</v>
      </c>
    </row>
    <row r="161" spans="1:13">
      <c r="A161" s="32" t="s">
        <v>488</v>
      </c>
      <c r="B161" s="39">
        <v>20</v>
      </c>
      <c r="C161" s="39">
        <v>5</v>
      </c>
      <c r="D161" s="39">
        <v>0</v>
      </c>
      <c r="E161" s="40">
        <f t="shared" si="6"/>
        <v>0.25</v>
      </c>
      <c r="F161" s="39">
        <v>9</v>
      </c>
      <c r="G161" s="39">
        <v>2</v>
      </c>
      <c r="H161" s="39">
        <v>0</v>
      </c>
      <c r="I161" s="40">
        <f t="shared" si="7"/>
        <v>0.22222222222222221</v>
      </c>
      <c r="J161" s="39">
        <v>1</v>
      </c>
      <c r="K161" s="39">
        <v>1</v>
      </c>
      <c r="L161" s="39">
        <v>0</v>
      </c>
      <c r="M161" s="40">
        <f t="shared" si="8"/>
        <v>0</v>
      </c>
    </row>
    <row r="162" spans="1:13">
      <c r="A162" s="32" t="s">
        <v>489</v>
      </c>
      <c r="B162" s="39">
        <v>22</v>
      </c>
      <c r="C162" s="39">
        <v>2</v>
      </c>
      <c r="D162" s="39">
        <v>0</v>
      </c>
      <c r="E162" s="40">
        <f t="shared" si="6"/>
        <v>9.0909090909090912E-2</v>
      </c>
      <c r="F162" s="39">
        <v>2</v>
      </c>
      <c r="G162" s="39">
        <v>0</v>
      </c>
      <c r="H162" s="39">
        <v>0</v>
      </c>
      <c r="I162" s="40">
        <f t="shared" si="7"/>
        <v>0</v>
      </c>
      <c r="J162" s="39">
        <v>2</v>
      </c>
      <c r="K162" s="39">
        <v>2</v>
      </c>
      <c r="L162" s="39">
        <v>0</v>
      </c>
      <c r="M162" s="40">
        <f t="shared" si="8"/>
        <v>0</v>
      </c>
    </row>
    <row r="163" spans="1:13">
      <c r="A163" s="32" t="s">
        <v>490</v>
      </c>
      <c r="B163" s="39">
        <v>42</v>
      </c>
      <c r="C163" s="39">
        <v>13</v>
      </c>
      <c r="D163" s="39">
        <v>0</v>
      </c>
      <c r="E163" s="40">
        <f t="shared" si="6"/>
        <v>0.30952380952380953</v>
      </c>
      <c r="F163" s="39">
        <v>13</v>
      </c>
      <c r="G163" s="39">
        <v>4</v>
      </c>
      <c r="H163" s="39">
        <v>0</v>
      </c>
      <c r="I163" s="40">
        <f t="shared" si="7"/>
        <v>0.30769230769230771</v>
      </c>
      <c r="J163" s="39">
        <v>17</v>
      </c>
      <c r="K163" s="39">
        <v>8</v>
      </c>
      <c r="L163" s="39">
        <v>0</v>
      </c>
      <c r="M163" s="40">
        <f t="shared" si="8"/>
        <v>0.52941176470588236</v>
      </c>
    </row>
    <row r="164" spans="1:13">
      <c r="A164" s="32" t="s">
        <v>491</v>
      </c>
      <c r="B164" s="39">
        <v>65</v>
      </c>
      <c r="C164" s="39">
        <v>24</v>
      </c>
      <c r="D164" s="39">
        <v>1</v>
      </c>
      <c r="E164" s="40">
        <f t="shared" si="6"/>
        <v>0.36923076923076925</v>
      </c>
      <c r="F164" s="39">
        <v>17</v>
      </c>
      <c r="G164" s="39">
        <v>1</v>
      </c>
      <c r="H164" s="39">
        <v>0</v>
      </c>
      <c r="I164" s="40">
        <f t="shared" si="7"/>
        <v>5.8823529411764705E-2</v>
      </c>
      <c r="J164" s="39">
        <v>9</v>
      </c>
      <c r="K164" s="39">
        <v>5</v>
      </c>
      <c r="L164" s="39">
        <v>0</v>
      </c>
      <c r="M164" s="40">
        <f t="shared" si="8"/>
        <v>0.44444444444444442</v>
      </c>
    </row>
    <row r="165" spans="1:13">
      <c r="A165" s="32" t="s">
        <v>492</v>
      </c>
      <c r="B165" s="39">
        <v>9</v>
      </c>
      <c r="C165" s="39">
        <v>6</v>
      </c>
      <c r="D165" s="39">
        <v>0</v>
      </c>
      <c r="E165" s="40">
        <f t="shared" si="6"/>
        <v>0.66666666666666663</v>
      </c>
      <c r="F165" s="39">
        <v>1</v>
      </c>
      <c r="G165" s="39">
        <v>0</v>
      </c>
      <c r="H165" s="39">
        <v>0</v>
      </c>
      <c r="I165" s="40">
        <f t="shared" si="7"/>
        <v>0</v>
      </c>
      <c r="J165" s="39">
        <v>0</v>
      </c>
      <c r="K165" s="39">
        <v>0</v>
      </c>
      <c r="L165" s="39">
        <v>0</v>
      </c>
      <c r="M165" s="40" t="str">
        <f t="shared" si="8"/>
        <v>-</v>
      </c>
    </row>
    <row r="166" spans="1:13">
      <c r="A166" s="32" t="s">
        <v>493</v>
      </c>
      <c r="B166" s="39">
        <v>47</v>
      </c>
      <c r="C166" s="39">
        <v>15</v>
      </c>
      <c r="D166" s="39">
        <v>1</v>
      </c>
      <c r="E166" s="40">
        <f t="shared" si="6"/>
        <v>0.31914893617021278</v>
      </c>
      <c r="F166" s="39">
        <v>23</v>
      </c>
      <c r="G166" s="39">
        <v>13</v>
      </c>
      <c r="H166" s="39">
        <v>0</v>
      </c>
      <c r="I166" s="40">
        <f t="shared" si="7"/>
        <v>0.56521739130434778</v>
      </c>
      <c r="J166" s="39">
        <v>2</v>
      </c>
      <c r="K166" s="39">
        <v>1</v>
      </c>
      <c r="L166" s="39">
        <v>0</v>
      </c>
      <c r="M166" s="40">
        <f t="shared" si="8"/>
        <v>0.5</v>
      </c>
    </row>
    <row r="167" spans="1:13">
      <c r="A167" s="32" t="s">
        <v>494</v>
      </c>
      <c r="B167" s="39">
        <v>19</v>
      </c>
      <c r="C167" s="39">
        <v>3</v>
      </c>
      <c r="D167" s="39">
        <v>0</v>
      </c>
      <c r="E167" s="40">
        <f t="shared" si="6"/>
        <v>0.15789473684210525</v>
      </c>
      <c r="F167" s="39">
        <v>3</v>
      </c>
      <c r="G167" s="39">
        <v>1</v>
      </c>
      <c r="H167" s="39">
        <v>0</v>
      </c>
      <c r="I167" s="40">
        <f t="shared" si="7"/>
        <v>0.33333333333333331</v>
      </c>
      <c r="J167" s="39">
        <v>0</v>
      </c>
      <c r="K167" s="39">
        <v>0</v>
      </c>
      <c r="L167" s="39">
        <v>0</v>
      </c>
      <c r="M167" s="40" t="str">
        <f t="shared" si="8"/>
        <v>-</v>
      </c>
    </row>
    <row r="168" spans="1:13">
      <c r="A168" s="32" t="s">
        <v>495</v>
      </c>
      <c r="B168" s="39">
        <v>19</v>
      </c>
      <c r="C168" s="39">
        <v>4</v>
      </c>
      <c r="D168" s="39">
        <v>0</v>
      </c>
      <c r="E168" s="40">
        <f t="shared" si="6"/>
        <v>0.21052631578947367</v>
      </c>
      <c r="F168" s="39">
        <v>6</v>
      </c>
      <c r="G168" s="39">
        <v>1</v>
      </c>
      <c r="H168" s="39">
        <v>0</v>
      </c>
      <c r="I168" s="40">
        <f t="shared" si="7"/>
        <v>0.16666666666666666</v>
      </c>
      <c r="J168" s="39">
        <v>2</v>
      </c>
      <c r="K168" s="39">
        <v>1</v>
      </c>
      <c r="L168" s="39">
        <v>0</v>
      </c>
      <c r="M168" s="40">
        <f t="shared" si="8"/>
        <v>0.5</v>
      </c>
    </row>
    <row r="169" spans="1:13">
      <c r="A169" s="32" t="s">
        <v>496</v>
      </c>
      <c r="B169" s="39">
        <v>14</v>
      </c>
      <c r="C169" s="39">
        <v>2</v>
      </c>
      <c r="D169" s="39">
        <v>0</v>
      </c>
      <c r="E169" s="40">
        <f t="shared" si="6"/>
        <v>0.14285714285714285</v>
      </c>
      <c r="F169" s="39">
        <v>2</v>
      </c>
      <c r="G169" s="39">
        <v>0</v>
      </c>
      <c r="H169" s="39">
        <v>0</v>
      </c>
      <c r="I169" s="40">
        <f t="shared" si="7"/>
        <v>0</v>
      </c>
      <c r="J169" s="39">
        <v>4</v>
      </c>
      <c r="K169" s="39">
        <v>2</v>
      </c>
      <c r="L169" s="39">
        <v>1</v>
      </c>
      <c r="M169" s="40">
        <f t="shared" si="8"/>
        <v>0.5</v>
      </c>
    </row>
    <row r="170" spans="1:13">
      <c r="A170" s="32" t="s">
        <v>497</v>
      </c>
      <c r="B170" s="39">
        <v>16</v>
      </c>
      <c r="C170" s="39">
        <v>3</v>
      </c>
      <c r="D170" s="39">
        <v>0</v>
      </c>
      <c r="E170" s="40">
        <f t="shared" si="6"/>
        <v>0.1875</v>
      </c>
      <c r="F170" s="39">
        <v>3</v>
      </c>
      <c r="G170" s="39">
        <v>1</v>
      </c>
      <c r="H170" s="39">
        <v>0</v>
      </c>
      <c r="I170" s="40">
        <f t="shared" si="7"/>
        <v>0.33333333333333331</v>
      </c>
      <c r="J170" s="39">
        <v>0</v>
      </c>
      <c r="K170" s="39">
        <v>0</v>
      </c>
      <c r="L170" s="39">
        <v>0</v>
      </c>
      <c r="M170" s="40" t="str">
        <f t="shared" si="8"/>
        <v>-</v>
      </c>
    </row>
    <row r="171" spans="1:13">
      <c r="A171" s="32" t="s">
        <v>498</v>
      </c>
      <c r="B171" s="39">
        <v>1</v>
      </c>
      <c r="C171" s="39">
        <v>1</v>
      </c>
      <c r="D171" s="39">
        <v>0</v>
      </c>
      <c r="E171" s="40">
        <f t="shared" si="6"/>
        <v>1</v>
      </c>
      <c r="F171" s="39">
        <v>0</v>
      </c>
      <c r="G171" s="39">
        <v>0</v>
      </c>
      <c r="H171" s="39">
        <v>0</v>
      </c>
      <c r="I171" s="40" t="str">
        <f t="shared" si="7"/>
        <v>-</v>
      </c>
      <c r="J171" s="39">
        <v>0</v>
      </c>
      <c r="K171" s="39">
        <v>0</v>
      </c>
      <c r="L171" s="39">
        <v>0</v>
      </c>
      <c r="M171" s="40" t="str">
        <f t="shared" si="8"/>
        <v>-</v>
      </c>
    </row>
    <row r="172" spans="1:13">
      <c r="A172" s="32" t="s">
        <v>499</v>
      </c>
      <c r="B172" s="39">
        <v>46</v>
      </c>
      <c r="C172" s="39">
        <v>15</v>
      </c>
      <c r="D172" s="39">
        <v>0</v>
      </c>
      <c r="E172" s="40">
        <f t="shared" si="6"/>
        <v>0.32608695652173914</v>
      </c>
      <c r="F172" s="39">
        <v>10</v>
      </c>
      <c r="G172" s="39">
        <v>6</v>
      </c>
      <c r="H172" s="39">
        <v>0</v>
      </c>
      <c r="I172" s="40">
        <f t="shared" si="7"/>
        <v>0.6</v>
      </c>
      <c r="J172" s="39">
        <v>4</v>
      </c>
      <c r="K172" s="39">
        <v>3</v>
      </c>
      <c r="L172" s="39">
        <v>0</v>
      </c>
      <c r="M172" s="40">
        <f t="shared" si="8"/>
        <v>0.25</v>
      </c>
    </row>
    <row r="173" spans="1:13">
      <c r="A173" s="32" t="s">
        <v>500</v>
      </c>
      <c r="B173" s="39">
        <v>6</v>
      </c>
      <c r="C173" s="39">
        <v>1</v>
      </c>
      <c r="D173" s="39">
        <v>0</v>
      </c>
      <c r="E173" s="40">
        <f t="shared" si="6"/>
        <v>0.16666666666666666</v>
      </c>
      <c r="F173" s="39">
        <v>1</v>
      </c>
      <c r="G173" s="39">
        <v>0</v>
      </c>
      <c r="H173" s="39">
        <v>0</v>
      </c>
      <c r="I173" s="40">
        <f t="shared" si="7"/>
        <v>0</v>
      </c>
      <c r="J173" s="39">
        <v>2</v>
      </c>
      <c r="K173" s="39">
        <v>2</v>
      </c>
      <c r="L173" s="39">
        <v>0</v>
      </c>
      <c r="M173" s="40">
        <f t="shared" si="8"/>
        <v>0</v>
      </c>
    </row>
    <row r="174" spans="1:13">
      <c r="A174" s="32" t="s">
        <v>501</v>
      </c>
      <c r="B174" s="39">
        <v>13</v>
      </c>
      <c r="C174" s="39">
        <v>1</v>
      </c>
      <c r="D174" s="39">
        <v>0</v>
      </c>
      <c r="E174" s="40">
        <f t="shared" si="6"/>
        <v>7.6923076923076927E-2</v>
      </c>
      <c r="F174" s="39">
        <v>6</v>
      </c>
      <c r="G174" s="39">
        <v>4</v>
      </c>
      <c r="H174" s="39">
        <v>0</v>
      </c>
      <c r="I174" s="40">
        <f t="shared" si="7"/>
        <v>0.66666666666666663</v>
      </c>
      <c r="J174" s="39">
        <v>8</v>
      </c>
      <c r="K174" s="39">
        <v>6</v>
      </c>
      <c r="L174" s="39">
        <v>0</v>
      </c>
      <c r="M174" s="40">
        <f t="shared" si="8"/>
        <v>0.25</v>
      </c>
    </row>
    <row r="175" spans="1:13">
      <c r="A175" s="32" t="s">
        <v>502</v>
      </c>
      <c r="B175" s="39">
        <v>26</v>
      </c>
      <c r="C175" s="39">
        <v>5</v>
      </c>
      <c r="D175" s="39">
        <v>0</v>
      </c>
      <c r="E175" s="40">
        <f t="shared" si="6"/>
        <v>0.19230769230769232</v>
      </c>
      <c r="F175" s="39">
        <v>6</v>
      </c>
      <c r="G175" s="39">
        <v>2</v>
      </c>
      <c r="H175" s="39">
        <v>1</v>
      </c>
      <c r="I175" s="40">
        <f t="shared" si="7"/>
        <v>0.33333333333333331</v>
      </c>
      <c r="J175" s="39">
        <v>5</v>
      </c>
      <c r="K175" s="39">
        <v>3</v>
      </c>
      <c r="L175" s="39">
        <v>0</v>
      </c>
      <c r="M175" s="40">
        <f t="shared" si="8"/>
        <v>0.4</v>
      </c>
    </row>
    <row r="176" spans="1:13">
      <c r="A176" s="32" t="s">
        <v>503</v>
      </c>
      <c r="B176" s="39">
        <v>22</v>
      </c>
      <c r="C176" s="39">
        <v>3</v>
      </c>
      <c r="D176" s="39">
        <v>0</v>
      </c>
      <c r="E176" s="40">
        <f t="shared" si="6"/>
        <v>0.13636363636363635</v>
      </c>
      <c r="F176" s="39">
        <v>9</v>
      </c>
      <c r="G176" s="39">
        <v>6</v>
      </c>
      <c r="H176" s="39">
        <v>1</v>
      </c>
      <c r="I176" s="40">
        <f t="shared" si="7"/>
        <v>0.66666666666666663</v>
      </c>
      <c r="J176" s="39">
        <v>0</v>
      </c>
      <c r="K176" s="39">
        <v>0</v>
      </c>
      <c r="L176" s="39">
        <v>0</v>
      </c>
      <c r="M176" s="40" t="str">
        <f t="shared" si="8"/>
        <v>-</v>
      </c>
    </row>
    <row r="177" spans="1:13">
      <c r="A177" s="32" t="s">
        <v>504</v>
      </c>
      <c r="B177" s="39">
        <v>40</v>
      </c>
      <c r="C177" s="39">
        <v>11</v>
      </c>
      <c r="D177" s="39">
        <v>0</v>
      </c>
      <c r="E177" s="40">
        <f t="shared" si="6"/>
        <v>0.27500000000000002</v>
      </c>
      <c r="F177" s="39">
        <v>23</v>
      </c>
      <c r="G177" s="39">
        <v>11</v>
      </c>
      <c r="H177" s="39">
        <v>0</v>
      </c>
      <c r="I177" s="40">
        <f t="shared" si="7"/>
        <v>0.47826086956521741</v>
      </c>
      <c r="J177" s="39">
        <v>1</v>
      </c>
      <c r="K177" s="39">
        <v>1</v>
      </c>
      <c r="L177" s="39">
        <v>0</v>
      </c>
      <c r="M177" s="40">
        <f t="shared" si="8"/>
        <v>0</v>
      </c>
    </row>
    <row r="178" spans="1:13">
      <c r="A178" s="32" t="s">
        <v>505</v>
      </c>
      <c r="B178" s="39">
        <v>16</v>
      </c>
      <c r="C178" s="39">
        <v>10</v>
      </c>
      <c r="D178" s="39">
        <v>0</v>
      </c>
      <c r="E178" s="40">
        <f t="shared" si="6"/>
        <v>0.625</v>
      </c>
      <c r="F178" s="39">
        <v>14</v>
      </c>
      <c r="G178" s="39">
        <v>8</v>
      </c>
      <c r="H178" s="39">
        <v>0</v>
      </c>
      <c r="I178" s="40">
        <f t="shared" si="7"/>
        <v>0.5714285714285714</v>
      </c>
      <c r="J178" s="39">
        <v>1</v>
      </c>
      <c r="K178" s="39">
        <v>1</v>
      </c>
      <c r="L178" s="39">
        <v>0</v>
      </c>
      <c r="M178" s="40">
        <f t="shared" si="8"/>
        <v>0</v>
      </c>
    </row>
    <row r="179" spans="1:13">
      <c r="A179" s="32" t="s">
        <v>506</v>
      </c>
      <c r="B179" s="39">
        <v>18</v>
      </c>
      <c r="C179" s="39">
        <v>4</v>
      </c>
      <c r="D179" s="39">
        <v>0</v>
      </c>
      <c r="E179" s="40">
        <f t="shared" si="6"/>
        <v>0.22222222222222221</v>
      </c>
      <c r="F179" s="39">
        <v>8</v>
      </c>
      <c r="G179" s="39">
        <v>5</v>
      </c>
      <c r="H179" s="39">
        <v>0</v>
      </c>
      <c r="I179" s="40">
        <f t="shared" si="7"/>
        <v>0.625</v>
      </c>
      <c r="J179" s="39">
        <v>0</v>
      </c>
      <c r="K179" s="39">
        <v>0</v>
      </c>
      <c r="L179" s="39">
        <v>0</v>
      </c>
      <c r="M179" s="40" t="str">
        <f t="shared" si="8"/>
        <v>-</v>
      </c>
    </row>
    <row r="180" spans="1:13">
      <c r="A180" s="32" t="s">
        <v>507</v>
      </c>
      <c r="B180" s="39">
        <v>1</v>
      </c>
      <c r="C180" s="39">
        <v>0</v>
      </c>
      <c r="D180" s="39">
        <v>0</v>
      </c>
      <c r="E180" s="40">
        <f t="shared" si="6"/>
        <v>0</v>
      </c>
      <c r="F180" s="39">
        <v>4</v>
      </c>
      <c r="G180" s="39">
        <v>1</v>
      </c>
      <c r="H180" s="39">
        <v>0</v>
      </c>
      <c r="I180" s="40">
        <f t="shared" si="7"/>
        <v>0.25</v>
      </c>
      <c r="J180" s="39">
        <v>3</v>
      </c>
      <c r="K180" s="39">
        <v>2</v>
      </c>
      <c r="L180" s="39">
        <v>0</v>
      </c>
      <c r="M180" s="40">
        <f t="shared" si="8"/>
        <v>0.33333333333333337</v>
      </c>
    </row>
    <row r="181" spans="1:13">
      <c r="A181" s="32" t="s">
        <v>508</v>
      </c>
      <c r="B181" s="39">
        <v>48</v>
      </c>
      <c r="C181" s="39">
        <v>13</v>
      </c>
      <c r="D181" s="39">
        <v>1</v>
      </c>
      <c r="E181" s="40">
        <f t="shared" si="6"/>
        <v>0.27083333333333331</v>
      </c>
      <c r="F181" s="39">
        <v>23</v>
      </c>
      <c r="G181" s="39">
        <v>9</v>
      </c>
      <c r="H181" s="39">
        <v>0</v>
      </c>
      <c r="I181" s="40">
        <f t="shared" si="7"/>
        <v>0.39130434782608697</v>
      </c>
      <c r="J181" s="39">
        <v>1</v>
      </c>
      <c r="K181" s="39">
        <v>1</v>
      </c>
      <c r="L181" s="39">
        <v>0</v>
      </c>
      <c r="M181" s="40">
        <f t="shared" si="8"/>
        <v>0</v>
      </c>
    </row>
    <row r="182" spans="1:13">
      <c r="A182" s="32" t="s">
        <v>509</v>
      </c>
      <c r="B182" s="39">
        <v>32</v>
      </c>
      <c r="C182" s="39">
        <v>9</v>
      </c>
      <c r="D182" s="39">
        <v>0</v>
      </c>
      <c r="E182" s="40">
        <f t="shared" si="6"/>
        <v>0.28125</v>
      </c>
      <c r="F182" s="39">
        <v>17</v>
      </c>
      <c r="G182" s="39">
        <v>5</v>
      </c>
      <c r="H182" s="39">
        <v>0</v>
      </c>
      <c r="I182" s="40">
        <f t="shared" si="7"/>
        <v>0.29411764705882354</v>
      </c>
      <c r="J182" s="39">
        <v>2</v>
      </c>
      <c r="K182" s="39">
        <v>2</v>
      </c>
      <c r="L182" s="39">
        <v>0</v>
      </c>
      <c r="M182" s="40">
        <f t="shared" si="8"/>
        <v>0</v>
      </c>
    </row>
    <row r="183" spans="1:13">
      <c r="A183" s="32" t="s">
        <v>510</v>
      </c>
      <c r="B183" s="39">
        <v>0</v>
      </c>
      <c r="C183" s="39">
        <v>0</v>
      </c>
      <c r="D183" s="39">
        <v>0</v>
      </c>
      <c r="E183" s="40" t="str">
        <f t="shared" si="6"/>
        <v>-</v>
      </c>
      <c r="F183" s="39">
        <v>0</v>
      </c>
      <c r="G183" s="39">
        <v>0</v>
      </c>
      <c r="H183" s="39">
        <v>0</v>
      </c>
      <c r="I183" s="40" t="str">
        <f t="shared" si="7"/>
        <v>-</v>
      </c>
      <c r="J183" s="39">
        <v>0</v>
      </c>
      <c r="K183" s="39">
        <v>0</v>
      </c>
      <c r="L183" s="39">
        <v>0</v>
      </c>
      <c r="M183" s="40" t="str">
        <f t="shared" si="8"/>
        <v>-</v>
      </c>
    </row>
    <row r="184" spans="1:13">
      <c r="A184" s="32" t="s">
        <v>511</v>
      </c>
      <c r="B184" s="39">
        <v>30</v>
      </c>
      <c r="C184" s="39">
        <v>10</v>
      </c>
      <c r="D184" s="39">
        <v>0</v>
      </c>
      <c r="E184" s="40">
        <f t="shared" si="6"/>
        <v>0.33333333333333331</v>
      </c>
      <c r="F184" s="39">
        <v>32</v>
      </c>
      <c r="G184" s="39">
        <v>16</v>
      </c>
      <c r="H184" s="39">
        <v>1</v>
      </c>
      <c r="I184" s="40">
        <f t="shared" si="7"/>
        <v>0.5</v>
      </c>
      <c r="J184" s="39">
        <v>9</v>
      </c>
      <c r="K184" s="39">
        <v>3</v>
      </c>
      <c r="L184" s="39">
        <v>0</v>
      </c>
      <c r="M184" s="40">
        <f t="shared" si="8"/>
        <v>0.66666666666666674</v>
      </c>
    </row>
    <row r="185" spans="1:13">
      <c r="A185" s="32" t="s">
        <v>512</v>
      </c>
      <c r="B185" s="39">
        <v>43</v>
      </c>
      <c r="C185" s="39">
        <v>12</v>
      </c>
      <c r="D185" s="39">
        <v>0</v>
      </c>
      <c r="E185" s="40">
        <f t="shared" si="6"/>
        <v>0.27906976744186046</v>
      </c>
      <c r="F185" s="39">
        <v>13</v>
      </c>
      <c r="G185" s="39">
        <v>10</v>
      </c>
      <c r="H185" s="39">
        <v>0</v>
      </c>
      <c r="I185" s="40">
        <f t="shared" si="7"/>
        <v>0.76923076923076927</v>
      </c>
      <c r="J185" s="39">
        <v>5</v>
      </c>
      <c r="K185" s="39">
        <v>5</v>
      </c>
      <c r="L185" s="39">
        <v>0</v>
      </c>
      <c r="M185" s="40">
        <f t="shared" si="8"/>
        <v>0</v>
      </c>
    </row>
    <row r="186" spans="1:13">
      <c r="A186" s="32" t="s">
        <v>513</v>
      </c>
      <c r="B186" s="39">
        <v>4</v>
      </c>
      <c r="C186" s="39">
        <v>1</v>
      </c>
      <c r="D186" s="39">
        <v>0</v>
      </c>
      <c r="E186" s="40">
        <f t="shared" si="6"/>
        <v>0.25</v>
      </c>
      <c r="F186" s="39">
        <v>2</v>
      </c>
      <c r="G186" s="39">
        <v>1</v>
      </c>
      <c r="H186" s="39">
        <v>0</v>
      </c>
      <c r="I186" s="40">
        <f t="shared" si="7"/>
        <v>0.5</v>
      </c>
      <c r="J186" s="39">
        <v>0</v>
      </c>
      <c r="K186" s="39">
        <v>0</v>
      </c>
      <c r="L186" s="39">
        <v>0</v>
      </c>
      <c r="M186" s="40" t="str">
        <f t="shared" si="8"/>
        <v>-</v>
      </c>
    </row>
    <row r="187" spans="1:13">
      <c r="A187" s="32" t="s">
        <v>514</v>
      </c>
      <c r="B187" s="39">
        <v>60</v>
      </c>
      <c r="C187" s="39">
        <v>17</v>
      </c>
      <c r="D187" s="39">
        <v>0</v>
      </c>
      <c r="E187" s="40">
        <f t="shared" si="6"/>
        <v>0.28333333333333333</v>
      </c>
      <c r="F187" s="39">
        <v>23</v>
      </c>
      <c r="G187" s="39">
        <v>9</v>
      </c>
      <c r="H187" s="39">
        <v>0</v>
      </c>
      <c r="I187" s="40">
        <f t="shared" si="7"/>
        <v>0.39130434782608697</v>
      </c>
      <c r="J187" s="39">
        <v>8</v>
      </c>
      <c r="K187" s="39">
        <v>5</v>
      </c>
      <c r="L187" s="39">
        <v>0</v>
      </c>
      <c r="M187" s="40">
        <f t="shared" si="8"/>
        <v>0.375</v>
      </c>
    </row>
    <row r="188" spans="1:13">
      <c r="A188" s="32" t="s">
        <v>515</v>
      </c>
      <c r="B188" s="39">
        <v>0</v>
      </c>
      <c r="C188" s="39">
        <v>0</v>
      </c>
      <c r="D188" s="39">
        <v>0</v>
      </c>
      <c r="E188" s="40" t="str">
        <f t="shared" si="6"/>
        <v>-</v>
      </c>
      <c r="F188" s="39">
        <v>0</v>
      </c>
      <c r="G188" s="39">
        <v>0</v>
      </c>
      <c r="H188" s="39">
        <v>0</v>
      </c>
      <c r="I188" s="40" t="str">
        <f t="shared" si="7"/>
        <v>-</v>
      </c>
      <c r="J188" s="39">
        <v>0</v>
      </c>
      <c r="K188" s="39">
        <v>0</v>
      </c>
      <c r="L188" s="39">
        <v>0</v>
      </c>
      <c r="M188" s="40" t="str">
        <f t="shared" si="8"/>
        <v>-</v>
      </c>
    </row>
    <row r="189" spans="1:13">
      <c r="A189" s="32" t="s">
        <v>516</v>
      </c>
      <c r="B189" s="39">
        <v>35</v>
      </c>
      <c r="C189" s="39">
        <v>13</v>
      </c>
      <c r="D189" s="39">
        <v>0</v>
      </c>
      <c r="E189" s="40">
        <f t="shared" si="6"/>
        <v>0.37142857142857144</v>
      </c>
      <c r="F189" s="39">
        <v>17</v>
      </c>
      <c r="G189" s="39">
        <v>5</v>
      </c>
      <c r="H189" s="39">
        <v>0</v>
      </c>
      <c r="I189" s="40">
        <f t="shared" si="7"/>
        <v>0.29411764705882354</v>
      </c>
      <c r="J189" s="39">
        <v>3</v>
      </c>
      <c r="K189" s="39">
        <v>3</v>
      </c>
      <c r="L189" s="39">
        <v>0</v>
      </c>
      <c r="M189" s="40">
        <f t="shared" si="8"/>
        <v>0</v>
      </c>
    </row>
    <row r="190" spans="1:13">
      <c r="A190" s="32" t="s">
        <v>517</v>
      </c>
      <c r="B190" s="39">
        <v>49</v>
      </c>
      <c r="C190" s="39">
        <v>12</v>
      </c>
      <c r="D190" s="39">
        <v>1</v>
      </c>
      <c r="E190" s="40">
        <f t="shared" si="6"/>
        <v>0.24489795918367346</v>
      </c>
      <c r="F190" s="39">
        <v>4</v>
      </c>
      <c r="G190" s="39">
        <v>1</v>
      </c>
      <c r="H190" s="39">
        <v>0</v>
      </c>
      <c r="I190" s="40">
        <f t="shared" si="7"/>
        <v>0.25</v>
      </c>
      <c r="J190" s="39">
        <v>2</v>
      </c>
      <c r="K190" s="39">
        <v>2</v>
      </c>
      <c r="L190" s="39">
        <v>0</v>
      </c>
      <c r="M190" s="40">
        <f t="shared" si="8"/>
        <v>0</v>
      </c>
    </row>
    <row r="191" spans="1:13">
      <c r="A191" s="32" t="s">
        <v>518</v>
      </c>
      <c r="B191" s="39">
        <v>39</v>
      </c>
      <c r="C191" s="39">
        <v>6</v>
      </c>
      <c r="D191" s="39">
        <v>0</v>
      </c>
      <c r="E191" s="40">
        <f t="shared" si="6"/>
        <v>0.15384615384615385</v>
      </c>
      <c r="F191" s="39">
        <v>6</v>
      </c>
      <c r="G191" s="39">
        <v>3</v>
      </c>
      <c r="H191" s="39">
        <v>0</v>
      </c>
      <c r="I191" s="40">
        <f t="shared" si="7"/>
        <v>0.5</v>
      </c>
      <c r="J191" s="39">
        <v>3</v>
      </c>
      <c r="K191" s="39">
        <v>2</v>
      </c>
      <c r="L191" s="39">
        <v>0</v>
      </c>
      <c r="M191" s="40">
        <f t="shared" si="8"/>
        <v>0.33333333333333337</v>
      </c>
    </row>
    <row r="192" spans="1:13">
      <c r="A192" s="32" t="s">
        <v>519</v>
      </c>
      <c r="B192" s="39">
        <v>24</v>
      </c>
      <c r="C192" s="39">
        <v>11</v>
      </c>
      <c r="D192" s="39">
        <v>0</v>
      </c>
      <c r="E192" s="40">
        <f t="shared" si="6"/>
        <v>0.45833333333333331</v>
      </c>
      <c r="F192" s="39">
        <v>7</v>
      </c>
      <c r="G192" s="39">
        <v>2</v>
      </c>
      <c r="H192" s="39">
        <v>0</v>
      </c>
      <c r="I192" s="40">
        <f t="shared" si="7"/>
        <v>0.2857142857142857</v>
      </c>
      <c r="J192" s="39">
        <v>7</v>
      </c>
      <c r="K192" s="39">
        <v>4</v>
      </c>
      <c r="L192" s="39">
        <v>0</v>
      </c>
      <c r="M192" s="40">
        <f t="shared" si="8"/>
        <v>0.4285714285714286</v>
      </c>
    </row>
    <row r="193" spans="1:13">
      <c r="A193" s="32" t="s">
        <v>520</v>
      </c>
      <c r="B193" s="39">
        <v>26</v>
      </c>
      <c r="C193" s="39">
        <v>6</v>
      </c>
      <c r="D193" s="39">
        <v>0</v>
      </c>
      <c r="E193" s="40">
        <f t="shared" si="6"/>
        <v>0.23076923076923078</v>
      </c>
      <c r="F193" s="39">
        <v>5</v>
      </c>
      <c r="G193" s="39">
        <v>1</v>
      </c>
      <c r="H193" s="39">
        <v>0</v>
      </c>
      <c r="I193" s="40">
        <f t="shared" si="7"/>
        <v>0.2</v>
      </c>
      <c r="J193" s="39">
        <v>3</v>
      </c>
      <c r="K193" s="39">
        <v>2</v>
      </c>
      <c r="L193" s="39">
        <v>0</v>
      </c>
      <c r="M193" s="40">
        <f t="shared" si="8"/>
        <v>0.33333333333333337</v>
      </c>
    </row>
    <row r="194" spans="1:13">
      <c r="A194" s="32" t="s">
        <v>521</v>
      </c>
      <c r="B194" s="39">
        <v>15</v>
      </c>
      <c r="C194" s="39">
        <v>8</v>
      </c>
      <c r="D194" s="39">
        <v>0</v>
      </c>
      <c r="E194" s="40">
        <f t="shared" si="6"/>
        <v>0.53333333333333333</v>
      </c>
      <c r="F194" s="39">
        <v>32</v>
      </c>
      <c r="G194" s="39">
        <v>7</v>
      </c>
      <c r="H194" s="39">
        <v>0</v>
      </c>
      <c r="I194" s="40">
        <f t="shared" si="7"/>
        <v>0.21875</v>
      </c>
      <c r="J194" s="39">
        <v>3</v>
      </c>
      <c r="K194" s="39">
        <v>3</v>
      </c>
      <c r="L194" s="39">
        <v>0</v>
      </c>
      <c r="M194" s="40">
        <f t="shared" si="8"/>
        <v>0</v>
      </c>
    </row>
    <row r="195" spans="1:13">
      <c r="A195" s="32" t="s">
        <v>522</v>
      </c>
      <c r="B195" s="39">
        <v>29</v>
      </c>
      <c r="C195" s="39">
        <v>11</v>
      </c>
      <c r="D195" s="39">
        <v>0</v>
      </c>
      <c r="E195" s="40">
        <f t="shared" si="6"/>
        <v>0.37931034482758619</v>
      </c>
      <c r="F195" s="39">
        <v>18</v>
      </c>
      <c r="G195" s="39">
        <v>6</v>
      </c>
      <c r="H195" s="39">
        <v>0</v>
      </c>
      <c r="I195" s="40">
        <f t="shared" si="7"/>
        <v>0.33333333333333331</v>
      </c>
      <c r="J195" s="39">
        <v>1</v>
      </c>
      <c r="K195" s="39">
        <v>0</v>
      </c>
      <c r="L195" s="39">
        <v>0</v>
      </c>
      <c r="M195" s="40">
        <f t="shared" si="8"/>
        <v>1</v>
      </c>
    </row>
    <row r="196" spans="1:13">
      <c r="A196" s="32" t="s">
        <v>523</v>
      </c>
      <c r="B196" s="39">
        <v>29</v>
      </c>
      <c r="C196" s="39">
        <v>4</v>
      </c>
      <c r="D196" s="39">
        <v>0</v>
      </c>
      <c r="E196" s="40">
        <f t="shared" si="6"/>
        <v>0.13793103448275862</v>
      </c>
      <c r="F196" s="39">
        <v>2</v>
      </c>
      <c r="G196" s="39">
        <v>1</v>
      </c>
      <c r="H196" s="39">
        <v>0</v>
      </c>
      <c r="I196" s="40">
        <f t="shared" si="7"/>
        <v>0.5</v>
      </c>
      <c r="J196" s="39">
        <v>6</v>
      </c>
      <c r="K196" s="39">
        <v>4</v>
      </c>
      <c r="L196" s="39">
        <v>0</v>
      </c>
      <c r="M196" s="40">
        <f t="shared" si="8"/>
        <v>0.33333333333333337</v>
      </c>
    </row>
    <row r="197" spans="1:13">
      <c r="A197" s="32" t="s">
        <v>524</v>
      </c>
      <c r="B197" s="39">
        <v>31</v>
      </c>
      <c r="C197" s="39">
        <v>9</v>
      </c>
      <c r="D197" s="39">
        <v>0</v>
      </c>
      <c r="E197" s="40">
        <f t="shared" si="6"/>
        <v>0.29032258064516131</v>
      </c>
      <c r="F197" s="39">
        <v>5</v>
      </c>
      <c r="G197" s="39">
        <v>3</v>
      </c>
      <c r="H197" s="39">
        <v>0</v>
      </c>
      <c r="I197" s="40">
        <f t="shared" si="7"/>
        <v>0.6</v>
      </c>
      <c r="J197" s="39">
        <v>11</v>
      </c>
      <c r="K197" s="39">
        <v>7</v>
      </c>
      <c r="L197" s="39">
        <v>1</v>
      </c>
      <c r="M197" s="40">
        <f t="shared" si="8"/>
        <v>0.36363636363636365</v>
      </c>
    </row>
    <row r="198" spans="1:13">
      <c r="A198" s="32" t="s">
        <v>525</v>
      </c>
      <c r="B198" s="39">
        <v>68</v>
      </c>
      <c r="C198" s="39">
        <v>16</v>
      </c>
      <c r="D198" s="39">
        <v>0</v>
      </c>
      <c r="E198" s="40">
        <f t="shared" si="6"/>
        <v>0.23529411764705882</v>
      </c>
      <c r="F198" s="39">
        <v>22</v>
      </c>
      <c r="G198" s="39">
        <v>14</v>
      </c>
      <c r="H198" s="39">
        <v>0</v>
      </c>
      <c r="I198" s="40">
        <f t="shared" si="7"/>
        <v>0.63636363636363635</v>
      </c>
      <c r="J198" s="39">
        <v>2</v>
      </c>
      <c r="K198" s="39">
        <v>2</v>
      </c>
      <c r="L198" s="39">
        <v>0</v>
      </c>
      <c r="M198" s="40">
        <f t="shared" si="8"/>
        <v>0</v>
      </c>
    </row>
    <row r="199" spans="1:13">
      <c r="A199" s="32" t="s">
        <v>526</v>
      </c>
      <c r="B199" s="39">
        <v>21</v>
      </c>
      <c r="C199" s="39">
        <v>9</v>
      </c>
      <c r="D199" s="39">
        <v>0</v>
      </c>
      <c r="E199" s="40">
        <f t="shared" si="6"/>
        <v>0.42857142857142855</v>
      </c>
      <c r="F199" s="39">
        <v>8</v>
      </c>
      <c r="G199" s="39">
        <v>2</v>
      </c>
      <c r="H199" s="39">
        <v>0</v>
      </c>
      <c r="I199" s="40">
        <f t="shared" si="7"/>
        <v>0.25</v>
      </c>
      <c r="J199" s="39">
        <v>1</v>
      </c>
      <c r="K199" s="39">
        <v>1</v>
      </c>
      <c r="L199" s="39">
        <v>0</v>
      </c>
      <c r="M199" s="40">
        <f t="shared" si="8"/>
        <v>0</v>
      </c>
    </row>
    <row r="200" spans="1:13">
      <c r="A200" s="32" t="s">
        <v>527</v>
      </c>
      <c r="B200" s="39">
        <v>30</v>
      </c>
      <c r="C200" s="39">
        <v>12</v>
      </c>
      <c r="D200" s="39">
        <v>0</v>
      </c>
      <c r="E200" s="40">
        <f t="shared" si="6"/>
        <v>0.4</v>
      </c>
      <c r="F200" s="39">
        <v>19</v>
      </c>
      <c r="G200" s="39">
        <v>6</v>
      </c>
      <c r="H200" s="39">
        <v>0</v>
      </c>
      <c r="I200" s="40">
        <f t="shared" si="7"/>
        <v>0.31578947368421051</v>
      </c>
      <c r="J200" s="39">
        <v>1</v>
      </c>
      <c r="K200" s="39">
        <v>1</v>
      </c>
      <c r="L200" s="39">
        <v>0</v>
      </c>
      <c r="M200" s="40">
        <f t="shared" si="8"/>
        <v>0</v>
      </c>
    </row>
    <row r="201" spans="1:13">
      <c r="A201" s="32" t="s">
        <v>528</v>
      </c>
      <c r="B201" s="39">
        <v>23</v>
      </c>
      <c r="C201" s="39">
        <v>5</v>
      </c>
      <c r="D201" s="39">
        <v>0</v>
      </c>
      <c r="E201" s="40">
        <f t="shared" si="6"/>
        <v>0.21739130434782608</v>
      </c>
      <c r="F201" s="39">
        <v>18</v>
      </c>
      <c r="G201" s="39">
        <v>4</v>
      </c>
      <c r="H201" s="39">
        <v>0</v>
      </c>
      <c r="I201" s="40">
        <f t="shared" si="7"/>
        <v>0.22222222222222221</v>
      </c>
      <c r="J201" s="39">
        <v>4</v>
      </c>
      <c r="K201" s="39">
        <v>1</v>
      </c>
      <c r="L201" s="39">
        <v>0</v>
      </c>
      <c r="M201" s="40">
        <f t="shared" si="8"/>
        <v>0.75</v>
      </c>
    </row>
    <row r="202" spans="1:13">
      <c r="A202" s="32" t="s">
        <v>529</v>
      </c>
      <c r="B202" s="39">
        <v>73</v>
      </c>
      <c r="C202" s="39">
        <v>18</v>
      </c>
      <c r="D202" s="39">
        <v>0</v>
      </c>
      <c r="E202" s="40">
        <f t="shared" si="6"/>
        <v>0.24657534246575341</v>
      </c>
      <c r="F202" s="39">
        <v>21</v>
      </c>
      <c r="G202" s="39">
        <v>9</v>
      </c>
      <c r="H202" s="39">
        <v>0</v>
      </c>
      <c r="I202" s="40">
        <f t="shared" si="7"/>
        <v>0.42857142857142855</v>
      </c>
      <c r="J202" s="39">
        <v>14</v>
      </c>
      <c r="K202" s="39">
        <v>4</v>
      </c>
      <c r="L202" s="39">
        <v>0</v>
      </c>
      <c r="M202" s="40">
        <f t="shared" si="8"/>
        <v>0.7142857142857143</v>
      </c>
    </row>
    <row r="203" spans="1:13">
      <c r="A203" s="32" t="s">
        <v>530</v>
      </c>
      <c r="B203" s="39">
        <v>100</v>
      </c>
      <c r="C203" s="39">
        <v>27</v>
      </c>
      <c r="D203" s="39">
        <v>0</v>
      </c>
      <c r="E203" s="40">
        <f t="shared" si="6"/>
        <v>0.27</v>
      </c>
      <c r="F203" s="39">
        <v>12</v>
      </c>
      <c r="G203" s="39">
        <v>2</v>
      </c>
      <c r="H203" s="39">
        <v>0</v>
      </c>
      <c r="I203" s="40">
        <f t="shared" si="7"/>
        <v>0.16666666666666666</v>
      </c>
      <c r="J203" s="39">
        <v>9</v>
      </c>
      <c r="K203" s="39">
        <v>5</v>
      </c>
      <c r="L203" s="39">
        <v>0</v>
      </c>
      <c r="M203" s="40">
        <f t="shared" si="8"/>
        <v>0.44444444444444442</v>
      </c>
    </row>
    <row r="204" spans="1:13">
      <c r="A204" s="32" t="s">
        <v>531</v>
      </c>
      <c r="B204" s="39">
        <v>0</v>
      </c>
      <c r="C204" s="39">
        <v>0</v>
      </c>
      <c r="D204" s="39">
        <v>0</v>
      </c>
      <c r="E204" s="40" t="str">
        <f t="shared" si="6"/>
        <v>-</v>
      </c>
      <c r="F204" s="39">
        <v>0</v>
      </c>
      <c r="G204" s="39">
        <v>0</v>
      </c>
      <c r="H204" s="39">
        <v>0</v>
      </c>
      <c r="I204" s="40" t="str">
        <f t="shared" si="7"/>
        <v>-</v>
      </c>
      <c r="J204" s="39">
        <v>0</v>
      </c>
      <c r="K204" s="39">
        <v>0</v>
      </c>
      <c r="L204" s="39">
        <v>0</v>
      </c>
      <c r="M204" s="40" t="str">
        <f t="shared" si="8"/>
        <v>-</v>
      </c>
    </row>
    <row r="205" spans="1:13">
      <c r="A205" s="32" t="s">
        <v>532</v>
      </c>
      <c r="B205" s="39">
        <v>24</v>
      </c>
      <c r="C205" s="39">
        <v>4</v>
      </c>
      <c r="D205" s="39">
        <v>0</v>
      </c>
      <c r="E205" s="40">
        <f t="shared" si="6"/>
        <v>0.16666666666666666</v>
      </c>
      <c r="F205" s="39">
        <v>22</v>
      </c>
      <c r="G205" s="39">
        <v>6</v>
      </c>
      <c r="H205" s="39">
        <v>0</v>
      </c>
      <c r="I205" s="40">
        <f t="shared" si="7"/>
        <v>0.27272727272727271</v>
      </c>
      <c r="J205" s="39">
        <v>2</v>
      </c>
      <c r="K205" s="39">
        <v>0</v>
      </c>
      <c r="L205" s="39">
        <v>0</v>
      </c>
      <c r="M205" s="40">
        <f t="shared" si="8"/>
        <v>1</v>
      </c>
    </row>
    <row r="206" spans="1:13">
      <c r="A206" s="32" t="s">
        <v>533</v>
      </c>
      <c r="B206" s="39">
        <v>29</v>
      </c>
      <c r="C206" s="39">
        <v>4</v>
      </c>
      <c r="D206" s="39">
        <v>1</v>
      </c>
      <c r="E206" s="40">
        <f t="shared" si="6"/>
        <v>0.13793103448275862</v>
      </c>
      <c r="F206" s="39">
        <v>9</v>
      </c>
      <c r="G206" s="39">
        <v>4</v>
      </c>
      <c r="H206" s="39">
        <v>1</v>
      </c>
      <c r="I206" s="40">
        <f t="shared" si="7"/>
        <v>0.44444444444444442</v>
      </c>
      <c r="J206" s="39">
        <v>1</v>
      </c>
      <c r="K206" s="39">
        <v>0</v>
      </c>
      <c r="L206" s="39">
        <v>0</v>
      </c>
      <c r="M206" s="40">
        <f t="shared" si="8"/>
        <v>1</v>
      </c>
    </row>
    <row r="207" spans="1:13">
      <c r="A207" s="32" t="s">
        <v>534</v>
      </c>
      <c r="B207" s="39">
        <v>24</v>
      </c>
      <c r="C207" s="39">
        <v>5</v>
      </c>
      <c r="D207" s="39">
        <v>0</v>
      </c>
      <c r="E207" s="40">
        <f t="shared" si="6"/>
        <v>0.20833333333333334</v>
      </c>
      <c r="F207" s="39">
        <v>4</v>
      </c>
      <c r="G207" s="39">
        <v>2</v>
      </c>
      <c r="H207" s="39">
        <v>0</v>
      </c>
      <c r="I207" s="40">
        <f t="shared" si="7"/>
        <v>0.5</v>
      </c>
      <c r="J207" s="39">
        <v>1</v>
      </c>
      <c r="K207" s="39">
        <v>1</v>
      </c>
      <c r="L207" s="39">
        <v>0</v>
      </c>
      <c r="M207" s="40">
        <f t="shared" si="8"/>
        <v>0</v>
      </c>
    </row>
    <row r="208" spans="1:13">
      <c r="A208" s="32" t="s">
        <v>535</v>
      </c>
      <c r="B208" s="39">
        <v>15</v>
      </c>
      <c r="C208" s="39">
        <v>7</v>
      </c>
      <c r="D208" s="39">
        <v>0</v>
      </c>
      <c r="E208" s="40">
        <f t="shared" si="6"/>
        <v>0.46666666666666667</v>
      </c>
      <c r="F208" s="39">
        <v>5</v>
      </c>
      <c r="G208" s="39">
        <v>0</v>
      </c>
      <c r="H208" s="39">
        <v>0</v>
      </c>
      <c r="I208" s="40">
        <f t="shared" si="7"/>
        <v>0</v>
      </c>
      <c r="J208" s="39">
        <v>2</v>
      </c>
      <c r="K208" s="39">
        <v>0</v>
      </c>
      <c r="L208" s="39">
        <v>0</v>
      </c>
      <c r="M208" s="40">
        <f t="shared" si="8"/>
        <v>1</v>
      </c>
    </row>
    <row r="209" spans="1:13">
      <c r="A209" s="32" t="s">
        <v>536</v>
      </c>
      <c r="B209" s="39">
        <v>30</v>
      </c>
      <c r="C209" s="39">
        <v>11</v>
      </c>
      <c r="D209" s="39">
        <v>1</v>
      </c>
      <c r="E209" s="40">
        <f t="shared" si="6"/>
        <v>0.36666666666666664</v>
      </c>
      <c r="F209" s="39">
        <v>8</v>
      </c>
      <c r="G209" s="39">
        <v>3</v>
      </c>
      <c r="H209" s="39">
        <v>0</v>
      </c>
      <c r="I209" s="40">
        <f t="shared" si="7"/>
        <v>0.375</v>
      </c>
      <c r="J209" s="39">
        <v>7</v>
      </c>
      <c r="K209" s="39">
        <v>2</v>
      </c>
      <c r="L209" s="39">
        <v>1</v>
      </c>
      <c r="M209" s="40">
        <f t="shared" si="8"/>
        <v>0.7142857142857143</v>
      </c>
    </row>
    <row r="210" spans="1:13">
      <c r="A210" s="32" t="s">
        <v>537</v>
      </c>
      <c r="B210" s="39">
        <v>0</v>
      </c>
      <c r="C210" s="39">
        <v>0</v>
      </c>
      <c r="D210" s="39">
        <v>0</v>
      </c>
      <c r="E210" s="40" t="str">
        <f t="shared" si="6"/>
        <v>-</v>
      </c>
      <c r="F210" s="39">
        <v>0</v>
      </c>
      <c r="G210" s="39">
        <v>0</v>
      </c>
      <c r="H210" s="39">
        <v>0</v>
      </c>
      <c r="I210" s="40" t="str">
        <f t="shared" si="7"/>
        <v>-</v>
      </c>
      <c r="J210" s="39">
        <v>0</v>
      </c>
      <c r="K210" s="39">
        <v>0</v>
      </c>
      <c r="L210" s="39">
        <v>0</v>
      </c>
      <c r="M210" s="40" t="str">
        <f t="shared" si="8"/>
        <v>-</v>
      </c>
    </row>
    <row r="211" spans="1:13">
      <c r="A211" s="32" t="s">
        <v>538</v>
      </c>
      <c r="B211" s="39">
        <v>35</v>
      </c>
      <c r="C211" s="39">
        <v>9</v>
      </c>
      <c r="D211" s="39">
        <v>0</v>
      </c>
      <c r="E211" s="40">
        <f t="shared" si="6"/>
        <v>0.25714285714285712</v>
      </c>
      <c r="F211" s="39">
        <v>15</v>
      </c>
      <c r="G211" s="39">
        <v>2</v>
      </c>
      <c r="H211" s="39">
        <v>2</v>
      </c>
      <c r="I211" s="40">
        <f t="shared" si="7"/>
        <v>0.13333333333333333</v>
      </c>
      <c r="J211" s="39">
        <v>1</v>
      </c>
      <c r="K211" s="39">
        <v>1</v>
      </c>
      <c r="L211" s="39">
        <v>0</v>
      </c>
      <c r="M211" s="40">
        <f t="shared" si="8"/>
        <v>0</v>
      </c>
    </row>
    <row r="212" spans="1:13">
      <c r="A212" s="32" t="s">
        <v>539</v>
      </c>
      <c r="B212" s="39">
        <v>26</v>
      </c>
      <c r="C212" s="39">
        <v>4</v>
      </c>
      <c r="D212" s="39">
        <v>0</v>
      </c>
      <c r="E212" s="40">
        <f t="shared" si="6"/>
        <v>0.15384615384615385</v>
      </c>
      <c r="F212" s="39">
        <v>7</v>
      </c>
      <c r="G212" s="39">
        <v>3</v>
      </c>
      <c r="H212" s="39">
        <v>0</v>
      </c>
      <c r="I212" s="40">
        <f t="shared" si="7"/>
        <v>0.42857142857142855</v>
      </c>
      <c r="J212" s="39">
        <v>7</v>
      </c>
      <c r="K212" s="39">
        <v>6</v>
      </c>
      <c r="L212" s="39">
        <v>0</v>
      </c>
      <c r="M212" s="40">
        <f t="shared" si="8"/>
        <v>0.1428571428571429</v>
      </c>
    </row>
    <row r="213" spans="1:13">
      <c r="A213" s="32" t="s">
        <v>540</v>
      </c>
      <c r="B213" s="39">
        <v>14</v>
      </c>
      <c r="C213" s="39">
        <v>3</v>
      </c>
      <c r="D213" s="39">
        <v>0</v>
      </c>
      <c r="E213" s="40">
        <f t="shared" si="6"/>
        <v>0.21428571428571427</v>
      </c>
      <c r="F213" s="39">
        <v>23</v>
      </c>
      <c r="G213" s="39">
        <v>11</v>
      </c>
      <c r="H213" s="39">
        <v>0</v>
      </c>
      <c r="I213" s="40">
        <f t="shared" si="7"/>
        <v>0.47826086956521741</v>
      </c>
      <c r="J213" s="39">
        <v>0</v>
      </c>
      <c r="K213" s="39">
        <v>0</v>
      </c>
      <c r="L213" s="39">
        <v>0</v>
      </c>
      <c r="M213" s="40" t="str">
        <f t="shared" si="8"/>
        <v>-</v>
      </c>
    </row>
    <row r="214" spans="1:13">
      <c r="A214" s="32" t="s">
        <v>541</v>
      </c>
      <c r="B214" s="39">
        <v>5</v>
      </c>
      <c r="C214" s="39">
        <v>0</v>
      </c>
      <c r="D214" s="39">
        <v>0</v>
      </c>
      <c r="E214" s="40">
        <f t="shared" si="6"/>
        <v>0</v>
      </c>
      <c r="F214" s="39">
        <v>4</v>
      </c>
      <c r="G214" s="39">
        <v>2</v>
      </c>
      <c r="H214" s="39">
        <v>0</v>
      </c>
      <c r="I214" s="40">
        <f t="shared" si="7"/>
        <v>0.5</v>
      </c>
      <c r="J214" s="39">
        <v>2</v>
      </c>
      <c r="K214" s="39">
        <v>2</v>
      </c>
      <c r="L214" s="39">
        <v>0</v>
      </c>
      <c r="M214" s="40">
        <f t="shared" si="8"/>
        <v>0</v>
      </c>
    </row>
    <row r="215" spans="1:13">
      <c r="A215" s="32" t="s">
        <v>542</v>
      </c>
      <c r="B215" s="39">
        <v>16</v>
      </c>
      <c r="C215" s="39">
        <v>4</v>
      </c>
      <c r="D215" s="39">
        <v>0</v>
      </c>
      <c r="E215" s="40">
        <f t="shared" si="6"/>
        <v>0.25</v>
      </c>
      <c r="F215" s="39">
        <v>7</v>
      </c>
      <c r="G215" s="39">
        <v>0</v>
      </c>
      <c r="H215" s="39">
        <v>2</v>
      </c>
      <c r="I215" s="40">
        <f t="shared" si="7"/>
        <v>0</v>
      </c>
      <c r="J215" s="39">
        <v>0</v>
      </c>
      <c r="K215" s="39">
        <v>0</v>
      </c>
      <c r="L215" s="39">
        <v>0</v>
      </c>
      <c r="M215" s="40" t="str">
        <f t="shared" si="8"/>
        <v>-</v>
      </c>
    </row>
    <row r="216" spans="1:13">
      <c r="A216" s="32" t="s">
        <v>543</v>
      </c>
      <c r="B216" s="39">
        <v>36</v>
      </c>
      <c r="C216" s="39">
        <v>14</v>
      </c>
      <c r="D216" s="39">
        <v>1</v>
      </c>
      <c r="E216" s="40">
        <f t="shared" si="6"/>
        <v>0.3888888888888889</v>
      </c>
      <c r="F216" s="39">
        <v>2</v>
      </c>
      <c r="G216" s="39">
        <v>1</v>
      </c>
      <c r="H216" s="39">
        <v>0</v>
      </c>
      <c r="I216" s="40">
        <f t="shared" si="7"/>
        <v>0.5</v>
      </c>
      <c r="J216" s="39">
        <v>9</v>
      </c>
      <c r="K216" s="39">
        <v>5</v>
      </c>
      <c r="L216" s="39">
        <v>0</v>
      </c>
      <c r="M216" s="40">
        <f t="shared" si="8"/>
        <v>0.44444444444444442</v>
      </c>
    </row>
    <row r="217" spans="1:13">
      <c r="A217" s="32" t="s">
        <v>544</v>
      </c>
      <c r="B217" s="39">
        <v>39</v>
      </c>
      <c r="C217" s="39">
        <v>9</v>
      </c>
      <c r="D217" s="39">
        <v>0</v>
      </c>
      <c r="E217" s="40">
        <f t="shared" si="6"/>
        <v>0.23076923076923078</v>
      </c>
      <c r="F217" s="39">
        <v>24</v>
      </c>
      <c r="G217" s="39">
        <v>10</v>
      </c>
      <c r="H217" s="39">
        <v>0</v>
      </c>
      <c r="I217" s="40">
        <f t="shared" si="7"/>
        <v>0.41666666666666669</v>
      </c>
      <c r="J217" s="39">
        <v>12</v>
      </c>
      <c r="K217" s="39">
        <v>7</v>
      </c>
      <c r="L217" s="39">
        <v>1</v>
      </c>
      <c r="M217" s="40">
        <f t="shared" si="8"/>
        <v>0.41666666666666663</v>
      </c>
    </row>
    <row r="218" spans="1:13">
      <c r="A218" s="32" t="s">
        <v>545</v>
      </c>
      <c r="B218" s="39">
        <v>12</v>
      </c>
      <c r="C218" s="39">
        <v>2</v>
      </c>
      <c r="D218" s="39">
        <v>0</v>
      </c>
      <c r="E218" s="40">
        <f t="shared" si="6"/>
        <v>0.16666666666666666</v>
      </c>
      <c r="F218" s="39">
        <v>4</v>
      </c>
      <c r="G218" s="39">
        <v>2</v>
      </c>
      <c r="H218" s="39">
        <v>0</v>
      </c>
      <c r="I218" s="40">
        <f t="shared" si="7"/>
        <v>0.5</v>
      </c>
      <c r="J218" s="39">
        <v>8</v>
      </c>
      <c r="K218" s="39">
        <v>4</v>
      </c>
      <c r="L218" s="39">
        <v>1</v>
      </c>
      <c r="M218" s="40">
        <f t="shared" si="8"/>
        <v>0.5</v>
      </c>
    </row>
    <row r="219" spans="1:13">
      <c r="A219" s="32" t="s">
        <v>546</v>
      </c>
      <c r="B219" s="39">
        <v>14</v>
      </c>
      <c r="C219" s="39">
        <v>4</v>
      </c>
      <c r="D219" s="39">
        <v>0</v>
      </c>
      <c r="E219" s="40">
        <f>IF(B219=0,"-",C219/B219*100%)</f>
        <v>0.2857142857142857</v>
      </c>
      <c r="F219" s="39">
        <v>6</v>
      </c>
      <c r="G219" s="39">
        <v>3</v>
      </c>
      <c r="H219" s="39">
        <v>0</v>
      </c>
      <c r="I219" s="40">
        <f>IF(F219=0,"-",G219/F219*100%)</f>
        <v>0.5</v>
      </c>
      <c r="J219" s="39">
        <v>1</v>
      </c>
      <c r="K219" s="39">
        <v>1</v>
      </c>
      <c r="L219" s="39">
        <v>0</v>
      </c>
      <c r="M219" s="40">
        <f>IF(J219=0,"-",(1-K219/J219)*100%)</f>
        <v>0</v>
      </c>
    </row>
  </sheetData>
  <pageMargins left="0.7" right="0.7" top="0.75" bottom="0.75" header="0.3" footer="0.3"/>
  <pageSetup paperSize="9" scale="15" orientation="landscape"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E0FD5-C8F4-4F07-ACD5-35D68529DA4D}">
  <sheetPr>
    <pageSetUpPr fitToPage="1"/>
  </sheetPr>
  <dimension ref="A1:M58"/>
  <sheetViews>
    <sheetView showGridLines="0" zoomScale="82" zoomScaleNormal="80" workbookViewId="0">
      <selection activeCell="N25" sqref="N25"/>
    </sheetView>
  </sheetViews>
  <sheetFormatPr defaultColWidth="8.796875" defaultRowHeight="12.95"/>
  <cols>
    <col min="1" max="1" width="20.59765625" style="4" customWidth="1"/>
    <col min="2" max="13" width="11.5" style="4" customWidth="1"/>
    <col min="14" max="16384" width="8.796875" style="4"/>
  </cols>
  <sheetData>
    <row r="1" spans="1:13" ht="15.6">
      <c r="A1" s="1" t="s">
        <v>64</v>
      </c>
      <c r="B1" s="2" t="s">
        <v>547</v>
      </c>
      <c r="C1" s="3"/>
      <c r="D1" s="3"/>
      <c r="E1" s="3"/>
      <c r="F1" s="3"/>
      <c r="G1" s="3"/>
      <c r="H1" s="3"/>
      <c r="I1" s="3"/>
      <c r="J1" s="3"/>
      <c r="K1" s="3"/>
      <c r="L1" s="3"/>
      <c r="M1" s="3"/>
    </row>
    <row r="2" spans="1:13" ht="14.45">
      <c r="A2" s="5" t="s">
        <v>122</v>
      </c>
      <c r="B2" s="6" t="s">
        <v>329</v>
      </c>
    </row>
    <row r="3" spans="1:13">
      <c r="A3" s="5"/>
      <c r="B3" s="6"/>
    </row>
    <row r="4" spans="1:13">
      <c r="A4" s="4" t="s">
        <v>256</v>
      </c>
    </row>
    <row r="6" spans="1:13">
      <c r="A6" s="4" t="s">
        <v>170</v>
      </c>
      <c r="C6" s="9" t="s">
        <v>171</v>
      </c>
    </row>
    <row r="7" spans="1:13">
      <c r="A7" s="4" t="s">
        <v>258</v>
      </c>
    </row>
    <row r="8" spans="1:13">
      <c r="A8" s="4" t="s">
        <v>259</v>
      </c>
    </row>
    <row r="10" spans="1:13">
      <c r="A10" s="4" t="s">
        <v>330</v>
      </c>
    </row>
    <row r="12" spans="1:13">
      <c r="A12" s="4" t="s">
        <v>62</v>
      </c>
      <c r="B12" s="4" t="s">
        <v>331</v>
      </c>
    </row>
    <row r="13" spans="1:13">
      <c r="A13" s="4" t="s">
        <v>64</v>
      </c>
      <c r="B13" s="4" t="s">
        <v>332</v>
      </c>
    </row>
    <row r="14" spans="1:13">
      <c r="A14" s="4" t="s">
        <v>66</v>
      </c>
      <c r="B14" s="4" t="s">
        <v>333</v>
      </c>
    </row>
    <row r="15" spans="1:13">
      <c r="A15" s="4" t="s">
        <v>68</v>
      </c>
      <c r="B15" s="4" t="s">
        <v>334</v>
      </c>
    </row>
    <row r="16" spans="1:13">
      <c r="A16" s="4" t="s">
        <v>70</v>
      </c>
      <c r="B16" s="4" t="s">
        <v>335</v>
      </c>
    </row>
    <row r="17" spans="1:13">
      <c r="A17" s="4" t="s">
        <v>72</v>
      </c>
      <c r="B17" s="4" t="s">
        <v>336</v>
      </c>
    </row>
    <row r="18" spans="1:13">
      <c r="A18" s="5"/>
      <c r="B18" s="6"/>
    </row>
    <row r="19" spans="1:13">
      <c r="A19" s="4" t="s">
        <v>85</v>
      </c>
      <c r="B19" s="10">
        <v>45383</v>
      </c>
    </row>
    <row r="20" spans="1:13">
      <c r="A20" s="4" t="s">
        <v>86</v>
      </c>
      <c r="B20" s="10">
        <v>45748</v>
      </c>
    </row>
    <row r="22" spans="1:13" ht="54.95" customHeight="1">
      <c r="A22" s="70" t="s">
        <v>548</v>
      </c>
      <c r="B22" s="7" t="s">
        <v>338</v>
      </c>
      <c r="C22" s="7" t="s">
        <v>339</v>
      </c>
      <c r="D22" s="7" t="s">
        <v>340</v>
      </c>
      <c r="E22" s="7" t="s">
        <v>341</v>
      </c>
      <c r="F22" s="7" t="s">
        <v>342</v>
      </c>
      <c r="G22" s="7" t="s">
        <v>343</v>
      </c>
      <c r="H22" s="7" t="s">
        <v>344</v>
      </c>
      <c r="I22" s="7" t="s">
        <v>345</v>
      </c>
      <c r="J22" s="7" t="s">
        <v>346</v>
      </c>
      <c r="K22" s="7" t="s">
        <v>347</v>
      </c>
      <c r="L22" s="7" t="s">
        <v>348</v>
      </c>
      <c r="M22" s="7" t="s">
        <v>349</v>
      </c>
    </row>
    <row r="23" spans="1:13">
      <c r="A23" s="32" t="s">
        <v>549</v>
      </c>
      <c r="B23" s="39">
        <v>36</v>
      </c>
      <c r="C23" s="39">
        <v>8</v>
      </c>
      <c r="D23" s="39">
        <v>0</v>
      </c>
      <c r="E23" s="40">
        <f t="shared" ref="E23:E57" si="0">IF(B23=0,"-",C23/B23*100%)</f>
        <v>0.22222222222222221</v>
      </c>
      <c r="F23" s="39">
        <v>27</v>
      </c>
      <c r="G23" s="39">
        <v>11</v>
      </c>
      <c r="H23" s="39">
        <v>0</v>
      </c>
      <c r="I23" s="40">
        <f t="shared" ref="I23:I57" si="1">IF(F23=0,"-",G23/F23*100%)</f>
        <v>0.40740740740740738</v>
      </c>
      <c r="J23" s="39">
        <v>18</v>
      </c>
      <c r="K23" s="39">
        <v>10</v>
      </c>
      <c r="L23" s="39">
        <v>0</v>
      </c>
      <c r="M23" s="40">
        <f t="shared" ref="M23:M57" si="2">IF(J23=0,"-",(1-K23/J23)*100%)</f>
        <v>0.44444444444444442</v>
      </c>
    </row>
    <row r="24" spans="1:13">
      <c r="A24" s="32" t="s">
        <v>550</v>
      </c>
      <c r="B24" s="39">
        <v>124</v>
      </c>
      <c r="C24" s="39">
        <v>27</v>
      </c>
      <c r="D24" s="39">
        <v>0</v>
      </c>
      <c r="E24" s="40">
        <f t="shared" si="0"/>
        <v>0.21774193548387097</v>
      </c>
      <c r="F24" s="39">
        <v>78</v>
      </c>
      <c r="G24" s="39">
        <v>42</v>
      </c>
      <c r="H24" s="39">
        <v>0</v>
      </c>
      <c r="I24" s="40">
        <f t="shared" si="1"/>
        <v>0.53846153846153844</v>
      </c>
      <c r="J24" s="39">
        <v>47</v>
      </c>
      <c r="K24" s="39">
        <v>30</v>
      </c>
      <c r="L24" s="39">
        <v>1</v>
      </c>
      <c r="M24" s="40">
        <f t="shared" si="2"/>
        <v>0.36170212765957444</v>
      </c>
    </row>
    <row r="25" spans="1:13">
      <c r="A25" s="32" t="s">
        <v>551</v>
      </c>
      <c r="B25" s="39">
        <v>36</v>
      </c>
      <c r="C25" s="39">
        <v>9</v>
      </c>
      <c r="D25" s="39">
        <v>1</v>
      </c>
      <c r="E25" s="40">
        <f t="shared" si="0"/>
        <v>0.25</v>
      </c>
      <c r="F25" s="39">
        <v>24</v>
      </c>
      <c r="G25" s="39">
        <v>5</v>
      </c>
      <c r="H25" s="39">
        <v>0</v>
      </c>
      <c r="I25" s="40">
        <f t="shared" si="1"/>
        <v>0.20833333333333334</v>
      </c>
      <c r="J25" s="39">
        <v>14</v>
      </c>
      <c r="K25" s="39">
        <v>10</v>
      </c>
      <c r="L25" s="39">
        <v>0</v>
      </c>
      <c r="M25" s="40">
        <f t="shared" si="2"/>
        <v>0.2857142857142857</v>
      </c>
    </row>
    <row r="26" spans="1:13">
      <c r="A26" s="32" t="s">
        <v>552</v>
      </c>
      <c r="B26" s="39">
        <v>92</v>
      </c>
      <c r="C26" s="39">
        <v>32</v>
      </c>
      <c r="D26" s="39">
        <v>0</v>
      </c>
      <c r="E26" s="40">
        <f t="shared" si="0"/>
        <v>0.34782608695652173</v>
      </c>
      <c r="F26" s="39">
        <v>40</v>
      </c>
      <c r="G26" s="39">
        <v>20</v>
      </c>
      <c r="H26" s="39">
        <v>0</v>
      </c>
      <c r="I26" s="40">
        <f t="shared" si="1"/>
        <v>0.5</v>
      </c>
      <c r="J26" s="39">
        <v>57</v>
      </c>
      <c r="K26" s="39">
        <v>39</v>
      </c>
      <c r="L26" s="39">
        <v>4</v>
      </c>
      <c r="M26" s="40">
        <f t="shared" si="2"/>
        <v>0.31578947368421051</v>
      </c>
    </row>
    <row r="27" spans="1:13">
      <c r="A27" s="32" t="s">
        <v>553</v>
      </c>
      <c r="B27" s="39">
        <v>112</v>
      </c>
      <c r="C27" s="39">
        <v>27</v>
      </c>
      <c r="D27" s="39">
        <v>0</v>
      </c>
      <c r="E27" s="40">
        <f t="shared" si="0"/>
        <v>0.24107142857142858</v>
      </c>
      <c r="F27" s="39">
        <v>100</v>
      </c>
      <c r="G27" s="39">
        <v>34</v>
      </c>
      <c r="H27" s="39">
        <v>2</v>
      </c>
      <c r="I27" s="40">
        <f t="shared" si="1"/>
        <v>0.34</v>
      </c>
      <c r="J27" s="39">
        <v>11</v>
      </c>
      <c r="K27" s="39">
        <v>9</v>
      </c>
      <c r="L27" s="39">
        <v>0</v>
      </c>
      <c r="M27" s="40">
        <f t="shared" si="2"/>
        <v>0.18181818181818177</v>
      </c>
    </row>
    <row r="28" spans="1:13">
      <c r="A28" s="32" t="s">
        <v>554</v>
      </c>
      <c r="B28" s="39">
        <v>42</v>
      </c>
      <c r="C28" s="39">
        <v>3</v>
      </c>
      <c r="D28" s="39">
        <v>0</v>
      </c>
      <c r="E28" s="40">
        <f t="shared" si="0"/>
        <v>7.1428571428571425E-2</v>
      </c>
      <c r="F28" s="39">
        <v>11</v>
      </c>
      <c r="G28" s="39">
        <v>6</v>
      </c>
      <c r="H28" s="39">
        <v>0</v>
      </c>
      <c r="I28" s="40">
        <f t="shared" si="1"/>
        <v>0.54545454545454541</v>
      </c>
      <c r="J28" s="39">
        <v>17</v>
      </c>
      <c r="K28" s="39">
        <v>10</v>
      </c>
      <c r="L28" s="39">
        <v>1</v>
      </c>
      <c r="M28" s="40">
        <f t="shared" si="2"/>
        <v>0.41176470588235292</v>
      </c>
    </row>
    <row r="29" spans="1:13">
      <c r="A29" s="32" t="s">
        <v>555</v>
      </c>
      <c r="B29" s="39">
        <v>10</v>
      </c>
      <c r="C29" s="39">
        <v>3</v>
      </c>
      <c r="D29" s="39">
        <v>0</v>
      </c>
      <c r="E29" s="40">
        <f t="shared" si="0"/>
        <v>0.3</v>
      </c>
      <c r="F29" s="39">
        <v>0</v>
      </c>
      <c r="G29" s="39">
        <v>0</v>
      </c>
      <c r="H29" s="39">
        <v>0</v>
      </c>
      <c r="I29" s="40" t="str">
        <f t="shared" si="1"/>
        <v>-</v>
      </c>
      <c r="J29" s="39">
        <v>0</v>
      </c>
      <c r="K29" s="39">
        <v>0</v>
      </c>
      <c r="L29" s="39">
        <v>0</v>
      </c>
      <c r="M29" s="40" t="str">
        <f t="shared" si="2"/>
        <v>-</v>
      </c>
    </row>
    <row r="30" spans="1:13">
      <c r="A30" s="32" t="s">
        <v>556</v>
      </c>
      <c r="B30" s="39">
        <v>206</v>
      </c>
      <c r="C30" s="39">
        <v>41</v>
      </c>
      <c r="D30" s="39">
        <v>1</v>
      </c>
      <c r="E30" s="40">
        <f t="shared" si="0"/>
        <v>0.19902912621359223</v>
      </c>
      <c r="F30" s="39">
        <v>63</v>
      </c>
      <c r="G30" s="39">
        <v>24</v>
      </c>
      <c r="H30" s="39">
        <v>2</v>
      </c>
      <c r="I30" s="40">
        <f t="shared" si="1"/>
        <v>0.38095238095238093</v>
      </c>
      <c r="J30" s="39">
        <v>1</v>
      </c>
      <c r="K30" s="39">
        <v>1</v>
      </c>
      <c r="L30" s="39">
        <v>0</v>
      </c>
      <c r="M30" s="40">
        <f t="shared" si="2"/>
        <v>0</v>
      </c>
    </row>
    <row r="31" spans="1:13">
      <c r="A31" s="32" t="s">
        <v>557</v>
      </c>
      <c r="B31" s="39">
        <v>54</v>
      </c>
      <c r="C31" s="39">
        <v>10</v>
      </c>
      <c r="D31" s="39">
        <v>2</v>
      </c>
      <c r="E31" s="40">
        <f t="shared" si="0"/>
        <v>0.18518518518518517</v>
      </c>
      <c r="F31" s="39">
        <v>42</v>
      </c>
      <c r="G31" s="39">
        <v>17</v>
      </c>
      <c r="H31" s="39">
        <v>1</v>
      </c>
      <c r="I31" s="40">
        <f t="shared" si="1"/>
        <v>0.40476190476190477</v>
      </c>
      <c r="J31" s="39">
        <v>32</v>
      </c>
      <c r="K31" s="39">
        <v>26</v>
      </c>
      <c r="L31" s="39">
        <v>2</v>
      </c>
      <c r="M31" s="40">
        <f t="shared" si="2"/>
        <v>0.1875</v>
      </c>
    </row>
    <row r="32" spans="1:13">
      <c r="A32" s="32" t="s">
        <v>558</v>
      </c>
      <c r="B32" s="39">
        <v>60</v>
      </c>
      <c r="C32" s="39">
        <v>22</v>
      </c>
      <c r="D32" s="39">
        <v>2</v>
      </c>
      <c r="E32" s="40">
        <f t="shared" si="0"/>
        <v>0.36666666666666664</v>
      </c>
      <c r="F32" s="39">
        <v>40</v>
      </c>
      <c r="G32" s="39">
        <v>15</v>
      </c>
      <c r="H32" s="39">
        <v>0</v>
      </c>
      <c r="I32" s="40">
        <f t="shared" si="1"/>
        <v>0.375</v>
      </c>
      <c r="J32" s="39">
        <v>4</v>
      </c>
      <c r="K32" s="39">
        <v>4</v>
      </c>
      <c r="L32" s="39">
        <v>0</v>
      </c>
      <c r="M32" s="40">
        <f t="shared" si="2"/>
        <v>0</v>
      </c>
    </row>
    <row r="33" spans="1:13">
      <c r="A33" s="32" t="s">
        <v>559</v>
      </c>
      <c r="B33" s="39">
        <v>56</v>
      </c>
      <c r="C33" s="39">
        <v>16</v>
      </c>
      <c r="D33" s="39">
        <v>0</v>
      </c>
      <c r="E33" s="40">
        <f t="shared" si="0"/>
        <v>0.2857142857142857</v>
      </c>
      <c r="F33" s="39">
        <v>64</v>
      </c>
      <c r="G33" s="39">
        <v>23</v>
      </c>
      <c r="H33" s="39">
        <v>1</v>
      </c>
      <c r="I33" s="40">
        <f t="shared" si="1"/>
        <v>0.359375</v>
      </c>
      <c r="J33" s="39">
        <v>0</v>
      </c>
      <c r="K33" s="39">
        <v>0</v>
      </c>
      <c r="L33" s="39">
        <v>0</v>
      </c>
      <c r="M33" s="40" t="str">
        <f t="shared" si="2"/>
        <v>-</v>
      </c>
    </row>
    <row r="34" spans="1:13">
      <c r="A34" s="32" t="s">
        <v>560</v>
      </c>
      <c r="B34" s="39">
        <v>85</v>
      </c>
      <c r="C34" s="39">
        <v>36</v>
      </c>
      <c r="D34" s="39">
        <v>0</v>
      </c>
      <c r="E34" s="40">
        <f t="shared" si="0"/>
        <v>0.42352941176470588</v>
      </c>
      <c r="F34" s="39">
        <v>32</v>
      </c>
      <c r="G34" s="39">
        <v>15</v>
      </c>
      <c r="H34" s="39">
        <v>1</v>
      </c>
      <c r="I34" s="40">
        <f t="shared" si="1"/>
        <v>0.46875</v>
      </c>
      <c r="J34" s="39">
        <v>33</v>
      </c>
      <c r="K34" s="39">
        <v>23</v>
      </c>
      <c r="L34" s="39">
        <v>1</v>
      </c>
      <c r="M34" s="40">
        <f t="shared" si="2"/>
        <v>0.30303030303030298</v>
      </c>
    </row>
    <row r="35" spans="1:13">
      <c r="A35" s="32" t="s">
        <v>561</v>
      </c>
      <c r="B35" s="39">
        <v>41</v>
      </c>
      <c r="C35" s="39">
        <v>20</v>
      </c>
      <c r="D35" s="39">
        <v>1</v>
      </c>
      <c r="E35" s="40">
        <f t="shared" si="0"/>
        <v>0.48780487804878048</v>
      </c>
      <c r="F35" s="39">
        <v>19</v>
      </c>
      <c r="G35" s="39">
        <v>6</v>
      </c>
      <c r="H35" s="39">
        <v>1</v>
      </c>
      <c r="I35" s="40">
        <f t="shared" si="1"/>
        <v>0.31578947368421051</v>
      </c>
      <c r="J35" s="39">
        <v>15</v>
      </c>
      <c r="K35" s="39">
        <v>9</v>
      </c>
      <c r="L35" s="39">
        <v>3</v>
      </c>
      <c r="M35" s="40">
        <f t="shared" si="2"/>
        <v>0.4</v>
      </c>
    </row>
    <row r="36" spans="1:13">
      <c r="A36" s="32" t="s">
        <v>562</v>
      </c>
      <c r="B36" s="39">
        <v>36</v>
      </c>
      <c r="C36" s="39">
        <v>15</v>
      </c>
      <c r="D36" s="39">
        <v>0</v>
      </c>
      <c r="E36" s="40">
        <f t="shared" si="0"/>
        <v>0.41666666666666669</v>
      </c>
      <c r="F36" s="39">
        <v>14</v>
      </c>
      <c r="G36" s="39">
        <v>5</v>
      </c>
      <c r="H36" s="39">
        <v>0</v>
      </c>
      <c r="I36" s="40">
        <f t="shared" si="1"/>
        <v>0.35714285714285715</v>
      </c>
      <c r="J36" s="39">
        <v>22</v>
      </c>
      <c r="K36" s="39">
        <v>19</v>
      </c>
      <c r="L36" s="39">
        <v>0</v>
      </c>
      <c r="M36" s="40">
        <f t="shared" si="2"/>
        <v>0.13636363636363635</v>
      </c>
    </row>
    <row r="37" spans="1:13">
      <c r="A37" s="32" t="s">
        <v>563</v>
      </c>
      <c r="B37" s="39">
        <v>80</v>
      </c>
      <c r="C37" s="39">
        <v>21</v>
      </c>
      <c r="D37" s="39">
        <v>1</v>
      </c>
      <c r="E37" s="40">
        <f t="shared" si="0"/>
        <v>0.26250000000000001</v>
      </c>
      <c r="F37" s="39">
        <v>69</v>
      </c>
      <c r="G37" s="39">
        <v>31</v>
      </c>
      <c r="H37" s="39">
        <v>2</v>
      </c>
      <c r="I37" s="40">
        <f t="shared" si="1"/>
        <v>0.44927536231884058</v>
      </c>
      <c r="J37" s="39">
        <v>29</v>
      </c>
      <c r="K37" s="39">
        <v>15</v>
      </c>
      <c r="L37" s="39">
        <v>0</v>
      </c>
      <c r="M37" s="40">
        <f t="shared" si="2"/>
        <v>0.48275862068965514</v>
      </c>
    </row>
    <row r="38" spans="1:13">
      <c r="A38" s="32" t="s">
        <v>564</v>
      </c>
      <c r="B38" s="39">
        <v>73</v>
      </c>
      <c r="C38" s="39">
        <v>13</v>
      </c>
      <c r="D38" s="39">
        <v>2</v>
      </c>
      <c r="E38" s="40">
        <f t="shared" si="0"/>
        <v>0.17808219178082191</v>
      </c>
      <c r="F38" s="39">
        <v>52</v>
      </c>
      <c r="G38" s="39">
        <v>24</v>
      </c>
      <c r="H38" s="39">
        <v>2</v>
      </c>
      <c r="I38" s="40">
        <f t="shared" si="1"/>
        <v>0.46153846153846156</v>
      </c>
      <c r="J38" s="39">
        <v>38</v>
      </c>
      <c r="K38" s="39">
        <v>20</v>
      </c>
      <c r="L38" s="39">
        <v>4</v>
      </c>
      <c r="M38" s="40">
        <f t="shared" si="2"/>
        <v>0.47368421052631582</v>
      </c>
    </row>
    <row r="39" spans="1:13">
      <c r="A39" s="32" t="s">
        <v>565</v>
      </c>
      <c r="B39" s="39">
        <v>66</v>
      </c>
      <c r="C39" s="39">
        <v>16</v>
      </c>
      <c r="D39" s="39">
        <v>0</v>
      </c>
      <c r="E39" s="40">
        <f t="shared" si="0"/>
        <v>0.24242424242424243</v>
      </c>
      <c r="F39" s="39">
        <v>97</v>
      </c>
      <c r="G39" s="39">
        <v>42</v>
      </c>
      <c r="H39" s="39">
        <v>2</v>
      </c>
      <c r="I39" s="40">
        <f t="shared" si="1"/>
        <v>0.4329896907216495</v>
      </c>
      <c r="J39" s="39">
        <v>22</v>
      </c>
      <c r="K39" s="39">
        <v>14</v>
      </c>
      <c r="L39" s="39">
        <v>0</v>
      </c>
      <c r="M39" s="40">
        <f t="shared" si="2"/>
        <v>0.36363636363636365</v>
      </c>
    </row>
    <row r="40" spans="1:13">
      <c r="A40" s="32" t="s">
        <v>566</v>
      </c>
      <c r="B40" s="39">
        <v>69</v>
      </c>
      <c r="C40" s="39">
        <v>21</v>
      </c>
      <c r="D40" s="39">
        <v>1</v>
      </c>
      <c r="E40" s="40">
        <f t="shared" si="0"/>
        <v>0.30434782608695654</v>
      </c>
      <c r="F40" s="39">
        <v>47</v>
      </c>
      <c r="G40" s="39">
        <v>26</v>
      </c>
      <c r="H40" s="39">
        <v>0</v>
      </c>
      <c r="I40" s="40">
        <f t="shared" si="1"/>
        <v>0.55319148936170215</v>
      </c>
      <c r="J40" s="39">
        <v>12</v>
      </c>
      <c r="K40" s="39">
        <v>6</v>
      </c>
      <c r="L40" s="39">
        <v>2</v>
      </c>
      <c r="M40" s="40">
        <f t="shared" si="2"/>
        <v>0.5</v>
      </c>
    </row>
    <row r="41" spans="1:13">
      <c r="A41" s="32" t="s">
        <v>567</v>
      </c>
      <c r="B41" s="39">
        <v>58</v>
      </c>
      <c r="C41" s="39">
        <v>18</v>
      </c>
      <c r="D41" s="39">
        <v>2</v>
      </c>
      <c r="E41" s="40">
        <f t="shared" si="0"/>
        <v>0.31034482758620691</v>
      </c>
      <c r="F41" s="39">
        <v>12</v>
      </c>
      <c r="G41" s="39">
        <v>4</v>
      </c>
      <c r="H41" s="39">
        <v>0</v>
      </c>
      <c r="I41" s="40">
        <f t="shared" si="1"/>
        <v>0.33333333333333331</v>
      </c>
      <c r="J41" s="39">
        <v>5</v>
      </c>
      <c r="K41" s="39">
        <v>4</v>
      </c>
      <c r="L41" s="39">
        <v>0</v>
      </c>
      <c r="M41" s="40">
        <f t="shared" si="2"/>
        <v>0.19999999999999996</v>
      </c>
    </row>
    <row r="42" spans="1:13">
      <c r="A42" s="32" t="s">
        <v>568</v>
      </c>
      <c r="B42" s="39">
        <v>37</v>
      </c>
      <c r="C42" s="39">
        <v>18</v>
      </c>
      <c r="D42" s="39">
        <v>1</v>
      </c>
      <c r="E42" s="40">
        <f t="shared" si="0"/>
        <v>0.48648648648648651</v>
      </c>
      <c r="F42" s="39">
        <v>23</v>
      </c>
      <c r="G42" s="39">
        <v>7</v>
      </c>
      <c r="H42" s="39">
        <v>0</v>
      </c>
      <c r="I42" s="40">
        <f t="shared" si="1"/>
        <v>0.30434782608695654</v>
      </c>
      <c r="J42" s="39">
        <v>7</v>
      </c>
      <c r="K42" s="39">
        <v>4</v>
      </c>
      <c r="L42" s="39">
        <v>1</v>
      </c>
      <c r="M42" s="40">
        <f t="shared" si="2"/>
        <v>0.4285714285714286</v>
      </c>
    </row>
    <row r="43" spans="1:13">
      <c r="A43" s="32" t="s">
        <v>569</v>
      </c>
      <c r="B43" s="39">
        <v>57</v>
      </c>
      <c r="C43" s="39">
        <v>16</v>
      </c>
      <c r="D43" s="39">
        <v>0</v>
      </c>
      <c r="E43" s="40">
        <f t="shared" si="0"/>
        <v>0.2807017543859649</v>
      </c>
      <c r="F43" s="39">
        <v>36</v>
      </c>
      <c r="G43" s="39">
        <v>16</v>
      </c>
      <c r="H43" s="39">
        <v>0</v>
      </c>
      <c r="I43" s="40">
        <f t="shared" si="1"/>
        <v>0.44444444444444442</v>
      </c>
      <c r="J43" s="39">
        <v>1</v>
      </c>
      <c r="K43" s="39">
        <v>1</v>
      </c>
      <c r="L43" s="39">
        <v>0</v>
      </c>
      <c r="M43" s="40">
        <f t="shared" si="2"/>
        <v>0</v>
      </c>
    </row>
    <row r="44" spans="1:13">
      <c r="A44" s="32" t="s">
        <v>570</v>
      </c>
      <c r="B44" s="39">
        <v>73</v>
      </c>
      <c r="C44" s="39">
        <v>31</v>
      </c>
      <c r="D44" s="39">
        <v>0</v>
      </c>
      <c r="E44" s="40">
        <f t="shared" si="0"/>
        <v>0.42465753424657532</v>
      </c>
      <c r="F44" s="39">
        <v>26</v>
      </c>
      <c r="G44" s="39">
        <v>10</v>
      </c>
      <c r="H44" s="39">
        <v>0</v>
      </c>
      <c r="I44" s="40">
        <f t="shared" si="1"/>
        <v>0.38461538461538464</v>
      </c>
      <c r="J44" s="39">
        <v>11</v>
      </c>
      <c r="K44" s="39">
        <v>10</v>
      </c>
      <c r="L44" s="39">
        <v>0</v>
      </c>
      <c r="M44" s="40">
        <f t="shared" si="2"/>
        <v>9.0909090909090939E-2</v>
      </c>
    </row>
    <row r="45" spans="1:13">
      <c r="A45" s="32" t="s">
        <v>571</v>
      </c>
      <c r="B45" s="39">
        <v>53</v>
      </c>
      <c r="C45" s="39">
        <v>11</v>
      </c>
      <c r="D45" s="39">
        <v>0</v>
      </c>
      <c r="E45" s="40">
        <f t="shared" si="0"/>
        <v>0.20754716981132076</v>
      </c>
      <c r="F45" s="39">
        <v>36</v>
      </c>
      <c r="G45" s="39">
        <v>17</v>
      </c>
      <c r="H45" s="39">
        <v>0</v>
      </c>
      <c r="I45" s="40">
        <f t="shared" si="1"/>
        <v>0.47222222222222221</v>
      </c>
      <c r="J45" s="39">
        <v>10</v>
      </c>
      <c r="K45" s="39">
        <v>7</v>
      </c>
      <c r="L45" s="39">
        <v>0</v>
      </c>
      <c r="M45" s="40">
        <f t="shared" si="2"/>
        <v>0.30000000000000004</v>
      </c>
    </row>
    <row r="46" spans="1:13">
      <c r="A46" s="32" t="s">
        <v>572</v>
      </c>
      <c r="B46" s="39">
        <v>12</v>
      </c>
      <c r="C46" s="39">
        <v>1</v>
      </c>
      <c r="D46" s="39">
        <v>0</v>
      </c>
      <c r="E46" s="40">
        <f t="shared" si="0"/>
        <v>8.3333333333333329E-2</v>
      </c>
      <c r="F46" s="39">
        <v>21</v>
      </c>
      <c r="G46" s="39">
        <v>7</v>
      </c>
      <c r="H46" s="39">
        <v>0</v>
      </c>
      <c r="I46" s="40">
        <f t="shared" si="1"/>
        <v>0.33333333333333331</v>
      </c>
      <c r="J46" s="39">
        <v>0</v>
      </c>
      <c r="K46" s="39">
        <v>0</v>
      </c>
      <c r="L46" s="39">
        <v>0</v>
      </c>
      <c r="M46" s="40" t="str">
        <f t="shared" si="2"/>
        <v>-</v>
      </c>
    </row>
    <row r="47" spans="1:13">
      <c r="A47" s="32" t="s">
        <v>573</v>
      </c>
      <c r="B47" s="39">
        <v>32</v>
      </c>
      <c r="C47" s="39">
        <v>5</v>
      </c>
      <c r="D47" s="39">
        <v>0</v>
      </c>
      <c r="E47" s="40">
        <f t="shared" si="0"/>
        <v>0.15625</v>
      </c>
      <c r="F47" s="39">
        <v>10</v>
      </c>
      <c r="G47" s="39">
        <v>4</v>
      </c>
      <c r="H47" s="39">
        <v>0</v>
      </c>
      <c r="I47" s="40">
        <f t="shared" si="1"/>
        <v>0.4</v>
      </c>
      <c r="J47" s="39">
        <v>25</v>
      </c>
      <c r="K47" s="39">
        <v>21</v>
      </c>
      <c r="L47" s="39">
        <v>1</v>
      </c>
      <c r="M47" s="40">
        <f t="shared" si="2"/>
        <v>0.16000000000000003</v>
      </c>
    </row>
    <row r="48" spans="1:13">
      <c r="A48" s="32" t="s">
        <v>574</v>
      </c>
      <c r="B48" s="39">
        <v>45</v>
      </c>
      <c r="C48" s="39">
        <v>7</v>
      </c>
      <c r="D48" s="39">
        <v>1</v>
      </c>
      <c r="E48" s="40">
        <f t="shared" si="0"/>
        <v>0.15555555555555556</v>
      </c>
      <c r="F48" s="39">
        <v>39</v>
      </c>
      <c r="G48" s="39">
        <v>19</v>
      </c>
      <c r="H48" s="39">
        <v>0</v>
      </c>
      <c r="I48" s="40">
        <f t="shared" si="1"/>
        <v>0.48717948717948717</v>
      </c>
      <c r="J48" s="39">
        <v>12</v>
      </c>
      <c r="K48" s="39">
        <v>10</v>
      </c>
      <c r="L48" s="39">
        <v>1</v>
      </c>
      <c r="M48" s="40">
        <f t="shared" si="2"/>
        <v>0.16666666666666663</v>
      </c>
    </row>
    <row r="49" spans="1:13">
      <c r="A49" s="32" t="s">
        <v>575</v>
      </c>
      <c r="B49" s="39">
        <v>55</v>
      </c>
      <c r="C49" s="39">
        <v>14</v>
      </c>
      <c r="D49" s="39">
        <v>2</v>
      </c>
      <c r="E49" s="40">
        <f t="shared" si="0"/>
        <v>0.25454545454545452</v>
      </c>
      <c r="F49" s="39">
        <v>55</v>
      </c>
      <c r="G49" s="39">
        <v>26</v>
      </c>
      <c r="H49" s="39">
        <v>0</v>
      </c>
      <c r="I49" s="40">
        <f t="shared" si="1"/>
        <v>0.47272727272727272</v>
      </c>
      <c r="J49" s="39">
        <v>0</v>
      </c>
      <c r="K49" s="39">
        <v>0</v>
      </c>
      <c r="L49" s="39">
        <v>0</v>
      </c>
      <c r="M49" s="40" t="str">
        <f t="shared" si="2"/>
        <v>-</v>
      </c>
    </row>
    <row r="50" spans="1:13">
      <c r="A50" s="32" t="s">
        <v>576</v>
      </c>
      <c r="B50" s="39">
        <v>30</v>
      </c>
      <c r="C50" s="39">
        <v>6</v>
      </c>
      <c r="D50" s="39">
        <v>0</v>
      </c>
      <c r="E50" s="40">
        <f t="shared" si="0"/>
        <v>0.2</v>
      </c>
      <c r="F50" s="39">
        <v>6</v>
      </c>
      <c r="G50" s="39">
        <v>2</v>
      </c>
      <c r="H50" s="39">
        <v>0</v>
      </c>
      <c r="I50" s="40">
        <f t="shared" si="1"/>
        <v>0.33333333333333331</v>
      </c>
      <c r="J50" s="39">
        <v>11</v>
      </c>
      <c r="K50" s="39">
        <v>9</v>
      </c>
      <c r="L50" s="39">
        <v>1</v>
      </c>
      <c r="M50" s="40">
        <f t="shared" si="2"/>
        <v>0.18181818181818177</v>
      </c>
    </row>
    <row r="51" spans="1:13">
      <c r="A51" s="32" t="s">
        <v>577</v>
      </c>
      <c r="B51" s="39">
        <v>61</v>
      </c>
      <c r="C51" s="39">
        <v>10</v>
      </c>
      <c r="D51" s="39">
        <v>0</v>
      </c>
      <c r="E51" s="40">
        <f t="shared" si="0"/>
        <v>0.16393442622950818</v>
      </c>
      <c r="F51" s="39">
        <v>21</v>
      </c>
      <c r="G51" s="39">
        <v>12</v>
      </c>
      <c r="H51" s="39">
        <v>0</v>
      </c>
      <c r="I51" s="40">
        <f t="shared" si="1"/>
        <v>0.5714285714285714</v>
      </c>
      <c r="J51" s="39">
        <v>1</v>
      </c>
      <c r="K51" s="39">
        <v>0</v>
      </c>
      <c r="L51" s="39">
        <v>0</v>
      </c>
      <c r="M51" s="40">
        <f t="shared" si="2"/>
        <v>1</v>
      </c>
    </row>
    <row r="52" spans="1:13">
      <c r="A52" s="32" t="s">
        <v>578</v>
      </c>
      <c r="B52" s="39">
        <v>36</v>
      </c>
      <c r="C52" s="39">
        <v>10</v>
      </c>
      <c r="D52" s="39">
        <v>0</v>
      </c>
      <c r="E52" s="40">
        <f t="shared" si="0"/>
        <v>0.27777777777777779</v>
      </c>
      <c r="F52" s="39">
        <v>8</v>
      </c>
      <c r="G52" s="39">
        <v>2</v>
      </c>
      <c r="H52" s="39">
        <v>0</v>
      </c>
      <c r="I52" s="40">
        <f t="shared" si="1"/>
        <v>0.25</v>
      </c>
      <c r="J52" s="39">
        <v>10</v>
      </c>
      <c r="K52" s="39">
        <v>9</v>
      </c>
      <c r="L52" s="39">
        <v>0</v>
      </c>
      <c r="M52" s="40">
        <f t="shared" si="2"/>
        <v>9.9999999999999978E-2</v>
      </c>
    </row>
    <row r="53" spans="1:13">
      <c r="A53" s="32" t="s">
        <v>579</v>
      </c>
      <c r="B53" s="39">
        <v>56</v>
      </c>
      <c r="C53" s="39">
        <v>15</v>
      </c>
      <c r="D53" s="39">
        <v>0</v>
      </c>
      <c r="E53" s="40">
        <f t="shared" si="0"/>
        <v>0.26785714285714285</v>
      </c>
      <c r="F53" s="39">
        <v>22</v>
      </c>
      <c r="G53" s="39">
        <v>10</v>
      </c>
      <c r="H53" s="39">
        <v>0</v>
      </c>
      <c r="I53" s="40">
        <f t="shared" si="1"/>
        <v>0.45454545454545453</v>
      </c>
      <c r="J53" s="39">
        <v>8</v>
      </c>
      <c r="K53" s="39">
        <v>6</v>
      </c>
      <c r="L53" s="39">
        <v>0</v>
      </c>
      <c r="M53" s="40">
        <f t="shared" si="2"/>
        <v>0.25</v>
      </c>
    </row>
    <row r="54" spans="1:13">
      <c r="A54" s="32" t="s">
        <v>580</v>
      </c>
      <c r="B54" s="39">
        <v>58</v>
      </c>
      <c r="C54" s="39">
        <v>10</v>
      </c>
      <c r="D54" s="39">
        <v>0</v>
      </c>
      <c r="E54" s="40">
        <f t="shared" si="0"/>
        <v>0.17241379310344829</v>
      </c>
      <c r="F54" s="39">
        <v>31</v>
      </c>
      <c r="G54" s="39">
        <v>8</v>
      </c>
      <c r="H54" s="39">
        <v>2</v>
      </c>
      <c r="I54" s="40">
        <f t="shared" si="1"/>
        <v>0.25806451612903225</v>
      </c>
      <c r="J54" s="39">
        <v>11</v>
      </c>
      <c r="K54" s="39">
        <v>5</v>
      </c>
      <c r="L54" s="39">
        <v>1</v>
      </c>
      <c r="M54" s="40">
        <f t="shared" si="2"/>
        <v>0.54545454545454541</v>
      </c>
    </row>
    <row r="55" spans="1:13">
      <c r="A55" s="32" t="s">
        <v>581</v>
      </c>
      <c r="B55" s="39">
        <v>48</v>
      </c>
      <c r="C55" s="39">
        <v>9</v>
      </c>
      <c r="D55" s="39">
        <v>3</v>
      </c>
      <c r="E55" s="40">
        <f t="shared" si="0"/>
        <v>0.1875</v>
      </c>
      <c r="F55" s="39">
        <v>16</v>
      </c>
      <c r="G55" s="39">
        <v>5</v>
      </c>
      <c r="H55" s="39">
        <v>0</v>
      </c>
      <c r="I55" s="40">
        <f t="shared" si="1"/>
        <v>0.3125</v>
      </c>
      <c r="J55" s="39">
        <v>8</v>
      </c>
      <c r="K55" s="39">
        <v>8</v>
      </c>
      <c r="L55" s="39">
        <v>0</v>
      </c>
      <c r="M55" s="40">
        <f t="shared" si="2"/>
        <v>0</v>
      </c>
    </row>
    <row r="56" spans="1:13">
      <c r="A56" s="32" t="s">
        <v>582</v>
      </c>
      <c r="B56" s="39">
        <v>0</v>
      </c>
      <c r="C56" s="39">
        <v>0</v>
      </c>
      <c r="D56" s="39">
        <v>0</v>
      </c>
      <c r="E56" s="40" t="str">
        <f t="shared" si="0"/>
        <v>-</v>
      </c>
      <c r="F56" s="39">
        <v>0</v>
      </c>
      <c r="G56" s="39">
        <v>0</v>
      </c>
      <c r="H56" s="39">
        <v>0</v>
      </c>
      <c r="I56" s="40" t="str">
        <f t="shared" si="1"/>
        <v>-</v>
      </c>
      <c r="J56" s="39">
        <v>0</v>
      </c>
      <c r="K56" s="39">
        <v>0</v>
      </c>
      <c r="L56" s="39">
        <v>0</v>
      </c>
      <c r="M56" s="40" t="str">
        <f t="shared" si="2"/>
        <v>-</v>
      </c>
    </row>
    <row r="57" spans="1:13">
      <c r="A57" s="32" t="s">
        <v>583</v>
      </c>
      <c r="B57" s="39">
        <v>0</v>
      </c>
      <c r="C57" s="39">
        <v>0</v>
      </c>
      <c r="D57" s="39">
        <v>0</v>
      </c>
      <c r="E57" s="40" t="str">
        <f t="shared" si="0"/>
        <v>-</v>
      </c>
      <c r="F57" s="39">
        <v>0</v>
      </c>
      <c r="G57" s="39">
        <v>0</v>
      </c>
      <c r="H57" s="39">
        <v>0</v>
      </c>
      <c r="I57" s="40" t="str">
        <f t="shared" si="1"/>
        <v>-</v>
      </c>
      <c r="J57" s="39">
        <v>0</v>
      </c>
      <c r="K57" s="39">
        <v>0</v>
      </c>
      <c r="L57" s="39">
        <v>0</v>
      </c>
      <c r="M57" s="40" t="str">
        <f t="shared" si="2"/>
        <v>-</v>
      </c>
    </row>
    <row r="58" spans="1:13">
      <c r="A58" s="32" t="s">
        <v>584</v>
      </c>
      <c r="B58" s="39">
        <v>1</v>
      </c>
      <c r="C58" s="39">
        <v>0</v>
      </c>
      <c r="D58" s="39">
        <v>0</v>
      </c>
      <c r="E58" s="40">
        <f>IF(B58=0,"-",C58/B58*100%)</f>
        <v>0</v>
      </c>
      <c r="F58" s="39">
        <v>0</v>
      </c>
      <c r="G58" s="39">
        <v>0</v>
      </c>
      <c r="H58" s="39">
        <v>0</v>
      </c>
      <c r="I58" s="40" t="str">
        <f>IF(F58=0,"-",G58/F58*100%)</f>
        <v>-</v>
      </c>
      <c r="J58" s="39">
        <v>8</v>
      </c>
      <c r="K58" s="39">
        <v>5</v>
      </c>
      <c r="L58" s="39">
        <v>0</v>
      </c>
      <c r="M58" s="40">
        <f>IF(J58=0,"-",(1-K58/J58)*100%)</f>
        <v>0.375</v>
      </c>
    </row>
  </sheetData>
  <pageMargins left="0.7" right="0.7" top="0.75" bottom="0.75" header="0.3" footer="0.3"/>
  <pageSetup paperSize="9" scale="55"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94AC2-06AA-4E0D-9933-64DDE8B6E3BF}">
  <sheetPr>
    <pageSetUpPr fitToPage="1"/>
  </sheetPr>
  <dimension ref="A1:M58"/>
  <sheetViews>
    <sheetView showGridLines="0" zoomScale="82" zoomScaleNormal="80" workbookViewId="0">
      <selection activeCell="B2" sqref="B2"/>
    </sheetView>
  </sheetViews>
  <sheetFormatPr defaultColWidth="8.796875" defaultRowHeight="12.95"/>
  <cols>
    <col min="1" max="1" width="20.59765625" style="4" customWidth="1"/>
    <col min="2" max="13" width="11.5" style="4" customWidth="1"/>
    <col min="14" max="16384" width="8.796875" style="4"/>
  </cols>
  <sheetData>
    <row r="1" spans="1:13" ht="15.6">
      <c r="A1" s="1" t="s">
        <v>66</v>
      </c>
      <c r="B1" s="2" t="s">
        <v>585</v>
      </c>
      <c r="C1" s="3"/>
      <c r="D1" s="3"/>
      <c r="E1" s="3"/>
      <c r="F1" s="3"/>
      <c r="G1" s="3"/>
      <c r="H1" s="3"/>
      <c r="I1" s="3"/>
      <c r="J1" s="3"/>
      <c r="K1" s="3"/>
      <c r="L1" s="3"/>
      <c r="M1" s="3"/>
    </row>
    <row r="2" spans="1:13" ht="14.45">
      <c r="A2" s="5" t="s">
        <v>122</v>
      </c>
      <c r="B2" s="6" t="s">
        <v>329</v>
      </c>
    </row>
    <row r="3" spans="1:13">
      <c r="A3" s="5"/>
      <c r="B3" s="6"/>
    </row>
    <row r="4" spans="1:13">
      <c r="A4" s="4" t="s">
        <v>256</v>
      </c>
    </row>
    <row r="6" spans="1:13">
      <c r="A6" s="4" t="s">
        <v>170</v>
      </c>
      <c r="C6" s="9" t="s">
        <v>171</v>
      </c>
    </row>
    <row r="7" spans="1:13">
      <c r="A7" s="4" t="s">
        <v>258</v>
      </c>
    </row>
    <row r="8" spans="1:13">
      <c r="A8" s="4" t="s">
        <v>259</v>
      </c>
    </row>
    <row r="10" spans="1:13">
      <c r="A10" s="4" t="s">
        <v>330</v>
      </c>
    </row>
    <row r="12" spans="1:13">
      <c r="A12" s="4" t="s">
        <v>62</v>
      </c>
      <c r="B12" s="4" t="s">
        <v>331</v>
      </c>
    </row>
    <row r="13" spans="1:13">
      <c r="A13" s="4" t="s">
        <v>64</v>
      </c>
      <c r="B13" s="4" t="s">
        <v>332</v>
      </c>
    </row>
    <row r="14" spans="1:13">
      <c r="A14" s="4" t="s">
        <v>66</v>
      </c>
      <c r="B14" s="4" t="s">
        <v>333</v>
      </c>
    </row>
    <row r="15" spans="1:13">
      <c r="A15" s="4" t="s">
        <v>68</v>
      </c>
      <c r="B15" s="4" t="s">
        <v>334</v>
      </c>
    </row>
    <row r="16" spans="1:13">
      <c r="A16" s="4" t="s">
        <v>70</v>
      </c>
      <c r="B16" s="4" t="s">
        <v>335</v>
      </c>
    </row>
    <row r="17" spans="1:13">
      <c r="A17" s="4" t="s">
        <v>72</v>
      </c>
      <c r="B17" s="4" t="s">
        <v>336</v>
      </c>
    </row>
    <row r="18" spans="1:13">
      <c r="A18" s="5"/>
      <c r="B18" s="6"/>
    </row>
    <row r="19" spans="1:13">
      <c r="A19" s="4" t="s">
        <v>85</v>
      </c>
      <c r="B19" s="10">
        <v>45383</v>
      </c>
    </row>
    <row r="20" spans="1:13">
      <c r="A20" s="4" t="s">
        <v>86</v>
      </c>
      <c r="B20" s="10">
        <v>45748</v>
      </c>
    </row>
    <row r="22" spans="1:13" ht="70.150000000000006" customHeight="1">
      <c r="A22" s="70" t="s">
        <v>586</v>
      </c>
      <c r="B22" s="7" t="s">
        <v>338</v>
      </c>
      <c r="C22" s="7" t="s">
        <v>339</v>
      </c>
      <c r="D22" s="7" t="s">
        <v>340</v>
      </c>
      <c r="E22" s="7" t="s">
        <v>341</v>
      </c>
      <c r="F22" s="7" t="s">
        <v>342</v>
      </c>
      <c r="G22" s="7" t="s">
        <v>343</v>
      </c>
      <c r="H22" s="7" t="s">
        <v>344</v>
      </c>
      <c r="I22" s="7" t="s">
        <v>345</v>
      </c>
      <c r="J22" s="7" t="s">
        <v>346</v>
      </c>
      <c r="K22" s="7" t="s">
        <v>347</v>
      </c>
      <c r="L22" s="7" t="s">
        <v>348</v>
      </c>
      <c r="M22" s="7" t="s">
        <v>349</v>
      </c>
    </row>
    <row r="23" spans="1:13">
      <c r="A23" s="32" t="s">
        <v>587</v>
      </c>
      <c r="B23" s="39">
        <v>19</v>
      </c>
      <c r="C23" s="39">
        <v>2</v>
      </c>
      <c r="D23" s="39">
        <v>0</v>
      </c>
      <c r="E23" s="40">
        <f t="shared" ref="E23:E58" si="0">IF(B23=0,"-",C23/B23*100%)</f>
        <v>0.10526315789473684</v>
      </c>
      <c r="F23" s="39">
        <v>5</v>
      </c>
      <c r="G23" s="39">
        <v>3</v>
      </c>
      <c r="H23" s="39">
        <v>0</v>
      </c>
      <c r="I23" s="40">
        <f t="shared" ref="I23:I58" si="1">IF(F23=0,"-",G23/F23*100%)</f>
        <v>0.6</v>
      </c>
      <c r="J23" s="39">
        <v>7</v>
      </c>
      <c r="K23" s="39">
        <v>1</v>
      </c>
      <c r="L23" s="39">
        <v>2</v>
      </c>
      <c r="M23" s="40">
        <f t="shared" ref="M23:M58" si="2">IF(J23=0,"-",(1-K23/J23)*100%)</f>
        <v>0.85714285714285721</v>
      </c>
    </row>
    <row r="24" spans="1:13">
      <c r="A24" s="32" t="s">
        <v>588</v>
      </c>
      <c r="B24" s="39">
        <v>65</v>
      </c>
      <c r="C24" s="39">
        <v>23</v>
      </c>
      <c r="D24" s="39">
        <v>0</v>
      </c>
      <c r="E24" s="40">
        <f t="shared" si="0"/>
        <v>0.35384615384615387</v>
      </c>
      <c r="F24" s="39">
        <v>33</v>
      </c>
      <c r="G24" s="39">
        <v>12</v>
      </c>
      <c r="H24" s="39">
        <v>1</v>
      </c>
      <c r="I24" s="40">
        <f t="shared" si="1"/>
        <v>0.36363636363636365</v>
      </c>
      <c r="J24" s="39">
        <v>11</v>
      </c>
      <c r="K24" s="39">
        <v>11</v>
      </c>
      <c r="L24" s="39">
        <v>0</v>
      </c>
      <c r="M24" s="40">
        <f t="shared" si="2"/>
        <v>0</v>
      </c>
    </row>
    <row r="25" spans="1:13">
      <c r="A25" s="32" t="s">
        <v>589</v>
      </c>
      <c r="B25" s="39">
        <v>15</v>
      </c>
      <c r="C25" s="39">
        <v>7</v>
      </c>
      <c r="D25" s="39">
        <v>0</v>
      </c>
      <c r="E25" s="40">
        <f t="shared" si="0"/>
        <v>0.46666666666666667</v>
      </c>
      <c r="F25" s="39">
        <v>22</v>
      </c>
      <c r="G25" s="39">
        <v>3</v>
      </c>
      <c r="H25" s="39">
        <v>0</v>
      </c>
      <c r="I25" s="40">
        <f t="shared" si="1"/>
        <v>0.13636363636363635</v>
      </c>
      <c r="J25" s="39">
        <v>4</v>
      </c>
      <c r="K25" s="39">
        <v>2</v>
      </c>
      <c r="L25" s="39">
        <v>0</v>
      </c>
      <c r="M25" s="40">
        <f t="shared" si="2"/>
        <v>0.5</v>
      </c>
    </row>
    <row r="26" spans="1:13">
      <c r="A26" s="32" t="s">
        <v>590</v>
      </c>
      <c r="B26" s="39">
        <v>26</v>
      </c>
      <c r="C26" s="39">
        <v>3</v>
      </c>
      <c r="D26" s="39">
        <v>0</v>
      </c>
      <c r="E26" s="40">
        <f t="shared" si="0"/>
        <v>0.11538461538461539</v>
      </c>
      <c r="F26" s="39">
        <v>23</v>
      </c>
      <c r="G26" s="39">
        <v>4</v>
      </c>
      <c r="H26" s="39">
        <v>1</v>
      </c>
      <c r="I26" s="40">
        <f t="shared" si="1"/>
        <v>0.17391304347826086</v>
      </c>
      <c r="J26" s="39">
        <v>12</v>
      </c>
      <c r="K26" s="39">
        <v>12</v>
      </c>
      <c r="L26" s="39">
        <v>0</v>
      </c>
      <c r="M26" s="40">
        <f t="shared" si="2"/>
        <v>0</v>
      </c>
    </row>
    <row r="27" spans="1:13">
      <c r="A27" s="32" t="s">
        <v>591</v>
      </c>
      <c r="B27" s="39">
        <v>18</v>
      </c>
      <c r="C27" s="39">
        <v>6</v>
      </c>
      <c r="D27" s="39">
        <v>0</v>
      </c>
      <c r="E27" s="40">
        <f t="shared" si="0"/>
        <v>0.33333333333333331</v>
      </c>
      <c r="F27" s="39">
        <v>5</v>
      </c>
      <c r="G27" s="39">
        <v>1</v>
      </c>
      <c r="H27" s="39">
        <v>0</v>
      </c>
      <c r="I27" s="40">
        <f t="shared" si="1"/>
        <v>0.2</v>
      </c>
      <c r="J27" s="39">
        <v>1</v>
      </c>
      <c r="K27" s="39">
        <v>1</v>
      </c>
      <c r="L27" s="39">
        <v>0</v>
      </c>
      <c r="M27" s="40">
        <f t="shared" si="2"/>
        <v>0</v>
      </c>
    </row>
    <row r="28" spans="1:13">
      <c r="A28" s="32" t="s">
        <v>592</v>
      </c>
      <c r="B28" s="39">
        <v>38</v>
      </c>
      <c r="C28" s="39">
        <v>5</v>
      </c>
      <c r="D28" s="39">
        <v>0</v>
      </c>
      <c r="E28" s="40">
        <f t="shared" si="0"/>
        <v>0.13157894736842105</v>
      </c>
      <c r="F28" s="39">
        <v>20</v>
      </c>
      <c r="G28" s="39">
        <v>1</v>
      </c>
      <c r="H28" s="39">
        <v>0</v>
      </c>
      <c r="I28" s="40">
        <f t="shared" si="1"/>
        <v>0.05</v>
      </c>
      <c r="J28" s="39">
        <v>10</v>
      </c>
      <c r="K28" s="39">
        <v>5</v>
      </c>
      <c r="L28" s="39">
        <v>1</v>
      </c>
      <c r="M28" s="40">
        <f t="shared" si="2"/>
        <v>0.5</v>
      </c>
    </row>
    <row r="29" spans="1:13">
      <c r="A29" s="32" t="s">
        <v>593</v>
      </c>
      <c r="B29" s="39">
        <v>38</v>
      </c>
      <c r="C29" s="39">
        <v>10</v>
      </c>
      <c r="D29" s="39">
        <v>0</v>
      </c>
      <c r="E29" s="40">
        <f t="shared" si="0"/>
        <v>0.26315789473684209</v>
      </c>
      <c r="F29" s="39">
        <v>29</v>
      </c>
      <c r="G29" s="39">
        <v>9</v>
      </c>
      <c r="H29" s="39">
        <v>0</v>
      </c>
      <c r="I29" s="40">
        <f t="shared" si="1"/>
        <v>0.31034482758620691</v>
      </c>
      <c r="J29" s="39">
        <v>2</v>
      </c>
      <c r="K29" s="39">
        <v>1</v>
      </c>
      <c r="L29" s="39">
        <v>0</v>
      </c>
      <c r="M29" s="40">
        <f t="shared" si="2"/>
        <v>0.5</v>
      </c>
    </row>
    <row r="30" spans="1:13">
      <c r="A30" s="32" t="s">
        <v>594</v>
      </c>
      <c r="B30" s="39">
        <v>25</v>
      </c>
      <c r="C30" s="39">
        <v>2</v>
      </c>
      <c r="D30" s="39">
        <v>0</v>
      </c>
      <c r="E30" s="40">
        <f t="shared" si="0"/>
        <v>0.08</v>
      </c>
      <c r="F30" s="39">
        <v>10</v>
      </c>
      <c r="G30" s="39">
        <v>3</v>
      </c>
      <c r="H30" s="39">
        <v>0</v>
      </c>
      <c r="I30" s="40">
        <f t="shared" si="1"/>
        <v>0.3</v>
      </c>
      <c r="J30" s="39">
        <v>6</v>
      </c>
      <c r="K30" s="39">
        <v>5</v>
      </c>
      <c r="L30" s="39">
        <v>0</v>
      </c>
      <c r="M30" s="40">
        <f t="shared" si="2"/>
        <v>0.16666666666666663</v>
      </c>
    </row>
    <row r="31" spans="1:13">
      <c r="A31" s="32" t="s">
        <v>595</v>
      </c>
      <c r="B31" s="39">
        <v>22</v>
      </c>
      <c r="C31" s="39">
        <v>2</v>
      </c>
      <c r="D31" s="39">
        <v>1</v>
      </c>
      <c r="E31" s="40">
        <f t="shared" si="0"/>
        <v>9.0909090909090912E-2</v>
      </c>
      <c r="F31" s="39">
        <v>9</v>
      </c>
      <c r="G31" s="39">
        <v>3</v>
      </c>
      <c r="H31" s="39">
        <v>0</v>
      </c>
      <c r="I31" s="40">
        <f t="shared" si="1"/>
        <v>0.33333333333333331</v>
      </c>
      <c r="J31" s="39">
        <v>0</v>
      </c>
      <c r="K31" s="39">
        <v>0</v>
      </c>
      <c r="L31" s="39">
        <v>0</v>
      </c>
      <c r="M31" s="40" t="str">
        <f t="shared" si="2"/>
        <v>-</v>
      </c>
    </row>
    <row r="32" spans="1:13">
      <c r="A32" s="32" t="s">
        <v>596</v>
      </c>
      <c r="B32" s="39">
        <v>11</v>
      </c>
      <c r="C32" s="39">
        <v>4</v>
      </c>
      <c r="D32" s="39">
        <v>0</v>
      </c>
      <c r="E32" s="40">
        <f t="shared" si="0"/>
        <v>0.36363636363636365</v>
      </c>
      <c r="F32" s="39">
        <v>1</v>
      </c>
      <c r="G32" s="39">
        <v>1</v>
      </c>
      <c r="H32" s="39">
        <v>0</v>
      </c>
      <c r="I32" s="40">
        <f t="shared" si="1"/>
        <v>1</v>
      </c>
      <c r="J32" s="39">
        <v>0</v>
      </c>
      <c r="K32" s="39">
        <v>0</v>
      </c>
      <c r="L32" s="39">
        <v>0</v>
      </c>
      <c r="M32" s="40" t="str">
        <f t="shared" si="2"/>
        <v>-</v>
      </c>
    </row>
    <row r="33" spans="1:13">
      <c r="A33" s="32" t="s">
        <v>597</v>
      </c>
      <c r="B33" s="39">
        <v>39</v>
      </c>
      <c r="C33" s="39">
        <v>11</v>
      </c>
      <c r="D33" s="39">
        <v>0</v>
      </c>
      <c r="E33" s="40">
        <f t="shared" si="0"/>
        <v>0.28205128205128205</v>
      </c>
      <c r="F33" s="39">
        <v>36</v>
      </c>
      <c r="G33" s="39">
        <v>11</v>
      </c>
      <c r="H33" s="39">
        <v>0</v>
      </c>
      <c r="I33" s="40">
        <f t="shared" si="1"/>
        <v>0.30555555555555558</v>
      </c>
      <c r="J33" s="39">
        <v>21</v>
      </c>
      <c r="K33" s="39">
        <v>15</v>
      </c>
      <c r="L33" s="39">
        <v>1</v>
      </c>
      <c r="M33" s="40">
        <f t="shared" si="2"/>
        <v>0.2857142857142857</v>
      </c>
    </row>
    <row r="34" spans="1:13">
      <c r="A34" s="32" t="s">
        <v>598</v>
      </c>
      <c r="B34" s="39">
        <v>2</v>
      </c>
      <c r="C34" s="39">
        <v>0</v>
      </c>
      <c r="D34" s="39">
        <v>0</v>
      </c>
      <c r="E34" s="40">
        <f t="shared" si="0"/>
        <v>0</v>
      </c>
      <c r="F34" s="39">
        <v>1</v>
      </c>
      <c r="G34" s="39">
        <v>0</v>
      </c>
      <c r="H34" s="39">
        <v>0</v>
      </c>
      <c r="I34" s="40">
        <f t="shared" si="1"/>
        <v>0</v>
      </c>
      <c r="J34" s="39">
        <v>2</v>
      </c>
      <c r="K34" s="39">
        <v>2</v>
      </c>
      <c r="L34" s="39">
        <v>0</v>
      </c>
      <c r="M34" s="40">
        <f t="shared" si="2"/>
        <v>0</v>
      </c>
    </row>
    <row r="35" spans="1:13">
      <c r="A35" s="32" t="s">
        <v>599</v>
      </c>
      <c r="B35" s="39">
        <v>70</v>
      </c>
      <c r="C35" s="39">
        <v>19</v>
      </c>
      <c r="D35" s="39">
        <v>0</v>
      </c>
      <c r="E35" s="40">
        <f t="shared" si="0"/>
        <v>0.27142857142857141</v>
      </c>
      <c r="F35" s="39">
        <v>103</v>
      </c>
      <c r="G35" s="39">
        <v>35</v>
      </c>
      <c r="H35" s="39">
        <v>1</v>
      </c>
      <c r="I35" s="40">
        <f t="shared" si="1"/>
        <v>0.33980582524271846</v>
      </c>
      <c r="J35" s="39">
        <v>25</v>
      </c>
      <c r="K35" s="39">
        <v>15</v>
      </c>
      <c r="L35" s="39">
        <v>0</v>
      </c>
      <c r="M35" s="40">
        <f t="shared" si="2"/>
        <v>0.4</v>
      </c>
    </row>
    <row r="36" spans="1:13">
      <c r="A36" s="32" t="s">
        <v>600</v>
      </c>
      <c r="B36" s="39">
        <v>55</v>
      </c>
      <c r="C36" s="39">
        <v>27</v>
      </c>
      <c r="D36" s="39">
        <v>0</v>
      </c>
      <c r="E36" s="40">
        <f t="shared" si="0"/>
        <v>0.49090909090909091</v>
      </c>
      <c r="F36" s="39">
        <v>29</v>
      </c>
      <c r="G36" s="39">
        <v>13</v>
      </c>
      <c r="H36" s="39">
        <v>0</v>
      </c>
      <c r="I36" s="40">
        <f t="shared" si="1"/>
        <v>0.44827586206896552</v>
      </c>
      <c r="J36" s="39">
        <v>0</v>
      </c>
      <c r="K36" s="39">
        <v>0</v>
      </c>
      <c r="L36" s="39">
        <v>0</v>
      </c>
      <c r="M36" s="40" t="str">
        <f t="shared" si="2"/>
        <v>-</v>
      </c>
    </row>
    <row r="37" spans="1:13">
      <c r="A37" s="32" t="s">
        <v>601</v>
      </c>
      <c r="B37" s="39">
        <v>30</v>
      </c>
      <c r="C37" s="39">
        <v>10</v>
      </c>
      <c r="D37" s="39">
        <v>1</v>
      </c>
      <c r="E37" s="40">
        <f t="shared" si="0"/>
        <v>0.33333333333333331</v>
      </c>
      <c r="F37" s="39">
        <v>18</v>
      </c>
      <c r="G37" s="39">
        <v>4</v>
      </c>
      <c r="H37" s="39">
        <v>0</v>
      </c>
      <c r="I37" s="40">
        <f t="shared" si="1"/>
        <v>0.22222222222222221</v>
      </c>
      <c r="J37" s="39">
        <v>8</v>
      </c>
      <c r="K37" s="39">
        <v>6</v>
      </c>
      <c r="L37" s="39">
        <v>0</v>
      </c>
      <c r="M37" s="40">
        <f t="shared" si="2"/>
        <v>0.25</v>
      </c>
    </row>
    <row r="38" spans="1:13">
      <c r="A38" s="32" t="s">
        <v>602</v>
      </c>
      <c r="B38" s="39">
        <v>11</v>
      </c>
      <c r="C38" s="39">
        <v>5</v>
      </c>
      <c r="D38" s="39">
        <v>0</v>
      </c>
      <c r="E38" s="40">
        <f t="shared" si="0"/>
        <v>0.45454545454545453</v>
      </c>
      <c r="F38" s="39">
        <v>11</v>
      </c>
      <c r="G38" s="39">
        <v>3</v>
      </c>
      <c r="H38" s="39">
        <v>0</v>
      </c>
      <c r="I38" s="40">
        <f t="shared" si="1"/>
        <v>0.27272727272727271</v>
      </c>
      <c r="J38" s="39">
        <v>1</v>
      </c>
      <c r="K38" s="39">
        <v>1</v>
      </c>
      <c r="L38" s="39">
        <v>0</v>
      </c>
      <c r="M38" s="40">
        <f t="shared" si="2"/>
        <v>0</v>
      </c>
    </row>
    <row r="39" spans="1:13">
      <c r="A39" s="32" t="s">
        <v>603</v>
      </c>
      <c r="B39" s="39">
        <v>5</v>
      </c>
      <c r="C39" s="39">
        <v>2</v>
      </c>
      <c r="D39" s="39">
        <v>1</v>
      </c>
      <c r="E39" s="40">
        <f t="shared" si="0"/>
        <v>0.4</v>
      </c>
      <c r="F39" s="39">
        <v>7</v>
      </c>
      <c r="G39" s="39">
        <v>2</v>
      </c>
      <c r="H39" s="39">
        <v>0</v>
      </c>
      <c r="I39" s="40">
        <f t="shared" si="1"/>
        <v>0.2857142857142857</v>
      </c>
      <c r="J39" s="39">
        <v>0</v>
      </c>
      <c r="K39" s="39">
        <v>0</v>
      </c>
      <c r="L39" s="39">
        <v>0</v>
      </c>
      <c r="M39" s="40" t="str">
        <f t="shared" si="2"/>
        <v>-</v>
      </c>
    </row>
    <row r="40" spans="1:13">
      <c r="A40" s="32" t="s">
        <v>604</v>
      </c>
      <c r="B40" s="39">
        <v>14</v>
      </c>
      <c r="C40" s="39">
        <v>4</v>
      </c>
      <c r="D40" s="39">
        <v>0</v>
      </c>
      <c r="E40" s="40">
        <f t="shared" si="0"/>
        <v>0.2857142857142857</v>
      </c>
      <c r="F40" s="39">
        <v>22</v>
      </c>
      <c r="G40" s="39">
        <v>7</v>
      </c>
      <c r="H40" s="39">
        <v>0</v>
      </c>
      <c r="I40" s="40">
        <f t="shared" si="1"/>
        <v>0.31818181818181818</v>
      </c>
      <c r="J40" s="39">
        <v>3</v>
      </c>
      <c r="K40" s="39">
        <v>2</v>
      </c>
      <c r="L40" s="39">
        <v>0</v>
      </c>
      <c r="M40" s="40">
        <f t="shared" si="2"/>
        <v>0.33333333333333337</v>
      </c>
    </row>
    <row r="41" spans="1:13">
      <c r="A41" s="32" t="s">
        <v>605</v>
      </c>
      <c r="B41" s="39">
        <v>14</v>
      </c>
      <c r="C41" s="39">
        <v>5</v>
      </c>
      <c r="D41" s="39">
        <v>0</v>
      </c>
      <c r="E41" s="40">
        <f t="shared" si="0"/>
        <v>0.35714285714285715</v>
      </c>
      <c r="F41" s="39">
        <v>13</v>
      </c>
      <c r="G41" s="39">
        <v>5</v>
      </c>
      <c r="H41" s="39">
        <v>0</v>
      </c>
      <c r="I41" s="40">
        <f t="shared" si="1"/>
        <v>0.38461538461538464</v>
      </c>
      <c r="J41" s="39">
        <v>3</v>
      </c>
      <c r="K41" s="39">
        <v>3</v>
      </c>
      <c r="L41" s="39">
        <v>0</v>
      </c>
      <c r="M41" s="40">
        <f t="shared" si="2"/>
        <v>0</v>
      </c>
    </row>
    <row r="42" spans="1:13">
      <c r="A42" s="32" t="s">
        <v>606</v>
      </c>
      <c r="B42" s="39">
        <v>18</v>
      </c>
      <c r="C42" s="39">
        <v>4</v>
      </c>
      <c r="D42" s="39">
        <v>0</v>
      </c>
      <c r="E42" s="40">
        <f t="shared" si="0"/>
        <v>0.22222222222222221</v>
      </c>
      <c r="F42" s="39">
        <v>14</v>
      </c>
      <c r="G42" s="39">
        <v>3</v>
      </c>
      <c r="H42" s="39">
        <v>0</v>
      </c>
      <c r="I42" s="40">
        <f t="shared" si="1"/>
        <v>0.21428571428571427</v>
      </c>
      <c r="J42" s="39">
        <v>3</v>
      </c>
      <c r="K42" s="39">
        <v>3</v>
      </c>
      <c r="L42" s="39">
        <v>0</v>
      </c>
      <c r="M42" s="40">
        <f t="shared" si="2"/>
        <v>0</v>
      </c>
    </row>
    <row r="43" spans="1:13">
      <c r="A43" s="32" t="s">
        <v>607</v>
      </c>
      <c r="B43" s="39">
        <v>16</v>
      </c>
      <c r="C43" s="39">
        <v>3</v>
      </c>
      <c r="D43" s="39">
        <v>0</v>
      </c>
      <c r="E43" s="40">
        <f t="shared" si="0"/>
        <v>0.1875</v>
      </c>
      <c r="F43" s="39">
        <v>3</v>
      </c>
      <c r="G43" s="39">
        <v>0</v>
      </c>
      <c r="H43" s="39">
        <v>0</v>
      </c>
      <c r="I43" s="40">
        <f t="shared" si="1"/>
        <v>0</v>
      </c>
      <c r="J43" s="39">
        <v>0</v>
      </c>
      <c r="K43" s="39">
        <v>0</v>
      </c>
      <c r="L43" s="39">
        <v>0</v>
      </c>
      <c r="M43" s="40" t="str">
        <f t="shared" si="2"/>
        <v>-</v>
      </c>
    </row>
    <row r="44" spans="1:13">
      <c r="A44" s="32" t="s">
        <v>608</v>
      </c>
      <c r="B44" s="39">
        <v>7</v>
      </c>
      <c r="C44" s="39">
        <v>3</v>
      </c>
      <c r="D44" s="39">
        <v>0</v>
      </c>
      <c r="E44" s="40">
        <f t="shared" si="0"/>
        <v>0.42857142857142855</v>
      </c>
      <c r="F44" s="39">
        <v>5</v>
      </c>
      <c r="G44" s="39">
        <v>1</v>
      </c>
      <c r="H44" s="39">
        <v>0</v>
      </c>
      <c r="I44" s="40">
        <f t="shared" si="1"/>
        <v>0.2</v>
      </c>
      <c r="J44" s="39">
        <v>4</v>
      </c>
      <c r="K44" s="39">
        <v>2</v>
      </c>
      <c r="L44" s="39">
        <v>0</v>
      </c>
      <c r="M44" s="40">
        <f t="shared" si="2"/>
        <v>0.5</v>
      </c>
    </row>
    <row r="45" spans="1:13">
      <c r="A45" s="32" t="s">
        <v>609</v>
      </c>
      <c r="B45" s="39">
        <v>22</v>
      </c>
      <c r="C45" s="39">
        <v>5</v>
      </c>
      <c r="D45" s="39">
        <v>0</v>
      </c>
      <c r="E45" s="40">
        <f t="shared" si="0"/>
        <v>0.22727272727272727</v>
      </c>
      <c r="F45" s="39">
        <v>7</v>
      </c>
      <c r="G45" s="39">
        <v>3</v>
      </c>
      <c r="H45" s="39">
        <v>0</v>
      </c>
      <c r="I45" s="40">
        <f t="shared" si="1"/>
        <v>0.42857142857142855</v>
      </c>
      <c r="J45" s="39">
        <v>12</v>
      </c>
      <c r="K45" s="39">
        <v>8</v>
      </c>
      <c r="L45" s="39">
        <v>0</v>
      </c>
      <c r="M45" s="40">
        <f t="shared" si="2"/>
        <v>0.33333333333333337</v>
      </c>
    </row>
    <row r="46" spans="1:13">
      <c r="A46" s="32" t="s">
        <v>610</v>
      </c>
      <c r="B46" s="39">
        <v>48</v>
      </c>
      <c r="C46" s="39">
        <v>20</v>
      </c>
      <c r="D46" s="39">
        <v>0</v>
      </c>
      <c r="E46" s="40">
        <f t="shared" si="0"/>
        <v>0.41666666666666669</v>
      </c>
      <c r="F46" s="39">
        <v>17</v>
      </c>
      <c r="G46" s="39">
        <v>4</v>
      </c>
      <c r="H46" s="39">
        <v>0</v>
      </c>
      <c r="I46" s="40">
        <f t="shared" si="1"/>
        <v>0.23529411764705882</v>
      </c>
      <c r="J46" s="39">
        <v>11</v>
      </c>
      <c r="K46" s="39">
        <v>9</v>
      </c>
      <c r="L46" s="39">
        <v>0</v>
      </c>
      <c r="M46" s="40">
        <f t="shared" si="2"/>
        <v>0.18181818181818177</v>
      </c>
    </row>
    <row r="47" spans="1:13">
      <c r="A47" s="32" t="s">
        <v>611</v>
      </c>
      <c r="B47" s="39">
        <v>22</v>
      </c>
      <c r="C47" s="39">
        <v>5</v>
      </c>
      <c r="D47" s="39">
        <v>1</v>
      </c>
      <c r="E47" s="40">
        <f t="shared" si="0"/>
        <v>0.22727272727272727</v>
      </c>
      <c r="F47" s="39">
        <v>6</v>
      </c>
      <c r="G47" s="39">
        <v>1</v>
      </c>
      <c r="H47" s="39">
        <v>0</v>
      </c>
      <c r="I47" s="40">
        <f t="shared" si="1"/>
        <v>0.16666666666666666</v>
      </c>
      <c r="J47" s="39">
        <v>4</v>
      </c>
      <c r="K47" s="39">
        <v>2</v>
      </c>
      <c r="L47" s="39">
        <v>0</v>
      </c>
      <c r="M47" s="40">
        <f t="shared" si="2"/>
        <v>0.5</v>
      </c>
    </row>
    <row r="48" spans="1:13">
      <c r="A48" s="32" t="s">
        <v>612</v>
      </c>
      <c r="B48" s="39">
        <v>7</v>
      </c>
      <c r="C48" s="39">
        <v>2</v>
      </c>
      <c r="D48" s="39">
        <v>0</v>
      </c>
      <c r="E48" s="40">
        <f t="shared" si="0"/>
        <v>0.2857142857142857</v>
      </c>
      <c r="F48" s="39">
        <v>4</v>
      </c>
      <c r="G48" s="39">
        <v>1</v>
      </c>
      <c r="H48" s="39">
        <v>0</v>
      </c>
      <c r="I48" s="40">
        <f t="shared" si="1"/>
        <v>0.25</v>
      </c>
      <c r="J48" s="39">
        <v>1</v>
      </c>
      <c r="K48" s="39">
        <v>1</v>
      </c>
      <c r="L48" s="39">
        <v>0</v>
      </c>
      <c r="M48" s="40">
        <f t="shared" si="2"/>
        <v>0</v>
      </c>
    </row>
    <row r="49" spans="1:13">
      <c r="A49" s="32" t="s">
        <v>613</v>
      </c>
      <c r="B49" s="39">
        <v>10</v>
      </c>
      <c r="C49" s="39">
        <v>1</v>
      </c>
      <c r="D49" s="39">
        <v>0</v>
      </c>
      <c r="E49" s="40">
        <f t="shared" si="0"/>
        <v>0.1</v>
      </c>
      <c r="F49" s="39">
        <v>6</v>
      </c>
      <c r="G49" s="39">
        <v>2</v>
      </c>
      <c r="H49" s="39">
        <v>1</v>
      </c>
      <c r="I49" s="40">
        <f t="shared" si="1"/>
        <v>0.33333333333333331</v>
      </c>
      <c r="J49" s="39">
        <v>0</v>
      </c>
      <c r="K49" s="39">
        <v>0</v>
      </c>
      <c r="L49" s="39">
        <v>0</v>
      </c>
      <c r="M49" s="40" t="str">
        <f t="shared" si="2"/>
        <v>-</v>
      </c>
    </row>
    <row r="50" spans="1:13">
      <c r="A50" s="32" t="s">
        <v>614</v>
      </c>
      <c r="B50" s="39">
        <v>14</v>
      </c>
      <c r="C50" s="39">
        <v>3</v>
      </c>
      <c r="D50" s="39">
        <v>0</v>
      </c>
      <c r="E50" s="40">
        <f t="shared" si="0"/>
        <v>0.21428571428571427</v>
      </c>
      <c r="F50" s="39">
        <v>9</v>
      </c>
      <c r="G50" s="39">
        <v>1</v>
      </c>
      <c r="H50" s="39">
        <v>0</v>
      </c>
      <c r="I50" s="40">
        <f t="shared" si="1"/>
        <v>0.1111111111111111</v>
      </c>
      <c r="J50" s="39">
        <v>3</v>
      </c>
      <c r="K50" s="39">
        <v>2</v>
      </c>
      <c r="L50" s="39">
        <v>0</v>
      </c>
      <c r="M50" s="40">
        <f t="shared" si="2"/>
        <v>0.33333333333333337</v>
      </c>
    </row>
    <row r="51" spans="1:13">
      <c r="A51" s="32" t="s">
        <v>615</v>
      </c>
      <c r="B51" s="39">
        <v>19</v>
      </c>
      <c r="C51" s="39">
        <v>9</v>
      </c>
      <c r="D51" s="39">
        <v>0</v>
      </c>
      <c r="E51" s="40">
        <f t="shared" si="0"/>
        <v>0.47368421052631576</v>
      </c>
      <c r="F51" s="39">
        <v>4</v>
      </c>
      <c r="G51" s="39">
        <v>2</v>
      </c>
      <c r="H51" s="39">
        <v>0</v>
      </c>
      <c r="I51" s="40">
        <f t="shared" si="1"/>
        <v>0.5</v>
      </c>
      <c r="J51" s="39">
        <v>4</v>
      </c>
      <c r="K51" s="39">
        <v>4</v>
      </c>
      <c r="L51" s="39">
        <v>0</v>
      </c>
      <c r="M51" s="40">
        <f t="shared" si="2"/>
        <v>0</v>
      </c>
    </row>
    <row r="52" spans="1:13">
      <c r="A52" s="32" t="s">
        <v>616</v>
      </c>
      <c r="B52" s="39">
        <v>18</v>
      </c>
      <c r="C52" s="39">
        <v>5</v>
      </c>
      <c r="D52" s="39">
        <v>0</v>
      </c>
      <c r="E52" s="40">
        <f t="shared" si="0"/>
        <v>0.27777777777777779</v>
      </c>
      <c r="F52" s="39">
        <v>9</v>
      </c>
      <c r="G52" s="39">
        <v>1</v>
      </c>
      <c r="H52" s="39">
        <v>0</v>
      </c>
      <c r="I52" s="40">
        <f t="shared" si="1"/>
        <v>0.1111111111111111</v>
      </c>
      <c r="J52" s="39">
        <v>1</v>
      </c>
      <c r="K52" s="39">
        <v>1</v>
      </c>
      <c r="L52" s="39">
        <v>0</v>
      </c>
      <c r="M52" s="40">
        <f t="shared" si="2"/>
        <v>0</v>
      </c>
    </row>
    <row r="53" spans="1:13">
      <c r="A53" s="32" t="s">
        <v>617</v>
      </c>
      <c r="B53" s="39">
        <v>22</v>
      </c>
      <c r="C53" s="39">
        <v>5</v>
      </c>
      <c r="D53" s="39">
        <v>0</v>
      </c>
      <c r="E53" s="40">
        <f t="shared" si="0"/>
        <v>0.22727272727272727</v>
      </c>
      <c r="F53" s="39">
        <v>19</v>
      </c>
      <c r="G53" s="39">
        <v>5</v>
      </c>
      <c r="H53" s="39">
        <v>0</v>
      </c>
      <c r="I53" s="40">
        <f t="shared" si="1"/>
        <v>0.26315789473684209</v>
      </c>
      <c r="J53" s="39">
        <v>1</v>
      </c>
      <c r="K53" s="39">
        <v>1</v>
      </c>
      <c r="L53" s="39">
        <v>0</v>
      </c>
      <c r="M53" s="40">
        <f t="shared" si="2"/>
        <v>0</v>
      </c>
    </row>
    <row r="54" spans="1:13">
      <c r="A54" s="32" t="s">
        <v>618</v>
      </c>
      <c r="B54" s="39">
        <v>19</v>
      </c>
      <c r="C54" s="39">
        <v>4</v>
      </c>
      <c r="D54" s="39">
        <v>1</v>
      </c>
      <c r="E54" s="40">
        <f t="shared" si="0"/>
        <v>0.21052631578947367</v>
      </c>
      <c r="F54" s="39">
        <v>10</v>
      </c>
      <c r="G54" s="39">
        <v>0</v>
      </c>
      <c r="H54" s="39">
        <v>0</v>
      </c>
      <c r="I54" s="40">
        <f t="shared" si="1"/>
        <v>0</v>
      </c>
      <c r="J54" s="39">
        <v>14</v>
      </c>
      <c r="K54" s="39">
        <v>12</v>
      </c>
      <c r="L54" s="39">
        <v>0</v>
      </c>
      <c r="M54" s="40">
        <f t="shared" si="2"/>
        <v>0.1428571428571429</v>
      </c>
    </row>
    <row r="55" spans="1:13">
      <c r="A55" s="32" t="s">
        <v>619</v>
      </c>
      <c r="B55" s="39">
        <v>11</v>
      </c>
      <c r="C55" s="39">
        <v>6</v>
      </c>
      <c r="D55" s="39">
        <v>0</v>
      </c>
      <c r="E55" s="40">
        <f t="shared" si="0"/>
        <v>0.54545454545454541</v>
      </c>
      <c r="F55" s="39">
        <v>10</v>
      </c>
      <c r="G55" s="39">
        <v>3</v>
      </c>
      <c r="H55" s="39">
        <v>0</v>
      </c>
      <c r="I55" s="40">
        <f t="shared" si="1"/>
        <v>0.3</v>
      </c>
      <c r="J55" s="39">
        <v>3</v>
      </c>
      <c r="K55" s="39">
        <v>1</v>
      </c>
      <c r="L55" s="39">
        <v>0</v>
      </c>
      <c r="M55" s="40">
        <f t="shared" si="2"/>
        <v>0.66666666666666674</v>
      </c>
    </row>
    <row r="56" spans="1:13">
      <c r="A56" s="32" t="s">
        <v>620</v>
      </c>
      <c r="B56" s="39">
        <v>14</v>
      </c>
      <c r="C56" s="39">
        <v>2</v>
      </c>
      <c r="D56" s="39">
        <v>0</v>
      </c>
      <c r="E56" s="40">
        <f t="shared" si="0"/>
        <v>0.14285714285714285</v>
      </c>
      <c r="F56" s="39">
        <v>3</v>
      </c>
      <c r="G56" s="39">
        <v>0</v>
      </c>
      <c r="H56" s="39">
        <v>0</v>
      </c>
      <c r="I56" s="40">
        <f t="shared" si="1"/>
        <v>0</v>
      </c>
      <c r="J56" s="39">
        <v>2</v>
      </c>
      <c r="K56" s="39">
        <v>2</v>
      </c>
      <c r="L56" s="39">
        <v>0</v>
      </c>
      <c r="M56" s="40">
        <f t="shared" si="2"/>
        <v>0</v>
      </c>
    </row>
    <row r="57" spans="1:13">
      <c r="A57" s="32" t="s">
        <v>621</v>
      </c>
      <c r="B57" s="39">
        <v>30</v>
      </c>
      <c r="C57" s="39">
        <v>7</v>
      </c>
      <c r="D57" s="39">
        <v>0</v>
      </c>
      <c r="E57" s="40">
        <f t="shared" si="0"/>
        <v>0.23333333333333334</v>
      </c>
      <c r="F57" s="39">
        <v>12</v>
      </c>
      <c r="G57" s="39">
        <v>3</v>
      </c>
      <c r="H57" s="39">
        <v>0</v>
      </c>
      <c r="I57" s="40">
        <f t="shared" si="1"/>
        <v>0.25</v>
      </c>
      <c r="J57" s="39">
        <v>0</v>
      </c>
      <c r="K57" s="39">
        <v>0</v>
      </c>
      <c r="L57" s="39">
        <v>0</v>
      </c>
      <c r="M57" s="40" t="str">
        <f t="shared" si="2"/>
        <v>-</v>
      </c>
    </row>
    <row r="58" spans="1:13">
      <c r="A58" s="32" t="s">
        <v>622</v>
      </c>
      <c r="B58" s="39">
        <v>8</v>
      </c>
      <c r="C58" s="39">
        <v>2</v>
      </c>
      <c r="D58" s="39">
        <v>0</v>
      </c>
      <c r="E58" s="40">
        <f t="shared" si="0"/>
        <v>0.25</v>
      </c>
      <c r="F58" s="39">
        <v>10</v>
      </c>
      <c r="G58" s="39">
        <v>3</v>
      </c>
      <c r="H58" s="39">
        <v>0</v>
      </c>
      <c r="I58" s="40">
        <f t="shared" si="1"/>
        <v>0.3</v>
      </c>
      <c r="J58" s="39">
        <v>1</v>
      </c>
      <c r="K58" s="39">
        <v>1</v>
      </c>
      <c r="L58" s="39">
        <v>0</v>
      </c>
      <c r="M58" s="40">
        <f t="shared" si="2"/>
        <v>0</v>
      </c>
    </row>
  </sheetData>
  <pageMargins left="0.7" right="0.7" top="0.75" bottom="0.75" header="0.3" footer="0.3"/>
  <pageSetup paperSize="9" scale="55" orientation="landscape"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FA9F8-55E0-4C02-A07D-545B3136AB3E}">
  <sheetPr>
    <pageSetUpPr fitToPage="1"/>
  </sheetPr>
  <dimension ref="A1:M79"/>
  <sheetViews>
    <sheetView showGridLines="0" zoomScale="82" zoomScaleNormal="80" workbookViewId="0">
      <selection activeCell="B2" sqref="B2"/>
    </sheetView>
  </sheetViews>
  <sheetFormatPr defaultColWidth="8.796875" defaultRowHeight="12.95"/>
  <cols>
    <col min="1" max="1" width="20.59765625" style="4" customWidth="1"/>
    <col min="2" max="13" width="11.5" style="4" customWidth="1"/>
    <col min="14" max="16384" width="8.796875" style="4"/>
  </cols>
  <sheetData>
    <row r="1" spans="1:13" ht="15.6">
      <c r="A1" s="1" t="s">
        <v>68</v>
      </c>
      <c r="B1" s="2" t="s">
        <v>623</v>
      </c>
      <c r="C1" s="3"/>
      <c r="D1" s="3"/>
      <c r="E1" s="3"/>
      <c r="F1" s="3"/>
      <c r="G1" s="3"/>
      <c r="H1" s="3"/>
      <c r="I1" s="3"/>
      <c r="J1" s="3"/>
      <c r="K1" s="3"/>
      <c r="L1" s="3"/>
      <c r="M1" s="3"/>
    </row>
    <row r="2" spans="1:13" ht="14.45">
      <c r="A2" s="5" t="s">
        <v>122</v>
      </c>
      <c r="B2" s="6" t="s">
        <v>329</v>
      </c>
    </row>
    <row r="3" spans="1:13">
      <c r="A3" s="5"/>
      <c r="B3" s="6"/>
    </row>
    <row r="4" spans="1:13">
      <c r="A4" s="4" t="s">
        <v>256</v>
      </c>
    </row>
    <row r="6" spans="1:13">
      <c r="A6" s="4" t="s">
        <v>170</v>
      </c>
      <c r="C6" s="9" t="s">
        <v>171</v>
      </c>
    </row>
    <row r="7" spans="1:13">
      <c r="A7" s="4" t="s">
        <v>258</v>
      </c>
    </row>
    <row r="8" spans="1:13">
      <c r="A8" s="4" t="s">
        <v>259</v>
      </c>
    </row>
    <row r="10" spans="1:13">
      <c r="A10" s="4" t="s">
        <v>330</v>
      </c>
    </row>
    <row r="12" spans="1:13">
      <c r="A12" s="4" t="s">
        <v>62</v>
      </c>
      <c r="B12" s="4" t="s">
        <v>331</v>
      </c>
    </row>
    <row r="13" spans="1:13">
      <c r="A13" s="4" t="s">
        <v>64</v>
      </c>
      <c r="B13" s="4" t="s">
        <v>332</v>
      </c>
    </row>
    <row r="14" spans="1:13">
      <c r="A14" s="4" t="s">
        <v>66</v>
      </c>
      <c r="B14" s="4" t="s">
        <v>333</v>
      </c>
    </row>
    <row r="15" spans="1:13">
      <c r="A15" s="4" t="s">
        <v>68</v>
      </c>
      <c r="B15" s="4" t="s">
        <v>334</v>
      </c>
    </row>
    <row r="16" spans="1:13">
      <c r="A16" s="4" t="s">
        <v>70</v>
      </c>
      <c r="B16" s="4" t="s">
        <v>335</v>
      </c>
    </row>
    <row r="17" spans="1:13">
      <c r="A17" s="4" t="s">
        <v>72</v>
      </c>
      <c r="B17" s="4" t="s">
        <v>336</v>
      </c>
    </row>
    <row r="18" spans="1:13">
      <c r="A18" s="5"/>
      <c r="B18" s="6"/>
    </row>
    <row r="19" spans="1:13">
      <c r="A19" s="4" t="s">
        <v>85</v>
      </c>
      <c r="B19" s="10">
        <v>45383</v>
      </c>
    </row>
    <row r="20" spans="1:13">
      <c r="A20" s="4" t="s">
        <v>86</v>
      </c>
      <c r="B20" s="10">
        <v>45748</v>
      </c>
    </row>
    <row r="22" spans="1:13" ht="77.45" customHeight="1">
      <c r="A22" s="70" t="s">
        <v>624</v>
      </c>
      <c r="B22" s="7" t="s">
        <v>338</v>
      </c>
      <c r="C22" s="7" t="s">
        <v>339</v>
      </c>
      <c r="D22" s="7" t="s">
        <v>340</v>
      </c>
      <c r="E22" s="7" t="s">
        <v>341</v>
      </c>
      <c r="F22" s="7" t="s">
        <v>342</v>
      </c>
      <c r="G22" s="7" t="s">
        <v>343</v>
      </c>
      <c r="H22" s="7" t="s">
        <v>344</v>
      </c>
      <c r="I22" s="7" t="s">
        <v>345</v>
      </c>
      <c r="J22" s="7" t="s">
        <v>346</v>
      </c>
      <c r="K22" s="7" t="s">
        <v>347</v>
      </c>
      <c r="L22" s="7" t="s">
        <v>348</v>
      </c>
      <c r="M22" s="7" t="s">
        <v>349</v>
      </c>
    </row>
    <row r="23" spans="1:13">
      <c r="A23" s="32" t="s">
        <v>625</v>
      </c>
      <c r="B23" s="39">
        <v>31</v>
      </c>
      <c r="C23" s="39">
        <v>7</v>
      </c>
      <c r="D23" s="39">
        <v>0</v>
      </c>
      <c r="E23" s="40">
        <f t="shared" ref="E23:E79" si="0">IF(B23=0,"-",C23/B23*100%)</f>
        <v>0.22580645161290322</v>
      </c>
      <c r="F23" s="39">
        <v>9</v>
      </c>
      <c r="G23" s="39">
        <v>2</v>
      </c>
      <c r="H23" s="39">
        <v>0</v>
      </c>
      <c r="I23" s="40">
        <f t="shared" ref="I23:I79" si="1">IF(F23=0,"-",G23/F23*100%)</f>
        <v>0.22222222222222221</v>
      </c>
      <c r="J23" s="39">
        <v>2</v>
      </c>
      <c r="K23" s="39">
        <v>2</v>
      </c>
      <c r="L23" s="39">
        <v>0</v>
      </c>
      <c r="M23" s="40">
        <f t="shared" ref="M23:M79" si="2">IF(J23=0,"-",(1-K23/J23)*100%)</f>
        <v>0</v>
      </c>
    </row>
    <row r="24" spans="1:13">
      <c r="A24" s="32" t="s">
        <v>626</v>
      </c>
      <c r="B24" s="39">
        <v>54</v>
      </c>
      <c r="C24" s="39">
        <v>18</v>
      </c>
      <c r="D24" s="39">
        <v>1</v>
      </c>
      <c r="E24" s="40">
        <f t="shared" si="0"/>
        <v>0.33333333333333331</v>
      </c>
      <c r="F24" s="39">
        <v>25</v>
      </c>
      <c r="G24" s="39">
        <v>12</v>
      </c>
      <c r="H24" s="39">
        <v>1</v>
      </c>
      <c r="I24" s="40">
        <f t="shared" si="1"/>
        <v>0.48</v>
      </c>
      <c r="J24" s="39">
        <v>4</v>
      </c>
      <c r="K24" s="39">
        <v>2</v>
      </c>
      <c r="L24" s="39">
        <v>0</v>
      </c>
      <c r="M24" s="40">
        <f t="shared" si="2"/>
        <v>0.5</v>
      </c>
    </row>
    <row r="25" spans="1:13">
      <c r="A25" s="32" t="s">
        <v>627</v>
      </c>
      <c r="B25" s="39">
        <v>11</v>
      </c>
      <c r="C25" s="39">
        <v>2</v>
      </c>
      <c r="D25" s="39">
        <v>0</v>
      </c>
      <c r="E25" s="40">
        <f t="shared" si="0"/>
        <v>0.18181818181818182</v>
      </c>
      <c r="F25" s="39">
        <v>6</v>
      </c>
      <c r="G25" s="39">
        <v>1</v>
      </c>
      <c r="H25" s="39">
        <v>0</v>
      </c>
      <c r="I25" s="40">
        <f t="shared" si="1"/>
        <v>0.16666666666666666</v>
      </c>
      <c r="J25" s="39">
        <v>1</v>
      </c>
      <c r="K25" s="39">
        <v>1</v>
      </c>
      <c r="L25" s="39">
        <v>0</v>
      </c>
      <c r="M25" s="40">
        <f t="shared" si="2"/>
        <v>0</v>
      </c>
    </row>
    <row r="26" spans="1:13">
      <c r="A26" s="32" t="s">
        <v>628</v>
      </c>
      <c r="B26" s="39">
        <v>11</v>
      </c>
      <c r="C26" s="39">
        <v>7</v>
      </c>
      <c r="D26" s="39">
        <v>0</v>
      </c>
      <c r="E26" s="40">
        <f t="shared" si="0"/>
        <v>0.63636363636363635</v>
      </c>
      <c r="F26" s="39">
        <v>7</v>
      </c>
      <c r="G26" s="39">
        <v>0</v>
      </c>
      <c r="H26" s="39">
        <v>0</v>
      </c>
      <c r="I26" s="40">
        <f t="shared" si="1"/>
        <v>0</v>
      </c>
      <c r="J26" s="39">
        <v>3</v>
      </c>
      <c r="K26" s="39">
        <v>2</v>
      </c>
      <c r="L26" s="39">
        <v>1</v>
      </c>
      <c r="M26" s="40">
        <f t="shared" si="2"/>
        <v>0.33333333333333337</v>
      </c>
    </row>
    <row r="27" spans="1:13">
      <c r="A27" s="32" t="s">
        <v>629</v>
      </c>
      <c r="B27" s="39">
        <v>18</v>
      </c>
      <c r="C27" s="39">
        <v>5</v>
      </c>
      <c r="D27" s="39">
        <v>0</v>
      </c>
      <c r="E27" s="40">
        <f t="shared" si="0"/>
        <v>0.27777777777777779</v>
      </c>
      <c r="F27" s="39">
        <v>10</v>
      </c>
      <c r="G27" s="39">
        <v>5</v>
      </c>
      <c r="H27" s="39">
        <v>0</v>
      </c>
      <c r="I27" s="40">
        <f t="shared" si="1"/>
        <v>0.5</v>
      </c>
      <c r="J27" s="39">
        <v>1</v>
      </c>
      <c r="K27" s="39">
        <v>1</v>
      </c>
      <c r="L27" s="39">
        <v>0</v>
      </c>
      <c r="M27" s="40">
        <f t="shared" si="2"/>
        <v>0</v>
      </c>
    </row>
    <row r="28" spans="1:13">
      <c r="A28" s="32" t="s">
        <v>630</v>
      </c>
      <c r="B28" s="39">
        <v>62</v>
      </c>
      <c r="C28" s="39">
        <v>19</v>
      </c>
      <c r="D28" s="39">
        <v>0</v>
      </c>
      <c r="E28" s="40">
        <f t="shared" si="0"/>
        <v>0.30645161290322581</v>
      </c>
      <c r="F28" s="39">
        <v>17</v>
      </c>
      <c r="G28" s="39">
        <v>2</v>
      </c>
      <c r="H28" s="39">
        <v>1</v>
      </c>
      <c r="I28" s="40">
        <f t="shared" si="1"/>
        <v>0.11764705882352941</v>
      </c>
      <c r="J28" s="39">
        <v>11</v>
      </c>
      <c r="K28" s="39">
        <v>8</v>
      </c>
      <c r="L28" s="39">
        <v>0</v>
      </c>
      <c r="M28" s="40">
        <f t="shared" si="2"/>
        <v>0.27272727272727271</v>
      </c>
    </row>
    <row r="29" spans="1:13">
      <c r="A29" s="32" t="s">
        <v>631</v>
      </c>
      <c r="B29" s="39">
        <v>79</v>
      </c>
      <c r="C29" s="39">
        <v>25</v>
      </c>
      <c r="D29" s="39">
        <v>0</v>
      </c>
      <c r="E29" s="40">
        <f t="shared" si="0"/>
        <v>0.31645569620253167</v>
      </c>
      <c r="F29" s="39">
        <v>16</v>
      </c>
      <c r="G29" s="39">
        <v>7</v>
      </c>
      <c r="H29" s="39">
        <v>0</v>
      </c>
      <c r="I29" s="40">
        <f t="shared" si="1"/>
        <v>0.4375</v>
      </c>
      <c r="J29" s="39">
        <v>16</v>
      </c>
      <c r="K29" s="39">
        <v>9</v>
      </c>
      <c r="L29" s="39">
        <v>0</v>
      </c>
      <c r="M29" s="40">
        <f t="shared" si="2"/>
        <v>0.4375</v>
      </c>
    </row>
    <row r="30" spans="1:13">
      <c r="A30" s="32" t="s">
        <v>632</v>
      </c>
      <c r="B30" s="39">
        <v>78</v>
      </c>
      <c r="C30" s="39">
        <v>15</v>
      </c>
      <c r="D30" s="39">
        <v>0</v>
      </c>
      <c r="E30" s="40">
        <f t="shared" si="0"/>
        <v>0.19230769230769232</v>
      </c>
      <c r="F30" s="39">
        <v>25</v>
      </c>
      <c r="G30" s="39">
        <v>10</v>
      </c>
      <c r="H30" s="39">
        <v>1</v>
      </c>
      <c r="I30" s="40">
        <f t="shared" si="1"/>
        <v>0.4</v>
      </c>
      <c r="J30" s="39">
        <v>13</v>
      </c>
      <c r="K30" s="39">
        <v>8</v>
      </c>
      <c r="L30" s="39">
        <v>0</v>
      </c>
      <c r="M30" s="40">
        <f t="shared" si="2"/>
        <v>0.38461538461538458</v>
      </c>
    </row>
    <row r="31" spans="1:13">
      <c r="A31" s="32" t="s">
        <v>633</v>
      </c>
      <c r="B31" s="39">
        <v>75</v>
      </c>
      <c r="C31" s="39">
        <v>25</v>
      </c>
      <c r="D31" s="39">
        <v>0</v>
      </c>
      <c r="E31" s="40">
        <f t="shared" si="0"/>
        <v>0.33333333333333331</v>
      </c>
      <c r="F31" s="39">
        <v>44</v>
      </c>
      <c r="G31" s="39">
        <v>16</v>
      </c>
      <c r="H31" s="39">
        <v>0</v>
      </c>
      <c r="I31" s="40">
        <f t="shared" si="1"/>
        <v>0.36363636363636365</v>
      </c>
      <c r="J31" s="39">
        <v>5</v>
      </c>
      <c r="K31" s="39">
        <v>5</v>
      </c>
      <c r="L31" s="39">
        <v>0</v>
      </c>
      <c r="M31" s="40">
        <f t="shared" si="2"/>
        <v>0</v>
      </c>
    </row>
    <row r="32" spans="1:13">
      <c r="A32" s="32" t="s">
        <v>634</v>
      </c>
      <c r="B32" s="39">
        <v>44</v>
      </c>
      <c r="C32" s="39">
        <v>13</v>
      </c>
      <c r="D32" s="39">
        <v>1</v>
      </c>
      <c r="E32" s="40">
        <f t="shared" si="0"/>
        <v>0.29545454545454547</v>
      </c>
      <c r="F32" s="39">
        <v>27</v>
      </c>
      <c r="G32" s="39">
        <v>11</v>
      </c>
      <c r="H32" s="39">
        <v>1</v>
      </c>
      <c r="I32" s="40">
        <f t="shared" si="1"/>
        <v>0.40740740740740738</v>
      </c>
      <c r="J32" s="39">
        <v>9</v>
      </c>
      <c r="K32" s="39">
        <v>7</v>
      </c>
      <c r="L32" s="39">
        <v>0</v>
      </c>
      <c r="M32" s="40">
        <f t="shared" si="2"/>
        <v>0.22222222222222221</v>
      </c>
    </row>
    <row r="33" spans="1:13">
      <c r="A33" s="32" t="s">
        <v>635</v>
      </c>
      <c r="B33" s="39">
        <v>167</v>
      </c>
      <c r="C33" s="39">
        <v>47</v>
      </c>
      <c r="D33" s="39">
        <v>0</v>
      </c>
      <c r="E33" s="40">
        <f t="shared" si="0"/>
        <v>0.28143712574850299</v>
      </c>
      <c r="F33" s="39">
        <v>13</v>
      </c>
      <c r="G33" s="39">
        <v>4</v>
      </c>
      <c r="H33" s="39">
        <v>0</v>
      </c>
      <c r="I33" s="40">
        <f t="shared" si="1"/>
        <v>0.30769230769230771</v>
      </c>
      <c r="J33" s="39">
        <v>25</v>
      </c>
      <c r="K33" s="39">
        <v>12</v>
      </c>
      <c r="L33" s="39">
        <v>1</v>
      </c>
      <c r="M33" s="40">
        <f t="shared" si="2"/>
        <v>0.52</v>
      </c>
    </row>
    <row r="34" spans="1:13">
      <c r="A34" s="32" t="s">
        <v>636</v>
      </c>
      <c r="B34" s="39">
        <v>39</v>
      </c>
      <c r="C34" s="39">
        <v>13</v>
      </c>
      <c r="D34" s="39">
        <v>0</v>
      </c>
      <c r="E34" s="40">
        <f t="shared" si="0"/>
        <v>0.33333333333333331</v>
      </c>
      <c r="F34" s="39">
        <v>7</v>
      </c>
      <c r="G34" s="39">
        <v>1</v>
      </c>
      <c r="H34" s="39">
        <v>0</v>
      </c>
      <c r="I34" s="40">
        <f t="shared" si="1"/>
        <v>0.14285714285714285</v>
      </c>
      <c r="J34" s="39">
        <v>4</v>
      </c>
      <c r="K34" s="39">
        <v>4</v>
      </c>
      <c r="L34" s="39">
        <v>0</v>
      </c>
      <c r="M34" s="40">
        <f t="shared" si="2"/>
        <v>0</v>
      </c>
    </row>
    <row r="35" spans="1:13">
      <c r="A35" s="32" t="s">
        <v>637</v>
      </c>
      <c r="B35" s="39">
        <v>2</v>
      </c>
      <c r="C35" s="39">
        <v>0</v>
      </c>
      <c r="D35" s="39">
        <v>0</v>
      </c>
      <c r="E35" s="40">
        <f t="shared" si="0"/>
        <v>0</v>
      </c>
      <c r="F35" s="39">
        <v>4</v>
      </c>
      <c r="G35" s="39">
        <v>3</v>
      </c>
      <c r="H35" s="39">
        <v>0</v>
      </c>
      <c r="I35" s="40">
        <f t="shared" si="1"/>
        <v>0.75</v>
      </c>
      <c r="J35" s="39">
        <v>2</v>
      </c>
      <c r="K35" s="39">
        <v>1</v>
      </c>
      <c r="L35" s="39">
        <v>0</v>
      </c>
      <c r="M35" s="40">
        <f t="shared" si="2"/>
        <v>0.5</v>
      </c>
    </row>
    <row r="36" spans="1:13">
      <c r="A36" s="32" t="s">
        <v>638</v>
      </c>
      <c r="B36" s="39">
        <v>18</v>
      </c>
      <c r="C36" s="39">
        <v>7</v>
      </c>
      <c r="D36" s="39">
        <v>0</v>
      </c>
      <c r="E36" s="40">
        <f t="shared" si="0"/>
        <v>0.3888888888888889</v>
      </c>
      <c r="F36" s="39">
        <v>9</v>
      </c>
      <c r="G36" s="39">
        <v>3</v>
      </c>
      <c r="H36" s="39">
        <v>0</v>
      </c>
      <c r="I36" s="40">
        <f t="shared" si="1"/>
        <v>0.33333333333333331</v>
      </c>
      <c r="J36" s="39">
        <v>1</v>
      </c>
      <c r="K36" s="39">
        <v>1</v>
      </c>
      <c r="L36" s="39">
        <v>0</v>
      </c>
      <c r="M36" s="40">
        <f t="shared" si="2"/>
        <v>0</v>
      </c>
    </row>
    <row r="37" spans="1:13">
      <c r="A37" s="32" t="s">
        <v>639</v>
      </c>
      <c r="B37" s="39">
        <v>106</v>
      </c>
      <c r="C37" s="39">
        <v>26</v>
      </c>
      <c r="D37" s="39">
        <v>2</v>
      </c>
      <c r="E37" s="40">
        <f t="shared" si="0"/>
        <v>0.24528301886792453</v>
      </c>
      <c r="F37" s="39">
        <v>27</v>
      </c>
      <c r="G37" s="39">
        <v>5</v>
      </c>
      <c r="H37" s="39">
        <v>1</v>
      </c>
      <c r="I37" s="40">
        <f t="shared" si="1"/>
        <v>0.18518518518518517</v>
      </c>
      <c r="J37" s="39">
        <v>11</v>
      </c>
      <c r="K37" s="39">
        <v>7</v>
      </c>
      <c r="L37" s="39">
        <v>0</v>
      </c>
      <c r="M37" s="40">
        <f t="shared" si="2"/>
        <v>0.36363636363636365</v>
      </c>
    </row>
    <row r="38" spans="1:13">
      <c r="A38" s="32" t="s">
        <v>640</v>
      </c>
      <c r="B38" s="39">
        <v>23</v>
      </c>
      <c r="C38" s="39">
        <v>2</v>
      </c>
      <c r="D38" s="39">
        <v>0</v>
      </c>
      <c r="E38" s="40">
        <f t="shared" si="0"/>
        <v>8.6956521739130432E-2</v>
      </c>
      <c r="F38" s="39">
        <v>14</v>
      </c>
      <c r="G38" s="39">
        <v>3</v>
      </c>
      <c r="H38" s="39">
        <v>1</v>
      </c>
      <c r="I38" s="40">
        <f t="shared" si="1"/>
        <v>0.21428571428571427</v>
      </c>
      <c r="J38" s="39">
        <v>10</v>
      </c>
      <c r="K38" s="39">
        <v>6</v>
      </c>
      <c r="L38" s="39">
        <v>2</v>
      </c>
      <c r="M38" s="40">
        <f t="shared" si="2"/>
        <v>0.4</v>
      </c>
    </row>
    <row r="39" spans="1:13">
      <c r="A39" s="32" t="s">
        <v>641</v>
      </c>
      <c r="B39" s="39">
        <v>4</v>
      </c>
      <c r="C39" s="39">
        <v>2</v>
      </c>
      <c r="D39" s="39">
        <v>0</v>
      </c>
      <c r="E39" s="40">
        <f t="shared" si="0"/>
        <v>0.5</v>
      </c>
      <c r="F39" s="39">
        <v>1</v>
      </c>
      <c r="G39" s="39">
        <v>0</v>
      </c>
      <c r="H39" s="39">
        <v>0</v>
      </c>
      <c r="I39" s="40">
        <f t="shared" si="1"/>
        <v>0</v>
      </c>
      <c r="J39" s="39">
        <v>0</v>
      </c>
      <c r="K39" s="39">
        <v>0</v>
      </c>
      <c r="L39" s="39">
        <v>0</v>
      </c>
      <c r="M39" s="40" t="str">
        <f t="shared" si="2"/>
        <v>-</v>
      </c>
    </row>
    <row r="40" spans="1:13">
      <c r="A40" s="32" t="s">
        <v>642</v>
      </c>
      <c r="B40" s="39">
        <v>10</v>
      </c>
      <c r="C40" s="39">
        <v>5</v>
      </c>
      <c r="D40" s="39">
        <v>0</v>
      </c>
      <c r="E40" s="40">
        <f t="shared" si="0"/>
        <v>0.5</v>
      </c>
      <c r="F40" s="39">
        <v>1</v>
      </c>
      <c r="G40" s="39">
        <v>0</v>
      </c>
      <c r="H40" s="39">
        <v>0</v>
      </c>
      <c r="I40" s="40">
        <f t="shared" si="1"/>
        <v>0</v>
      </c>
      <c r="J40" s="39">
        <v>3</v>
      </c>
      <c r="K40" s="39">
        <v>2</v>
      </c>
      <c r="L40" s="39">
        <v>1</v>
      </c>
      <c r="M40" s="40">
        <f t="shared" si="2"/>
        <v>0.33333333333333337</v>
      </c>
    </row>
    <row r="41" spans="1:13">
      <c r="A41" s="32" t="s">
        <v>643</v>
      </c>
      <c r="B41" s="39">
        <v>42</v>
      </c>
      <c r="C41" s="39">
        <v>8</v>
      </c>
      <c r="D41" s="39">
        <v>0</v>
      </c>
      <c r="E41" s="40">
        <f t="shared" si="0"/>
        <v>0.19047619047619047</v>
      </c>
      <c r="F41" s="39">
        <v>4</v>
      </c>
      <c r="G41" s="39">
        <v>1</v>
      </c>
      <c r="H41" s="39">
        <v>0</v>
      </c>
      <c r="I41" s="40">
        <f t="shared" si="1"/>
        <v>0.25</v>
      </c>
      <c r="J41" s="39">
        <v>5</v>
      </c>
      <c r="K41" s="39">
        <v>2</v>
      </c>
      <c r="L41" s="39">
        <v>0</v>
      </c>
      <c r="M41" s="40">
        <f t="shared" si="2"/>
        <v>0.6</v>
      </c>
    </row>
    <row r="42" spans="1:13">
      <c r="A42" s="32" t="s">
        <v>644</v>
      </c>
      <c r="B42" s="39">
        <v>41</v>
      </c>
      <c r="C42" s="39">
        <v>17</v>
      </c>
      <c r="D42" s="39">
        <v>0</v>
      </c>
      <c r="E42" s="40">
        <f t="shared" si="0"/>
        <v>0.41463414634146339</v>
      </c>
      <c r="F42" s="39">
        <v>10</v>
      </c>
      <c r="G42" s="39">
        <v>6</v>
      </c>
      <c r="H42" s="39">
        <v>0</v>
      </c>
      <c r="I42" s="40">
        <f t="shared" si="1"/>
        <v>0.6</v>
      </c>
      <c r="J42" s="39">
        <v>5</v>
      </c>
      <c r="K42" s="39">
        <v>4</v>
      </c>
      <c r="L42" s="39">
        <v>0</v>
      </c>
      <c r="M42" s="40">
        <f t="shared" si="2"/>
        <v>0.19999999999999996</v>
      </c>
    </row>
    <row r="43" spans="1:13">
      <c r="A43" s="32" t="s">
        <v>645</v>
      </c>
      <c r="B43" s="39">
        <v>8</v>
      </c>
      <c r="C43" s="39">
        <v>1</v>
      </c>
      <c r="D43" s="39">
        <v>0</v>
      </c>
      <c r="E43" s="40">
        <f t="shared" si="0"/>
        <v>0.125</v>
      </c>
      <c r="F43" s="39">
        <v>4</v>
      </c>
      <c r="G43" s="39">
        <v>2</v>
      </c>
      <c r="H43" s="39">
        <v>0</v>
      </c>
      <c r="I43" s="40">
        <f t="shared" si="1"/>
        <v>0.5</v>
      </c>
      <c r="J43" s="39">
        <v>1</v>
      </c>
      <c r="K43" s="39">
        <v>0</v>
      </c>
      <c r="L43" s="39">
        <v>0</v>
      </c>
      <c r="M43" s="40">
        <f t="shared" si="2"/>
        <v>1</v>
      </c>
    </row>
    <row r="44" spans="1:13">
      <c r="A44" s="32" t="s">
        <v>646</v>
      </c>
      <c r="B44" s="39">
        <v>24</v>
      </c>
      <c r="C44" s="39">
        <v>4</v>
      </c>
      <c r="D44" s="39">
        <v>0</v>
      </c>
      <c r="E44" s="40">
        <f t="shared" si="0"/>
        <v>0.16666666666666666</v>
      </c>
      <c r="F44" s="39">
        <v>14</v>
      </c>
      <c r="G44" s="39">
        <v>5</v>
      </c>
      <c r="H44" s="39">
        <v>1</v>
      </c>
      <c r="I44" s="40">
        <f t="shared" si="1"/>
        <v>0.35714285714285715</v>
      </c>
      <c r="J44" s="39">
        <v>15</v>
      </c>
      <c r="K44" s="39">
        <v>9</v>
      </c>
      <c r="L44" s="39">
        <v>0</v>
      </c>
      <c r="M44" s="40">
        <f t="shared" si="2"/>
        <v>0.4</v>
      </c>
    </row>
    <row r="45" spans="1:13">
      <c r="A45" s="32" t="s">
        <v>647</v>
      </c>
      <c r="B45" s="39">
        <v>32</v>
      </c>
      <c r="C45" s="39">
        <v>3</v>
      </c>
      <c r="D45" s="39">
        <v>0</v>
      </c>
      <c r="E45" s="40">
        <f t="shared" si="0"/>
        <v>9.375E-2</v>
      </c>
      <c r="F45" s="39">
        <v>25</v>
      </c>
      <c r="G45" s="39">
        <v>9</v>
      </c>
      <c r="H45" s="39">
        <v>1</v>
      </c>
      <c r="I45" s="40">
        <f t="shared" si="1"/>
        <v>0.36</v>
      </c>
      <c r="J45" s="39">
        <v>1</v>
      </c>
      <c r="K45" s="39">
        <v>1</v>
      </c>
      <c r="L45" s="39">
        <v>0</v>
      </c>
      <c r="M45" s="40">
        <f t="shared" si="2"/>
        <v>0</v>
      </c>
    </row>
    <row r="46" spans="1:13">
      <c r="A46" s="32" t="s">
        <v>648</v>
      </c>
      <c r="B46" s="39">
        <v>32</v>
      </c>
      <c r="C46" s="39">
        <v>12</v>
      </c>
      <c r="D46" s="39">
        <v>0</v>
      </c>
      <c r="E46" s="40">
        <f t="shared" si="0"/>
        <v>0.375</v>
      </c>
      <c r="F46" s="39">
        <v>9</v>
      </c>
      <c r="G46" s="39">
        <v>3</v>
      </c>
      <c r="H46" s="39">
        <v>0</v>
      </c>
      <c r="I46" s="40">
        <f t="shared" si="1"/>
        <v>0.33333333333333331</v>
      </c>
      <c r="J46" s="39">
        <v>8</v>
      </c>
      <c r="K46" s="39">
        <v>2</v>
      </c>
      <c r="L46" s="39">
        <v>0</v>
      </c>
      <c r="M46" s="40">
        <f t="shared" si="2"/>
        <v>0.75</v>
      </c>
    </row>
    <row r="47" spans="1:13">
      <c r="A47" s="32" t="s">
        <v>649</v>
      </c>
      <c r="B47" s="39">
        <v>7</v>
      </c>
      <c r="C47" s="39">
        <v>0</v>
      </c>
      <c r="D47" s="39">
        <v>0</v>
      </c>
      <c r="E47" s="40">
        <f t="shared" si="0"/>
        <v>0</v>
      </c>
      <c r="F47" s="39">
        <v>12</v>
      </c>
      <c r="G47" s="39">
        <v>7</v>
      </c>
      <c r="H47" s="39">
        <v>0</v>
      </c>
      <c r="I47" s="40">
        <f t="shared" si="1"/>
        <v>0.58333333333333337</v>
      </c>
      <c r="J47" s="39">
        <v>0</v>
      </c>
      <c r="K47" s="39">
        <v>0</v>
      </c>
      <c r="L47" s="39">
        <v>0</v>
      </c>
      <c r="M47" s="40" t="str">
        <f t="shared" si="2"/>
        <v>-</v>
      </c>
    </row>
    <row r="48" spans="1:13">
      <c r="A48" s="32" t="s">
        <v>650</v>
      </c>
      <c r="B48" s="39">
        <v>33</v>
      </c>
      <c r="C48" s="39">
        <v>8</v>
      </c>
      <c r="D48" s="39">
        <v>0</v>
      </c>
      <c r="E48" s="40">
        <f t="shared" si="0"/>
        <v>0.24242424242424243</v>
      </c>
      <c r="F48" s="39">
        <v>15</v>
      </c>
      <c r="G48" s="39">
        <v>1</v>
      </c>
      <c r="H48" s="39">
        <v>0</v>
      </c>
      <c r="I48" s="40">
        <f t="shared" si="1"/>
        <v>6.6666666666666666E-2</v>
      </c>
      <c r="J48" s="39">
        <v>4</v>
      </c>
      <c r="K48" s="39">
        <v>0</v>
      </c>
      <c r="L48" s="39">
        <v>0</v>
      </c>
      <c r="M48" s="40">
        <f t="shared" si="2"/>
        <v>1</v>
      </c>
    </row>
    <row r="49" spans="1:13">
      <c r="A49" s="32" t="s">
        <v>651</v>
      </c>
      <c r="B49" s="39">
        <v>10</v>
      </c>
      <c r="C49" s="39">
        <v>2</v>
      </c>
      <c r="D49" s="39">
        <v>0</v>
      </c>
      <c r="E49" s="40">
        <f t="shared" si="0"/>
        <v>0.2</v>
      </c>
      <c r="F49" s="39">
        <v>0</v>
      </c>
      <c r="G49" s="39">
        <v>0</v>
      </c>
      <c r="H49" s="39">
        <v>0</v>
      </c>
      <c r="I49" s="40" t="str">
        <f t="shared" si="1"/>
        <v>-</v>
      </c>
      <c r="J49" s="39">
        <v>0</v>
      </c>
      <c r="K49" s="39">
        <v>0</v>
      </c>
      <c r="L49" s="39">
        <v>0</v>
      </c>
      <c r="M49" s="40" t="str">
        <f t="shared" si="2"/>
        <v>-</v>
      </c>
    </row>
    <row r="50" spans="1:13">
      <c r="A50" s="32" t="s">
        <v>652</v>
      </c>
      <c r="B50" s="39">
        <v>34</v>
      </c>
      <c r="C50" s="39">
        <v>8</v>
      </c>
      <c r="D50" s="39">
        <v>1</v>
      </c>
      <c r="E50" s="40">
        <f t="shared" si="0"/>
        <v>0.23529411764705882</v>
      </c>
      <c r="F50" s="39">
        <v>4</v>
      </c>
      <c r="G50" s="39">
        <v>1</v>
      </c>
      <c r="H50" s="39">
        <v>1</v>
      </c>
      <c r="I50" s="40">
        <f t="shared" si="1"/>
        <v>0.25</v>
      </c>
      <c r="J50" s="39">
        <v>4</v>
      </c>
      <c r="K50" s="39">
        <v>3</v>
      </c>
      <c r="L50" s="39">
        <v>0</v>
      </c>
      <c r="M50" s="40">
        <f t="shared" si="2"/>
        <v>0.25</v>
      </c>
    </row>
    <row r="51" spans="1:13">
      <c r="A51" s="32" t="s">
        <v>653</v>
      </c>
      <c r="B51" s="39">
        <v>0</v>
      </c>
      <c r="C51" s="39">
        <v>0</v>
      </c>
      <c r="D51" s="39">
        <v>0</v>
      </c>
      <c r="E51" s="40" t="str">
        <f t="shared" si="0"/>
        <v>-</v>
      </c>
      <c r="F51" s="39">
        <v>0</v>
      </c>
      <c r="G51" s="39">
        <v>0</v>
      </c>
      <c r="H51" s="39">
        <v>0</v>
      </c>
      <c r="I51" s="40" t="str">
        <f t="shared" si="1"/>
        <v>-</v>
      </c>
      <c r="J51" s="39">
        <v>0</v>
      </c>
      <c r="K51" s="39">
        <v>0</v>
      </c>
      <c r="L51" s="39">
        <v>0</v>
      </c>
      <c r="M51" s="40" t="str">
        <f t="shared" si="2"/>
        <v>-</v>
      </c>
    </row>
    <row r="52" spans="1:13">
      <c r="A52" s="32" t="s">
        <v>654</v>
      </c>
      <c r="B52" s="39">
        <v>21</v>
      </c>
      <c r="C52" s="39">
        <v>3</v>
      </c>
      <c r="D52" s="39">
        <v>0</v>
      </c>
      <c r="E52" s="40">
        <f t="shared" si="0"/>
        <v>0.14285714285714285</v>
      </c>
      <c r="F52" s="39">
        <v>10</v>
      </c>
      <c r="G52" s="39">
        <v>1</v>
      </c>
      <c r="H52" s="39">
        <v>0</v>
      </c>
      <c r="I52" s="40">
        <f t="shared" si="1"/>
        <v>0.1</v>
      </c>
      <c r="J52" s="39">
        <v>4</v>
      </c>
      <c r="K52" s="39">
        <v>1</v>
      </c>
      <c r="L52" s="39">
        <v>0</v>
      </c>
      <c r="M52" s="40">
        <f t="shared" si="2"/>
        <v>0.75</v>
      </c>
    </row>
    <row r="53" spans="1:13">
      <c r="A53" s="32" t="s">
        <v>655</v>
      </c>
      <c r="B53" s="39">
        <v>45</v>
      </c>
      <c r="C53" s="39">
        <v>17</v>
      </c>
      <c r="D53" s="39">
        <v>0</v>
      </c>
      <c r="E53" s="40">
        <f t="shared" si="0"/>
        <v>0.37777777777777777</v>
      </c>
      <c r="F53" s="39">
        <v>18</v>
      </c>
      <c r="G53" s="39">
        <v>4</v>
      </c>
      <c r="H53" s="39">
        <v>0</v>
      </c>
      <c r="I53" s="40">
        <f t="shared" si="1"/>
        <v>0.22222222222222221</v>
      </c>
      <c r="J53" s="39">
        <v>9</v>
      </c>
      <c r="K53" s="39">
        <v>6</v>
      </c>
      <c r="L53" s="39">
        <v>0</v>
      </c>
      <c r="M53" s="40">
        <f t="shared" si="2"/>
        <v>0.33333333333333337</v>
      </c>
    </row>
    <row r="54" spans="1:13">
      <c r="A54" s="32" t="s">
        <v>656</v>
      </c>
      <c r="B54" s="39">
        <v>21</v>
      </c>
      <c r="C54" s="39">
        <v>3</v>
      </c>
      <c r="D54" s="39">
        <v>0</v>
      </c>
      <c r="E54" s="40">
        <f t="shared" si="0"/>
        <v>0.14285714285714285</v>
      </c>
      <c r="F54" s="39">
        <v>1</v>
      </c>
      <c r="G54" s="39">
        <v>0</v>
      </c>
      <c r="H54" s="39">
        <v>0</v>
      </c>
      <c r="I54" s="40">
        <f t="shared" si="1"/>
        <v>0</v>
      </c>
      <c r="J54" s="39">
        <v>0</v>
      </c>
      <c r="K54" s="39">
        <v>0</v>
      </c>
      <c r="L54" s="39">
        <v>0</v>
      </c>
      <c r="M54" s="40" t="str">
        <f t="shared" si="2"/>
        <v>-</v>
      </c>
    </row>
    <row r="55" spans="1:13">
      <c r="A55" s="32" t="s">
        <v>657</v>
      </c>
      <c r="B55" s="39">
        <v>22</v>
      </c>
      <c r="C55" s="39">
        <v>4</v>
      </c>
      <c r="D55" s="39">
        <v>0</v>
      </c>
      <c r="E55" s="40">
        <f t="shared" si="0"/>
        <v>0.18181818181818182</v>
      </c>
      <c r="F55" s="39">
        <v>7</v>
      </c>
      <c r="G55" s="39">
        <v>4</v>
      </c>
      <c r="H55" s="39">
        <v>1</v>
      </c>
      <c r="I55" s="40">
        <f t="shared" si="1"/>
        <v>0.5714285714285714</v>
      </c>
      <c r="J55" s="39">
        <v>1</v>
      </c>
      <c r="K55" s="39">
        <v>1</v>
      </c>
      <c r="L55" s="39">
        <v>0</v>
      </c>
      <c r="M55" s="40">
        <f t="shared" si="2"/>
        <v>0</v>
      </c>
    </row>
    <row r="56" spans="1:13">
      <c r="A56" s="32" t="s">
        <v>658</v>
      </c>
      <c r="B56" s="39">
        <v>37</v>
      </c>
      <c r="C56" s="39">
        <v>3</v>
      </c>
      <c r="D56" s="39">
        <v>0</v>
      </c>
      <c r="E56" s="40">
        <f t="shared" si="0"/>
        <v>8.1081081081081086E-2</v>
      </c>
      <c r="F56" s="39">
        <v>7</v>
      </c>
      <c r="G56" s="39">
        <v>4</v>
      </c>
      <c r="H56" s="39">
        <v>0</v>
      </c>
      <c r="I56" s="40">
        <f t="shared" si="1"/>
        <v>0.5714285714285714</v>
      </c>
      <c r="J56" s="39">
        <v>2</v>
      </c>
      <c r="K56" s="39">
        <v>1</v>
      </c>
      <c r="L56" s="39">
        <v>0</v>
      </c>
      <c r="M56" s="40">
        <f t="shared" si="2"/>
        <v>0.5</v>
      </c>
    </row>
    <row r="57" spans="1:13">
      <c r="A57" s="32" t="s">
        <v>659</v>
      </c>
      <c r="B57" s="39">
        <v>19</v>
      </c>
      <c r="C57" s="39">
        <v>7</v>
      </c>
      <c r="D57" s="39">
        <v>0</v>
      </c>
      <c r="E57" s="40">
        <f t="shared" si="0"/>
        <v>0.36842105263157893</v>
      </c>
      <c r="F57" s="39">
        <v>6</v>
      </c>
      <c r="G57" s="39">
        <v>2</v>
      </c>
      <c r="H57" s="39">
        <v>0</v>
      </c>
      <c r="I57" s="40">
        <f t="shared" si="1"/>
        <v>0.33333333333333331</v>
      </c>
      <c r="J57" s="39">
        <v>2</v>
      </c>
      <c r="K57" s="39">
        <v>0</v>
      </c>
      <c r="L57" s="39">
        <v>0</v>
      </c>
      <c r="M57" s="40">
        <f t="shared" si="2"/>
        <v>1</v>
      </c>
    </row>
    <row r="58" spans="1:13">
      <c r="A58" s="32" t="s">
        <v>660</v>
      </c>
      <c r="B58" s="39">
        <v>19</v>
      </c>
      <c r="C58" s="39">
        <v>7</v>
      </c>
      <c r="D58" s="39">
        <v>0</v>
      </c>
      <c r="E58" s="40">
        <f t="shared" si="0"/>
        <v>0.36842105263157893</v>
      </c>
      <c r="F58" s="39">
        <v>2</v>
      </c>
      <c r="G58" s="39">
        <v>1</v>
      </c>
      <c r="H58" s="39">
        <v>0</v>
      </c>
      <c r="I58" s="40">
        <f t="shared" si="1"/>
        <v>0.5</v>
      </c>
      <c r="J58" s="39">
        <v>1</v>
      </c>
      <c r="K58" s="39">
        <v>0</v>
      </c>
      <c r="L58" s="39">
        <v>0</v>
      </c>
      <c r="M58" s="40">
        <f t="shared" si="2"/>
        <v>1</v>
      </c>
    </row>
    <row r="59" spans="1:13">
      <c r="A59" s="32" t="s">
        <v>661</v>
      </c>
      <c r="B59" s="39">
        <v>7</v>
      </c>
      <c r="C59" s="39">
        <v>3</v>
      </c>
      <c r="D59" s="39">
        <v>0</v>
      </c>
      <c r="E59" s="40">
        <f t="shared" si="0"/>
        <v>0.42857142857142855</v>
      </c>
      <c r="F59" s="39">
        <v>6</v>
      </c>
      <c r="G59" s="39">
        <v>2</v>
      </c>
      <c r="H59" s="39">
        <v>0</v>
      </c>
      <c r="I59" s="40">
        <f t="shared" si="1"/>
        <v>0.33333333333333331</v>
      </c>
      <c r="J59" s="39">
        <v>0</v>
      </c>
      <c r="K59" s="39">
        <v>0</v>
      </c>
      <c r="L59" s="39">
        <v>0</v>
      </c>
      <c r="M59" s="40" t="str">
        <f t="shared" si="2"/>
        <v>-</v>
      </c>
    </row>
    <row r="60" spans="1:13">
      <c r="A60" s="32" t="s">
        <v>662</v>
      </c>
      <c r="B60" s="39">
        <v>13</v>
      </c>
      <c r="C60" s="39">
        <v>2</v>
      </c>
      <c r="D60" s="39">
        <v>0</v>
      </c>
      <c r="E60" s="40">
        <f t="shared" si="0"/>
        <v>0.15384615384615385</v>
      </c>
      <c r="F60" s="39">
        <v>5</v>
      </c>
      <c r="G60" s="39">
        <v>1</v>
      </c>
      <c r="H60" s="39">
        <v>0</v>
      </c>
      <c r="I60" s="40">
        <f t="shared" si="1"/>
        <v>0.2</v>
      </c>
      <c r="J60" s="39">
        <v>2</v>
      </c>
      <c r="K60" s="39">
        <v>0</v>
      </c>
      <c r="L60" s="39">
        <v>0</v>
      </c>
      <c r="M60" s="40">
        <f t="shared" si="2"/>
        <v>1</v>
      </c>
    </row>
    <row r="61" spans="1:13">
      <c r="A61" s="32" t="s">
        <v>663</v>
      </c>
      <c r="B61" s="39">
        <v>64</v>
      </c>
      <c r="C61" s="39">
        <v>21</v>
      </c>
      <c r="D61" s="39">
        <v>1</v>
      </c>
      <c r="E61" s="40">
        <f t="shared" si="0"/>
        <v>0.328125</v>
      </c>
      <c r="F61" s="39">
        <v>21</v>
      </c>
      <c r="G61" s="39">
        <v>8</v>
      </c>
      <c r="H61" s="39">
        <v>0</v>
      </c>
      <c r="I61" s="40">
        <f t="shared" si="1"/>
        <v>0.38095238095238093</v>
      </c>
      <c r="J61" s="39">
        <v>4</v>
      </c>
      <c r="K61" s="39">
        <v>4</v>
      </c>
      <c r="L61" s="39">
        <v>0</v>
      </c>
      <c r="M61" s="40">
        <f t="shared" si="2"/>
        <v>0</v>
      </c>
    </row>
    <row r="62" spans="1:13">
      <c r="A62" s="32" t="s">
        <v>664</v>
      </c>
      <c r="B62" s="39">
        <v>11</v>
      </c>
      <c r="C62" s="39">
        <v>4</v>
      </c>
      <c r="D62" s="39">
        <v>0</v>
      </c>
      <c r="E62" s="40">
        <f t="shared" si="0"/>
        <v>0.36363636363636365</v>
      </c>
      <c r="F62" s="39">
        <v>11</v>
      </c>
      <c r="G62" s="39">
        <v>4</v>
      </c>
      <c r="H62" s="39">
        <v>1</v>
      </c>
      <c r="I62" s="40">
        <f t="shared" si="1"/>
        <v>0.36363636363636365</v>
      </c>
      <c r="J62" s="39">
        <v>10</v>
      </c>
      <c r="K62" s="39">
        <v>9</v>
      </c>
      <c r="L62" s="39">
        <v>0</v>
      </c>
      <c r="M62" s="40">
        <f t="shared" si="2"/>
        <v>9.9999999999999978E-2</v>
      </c>
    </row>
    <row r="63" spans="1:13">
      <c r="A63" s="32" t="s">
        <v>665</v>
      </c>
      <c r="B63" s="39">
        <v>50</v>
      </c>
      <c r="C63" s="39">
        <v>23</v>
      </c>
      <c r="D63" s="39">
        <v>0</v>
      </c>
      <c r="E63" s="40">
        <f t="shared" si="0"/>
        <v>0.46</v>
      </c>
      <c r="F63" s="39">
        <v>31</v>
      </c>
      <c r="G63" s="39">
        <v>10</v>
      </c>
      <c r="H63" s="39">
        <v>1</v>
      </c>
      <c r="I63" s="40">
        <f t="shared" si="1"/>
        <v>0.32258064516129031</v>
      </c>
      <c r="J63" s="39">
        <v>10</v>
      </c>
      <c r="K63" s="39">
        <v>5</v>
      </c>
      <c r="L63" s="39">
        <v>1</v>
      </c>
      <c r="M63" s="40">
        <f t="shared" si="2"/>
        <v>0.5</v>
      </c>
    </row>
    <row r="64" spans="1:13">
      <c r="A64" s="32" t="s">
        <v>666</v>
      </c>
      <c r="B64" s="39">
        <v>12</v>
      </c>
      <c r="C64" s="39">
        <v>1</v>
      </c>
      <c r="D64" s="39">
        <v>0</v>
      </c>
      <c r="E64" s="40">
        <f t="shared" si="0"/>
        <v>8.3333333333333329E-2</v>
      </c>
      <c r="F64" s="39">
        <v>10</v>
      </c>
      <c r="G64" s="39">
        <v>2</v>
      </c>
      <c r="H64" s="39">
        <v>0</v>
      </c>
      <c r="I64" s="40">
        <f t="shared" si="1"/>
        <v>0.2</v>
      </c>
      <c r="J64" s="39">
        <v>3</v>
      </c>
      <c r="K64" s="39">
        <v>2</v>
      </c>
      <c r="L64" s="39">
        <v>0</v>
      </c>
      <c r="M64" s="40">
        <f t="shared" si="2"/>
        <v>0.33333333333333337</v>
      </c>
    </row>
    <row r="65" spans="1:13">
      <c r="A65" s="32" t="s">
        <v>667</v>
      </c>
      <c r="B65" s="39">
        <v>30</v>
      </c>
      <c r="C65" s="39">
        <v>7</v>
      </c>
      <c r="D65" s="39">
        <v>0</v>
      </c>
      <c r="E65" s="40">
        <f t="shared" si="0"/>
        <v>0.23333333333333334</v>
      </c>
      <c r="F65" s="39">
        <v>40</v>
      </c>
      <c r="G65" s="39">
        <v>12</v>
      </c>
      <c r="H65" s="39">
        <v>1</v>
      </c>
      <c r="I65" s="40">
        <f t="shared" si="1"/>
        <v>0.3</v>
      </c>
      <c r="J65" s="39">
        <v>1</v>
      </c>
      <c r="K65" s="39">
        <v>1</v>
      </c>
      <c r="L65" s="39">
        <v>0</v>
      </c>
      <c r="M65" s="40">
        <f t="shared" si="2"/>
        <v>0</v>
      </c>
    </row>
    <row r="66" spans="1:13">
      <c r="A66" s="32" t="s">
        <v>668</v>
      </c>
      <c r="B66" s="39">
        <v>8</v>
      </c>
      <c r="C66" s="39">
        <v>1</v>
      </c>
      <c r="D66" s="39">
        <v>0</v>
      </c>
      <c r="E66" s="40">
        <f t="shared" si="0"/>
        <v>0.125</v>
      </c>
      <c r="F66" s="39">
        <v>3</v>
      </c>
      <c r="G66" s="39">
        <v>1</v>
      </c>
      <c r="H66" s="39">
        <v>0</v>
      </c>
      <c r="I66" s="40">
        <f t="shared" si="1"/>
        <v>0.33333333333333331</v>
      </c>
      <c r="J66" s="39">
        <v>0</v>
      </c>
      <c r="K66" s="39">
        <v>0</v>
      </c>
      <c r="L66" s="39">
        <v>0</v>
      </c>
      <c r="M66" s="40" t="str">
        <f t="shared" si="2"/>
        <v>-</v>
      </c>
    </row>
    <row r="67" spans="1:13">
      <c r="A67" s="32" t="s">
        <v>669</v>
      </c>
      <c r="B67" s="39">
        <v>10</v>
      </c>
      <c r="C67" s="39">
        <v>2</v>
      </c>
      <c r="D67" s="39">
        <v>0</v>
      </c>
      <c r="E67" s="40">
        <f t="shared" si="0"/>
        <v>0.2</v>
      </c>
      <c r="F67" s="39">
        <v>9</v>
      </c>
      <c r="G67" s="39">
        <v>4</v>
      </c>
      <c r="H67" s="39">
        <v>0</v>
      </c>
      <c r="I67" s="40">
        <f t="shared" si="1"/>
        <v>0.44444444444444442</v>
      </c>
      <c r="J67" s="39">
        <v>0</v>
      </c>
      <c r="K67" s="39">
        <v>0</v>
      </c>
      <c r="L67" s="39">
        <v>0</v>
      </c>
      <c r="M67" s="40" t="str">
        <f t="shared" si="2"/>
        <v>-</v>
      </c>
    </row>
    <row r="68" spans="1:13">
      <c r="A68" s="32" t="s">
        <v>670</v>
      </c>
      <c r="B68" s="39">
        <v>19</v>
      </c>
      <c r="C68" s="39">
        <v>9</v>
      </c>
      <c r="D68" s="39">
        <v>0</v>
      </c>
      <c r="E68" s="40">
        <f t="shared" si="0"/>
        <v>0.47368421052631576</v>
      </c>
      <c r="F68" s="39">
        <v>20</v>
      </c>
      <c r="G68" s="39">
        <v>5</v>
      </c>
      <c r="H68" s="39">
        <v>0</v>
      </c>
      <c r="I68" s="40">
        <f t="shared" si="1"/>
        <v>0.25</v>
      </c>
      <c r="J68" s="39">
        <v>2</v>
      </c>
      <c r="K68" s="39">
        <v>1</v>
      </c>
      <c r="L68" s="39">
        <v>0</v>
      </c>
      <c r="M68" s="40">
        <f t="shared" si="2"/>
        <v>0.5</v>
      </c>
    </row>
    <row r="69" spans="1:13">
      <c r="A69" s="32" t="s">
        <v>671</v>
      </c>
      <c r="B69" s="39">
        <v>11</v>
      </c>
      <c r="C69" s="39">
        <v>2</v>
      </c>
      <c r="D69" s="39">
        <v>0</v>
      </c>
      <c r="E69" s="40">
        <f t="shared" si="0"/>
        <v>0.18181818181818182</v>
      </c>
      <c r="F69" s="39">
        <v>5</v>
      </c>
      <c r="G69" s="39">
        <v>2</v>
      </c>
      <c r="H69" s="39">
        <v>1</v>
      </c>
      <c r="I69" s="40">
        <f t="shared" si="1"/>
        <v>0.4</v>
      </c>
      <c r="J69" s="39">
        <v>16</v>
      </c>
      <c r="K69" s="39">
        <v>4</v>
      </c>
      <c r="L69" s="39">
        <v>9</v>
      </c>
      <c r="M69" s="40">
        <f t="shared" si="2"/>
        <v>0.75</v>
      </c>
    </row>
    <row r="70" spans="1:13">
      <c r="A70" s="32" t="s">
        <v>672</v>
      </c>
      <c r="B70" s="39">
        <v>1</v>
      </c>
      <c r="C70" s="39">
        <v>0</v>
      </c>
      <c r="D70" s="39">
        <v>0</v>
      </c>
      <c r="E70" s="40">
        <f t="shared" si="0"/>
        <v>0</v>
      </c>
      <c r="F70" s="39">
        <v>1</v>
      </c>
      <c r="G70" s="39">
        <v>1</v>
      </c>
      <c r="H70" s="39">
        <v>0</v>
      </c>
      <c r="I70" s="40">
        <f t="shared" si="1"/>
        <v>1</v>
      </c>
      <c r="J70" s="39">
        <v>0</v>
      </c>
      <c r="K70" s="39">
        <v>0</v>
      </c>
      <c r="L70" s="39">
        <v>0</v>
      </c>
      <c r="M70" s="40" t="str">
        <f t="shared" si="2"/>
        <v>-</v>
      </c>
    </row>
    <row r="71" spans="1:13">
      <c r="A71" s="32" t="s">
        <v>673</v>
      </c>
      <c r="B71" s="39">
        <v>29</v>
      </c>
      <c r="C71" s="39">
        <v>9</v>
      </c>
      <c r="D71" s="39">
        <v>0</v>
      </c>
      <c r="E71" s="40">
        <f t="shared" si="0"/>
        <v>0.31034482758620691</v>
      </c>
      <c r="F71" s="39">
        <v>12</v>
      </c>
      <c r="G71" s="39">
        <v>5</v>
      </c>
      <c r="H71" s="39">
        <v>0</v>
      </c>
      <c r="I71" s="40">
        <f t="shared" si="1"/>
        <v>0.41666666666666669</v>
      </c>
      <c r="J71" s="39">
        <v>4</v>
      </c>
      <c r="K71" s="39">
        <v>4</v>
      </c>
      <c r="L71" s="39">
        <v>0</v>
      </c>
      <c r="M71" s="40">
        <f t="shared" si="2"/>
        <v>0</v>
      </c>
    </row>
    <row r="72" spans="1:13">
      <c r="A72" s="32" t="s">
        <v>674</v>
      </c>
      <c r="B72" s="39">
        <v>36</v>
      </c>
      <c r="C72" s="39">
        <v>7</v>
      </c>
      <c r="D72" s="39">
        <v>2</v>
      </c>
      <c r="E72" s="40">
        <f t="shared" si="0"/>
        <v>0.19444444444444445</v>
      </c>
      <c r="F72" s="39">
        <v>25</v>
      </c>
      <c r="G72" s="39">
        <v>8</v>
      </c>
      <c r="H72" s="39">
        <v>1</v>
      </c>
      <c r="I72" s="40">
        <f t="shared" si="1"/>
        <v>0.32</v>
      </c>
      <c r="J72" s="39">
        <v>0</v>
      </c>
      <c r="K72" s="39">
        <v>0</v>
      </c>
      <c r="L72" s="39">
        <v>0</v>
      </c>
      <c r="M72" s="40" t="str">
        <f t="shared" si="2"/>
        <v>-</v>
      </c>
    </row>
    <row r="73" spans="1:13">
      <c r="A73" s="32" t="s">
        <v>675</v>
      </c>
      <c r="B73" s="39">
        <v>14</v>
      </c>
      <c r="C73" s="39">
        <v>6</v>
      </c>
      <c r="D73" s="39">
        <v>0</v>
      </c>
      <c r="E73" s="40">
        <f t="shared" si="0"/>
        <v>0.42857142857142855</v>
      </c>
      <c r="F73" s="39">
        <v>9</v>
      </c>
      <c r="G73" s="39">
        <v>4</v>
      </c>
      <c r="H73" s="39">
        <v>0</v>
      </c>
      <c r="I73" s="40">
        <f t="shared" si="1"/>
        <v>0.44444444444444442</v>
      </c>
      <c r="J73" s="39">
        <v>5</v>
      </c>
      <c r="K73" s="39">
        <v>3</v>
      </c>
      <c r="L73" s="39">
        <v>0</v>
      </c>
      <c r="M73" s="40">
        <f t="shared" si="2"/>
        <v>0.4</v>
      </c>
    </row>
    <row r="74" spans="1:13">
      <c r="A74" s="32" t="s">
        <v>676</v>
      </c>
      <c r="B74" s="39">
        <v>30</v>
      </c>
      <c r="C74" s="39">
        <v>6</v>
      </c>
      <c r="D74" s="39">
        <v>1</v>
      </c>
      <c r="E74" s="40">
        <f t="shared" si="0"/>
        <v>0.2</v>
      </c>
      <c r="F74" s="39">
        <v>7</v>
      </c>
      <c r="G74" s="39">
        <v>3</v>
      </c>
      <c r="H74" s="39">
        <v>0</v>
      </c>
      <c r="I74" s="40">
        <f t="shared" si="1"/>
        <v>0.42857142857142855</v>
      </c>
      <c r="J74" s="39">
        <v>2</v>
      </c>
      <c r="K74" s="39">
        <v>1</v>
      </c>
      <c r="L74" s="39">
        <v>0</v>
      </c>
      <c r="M74" s="40">
        <f t="shared" si="2"/>
        <v>0.5</v>
      </c>
    </row>
    <row r="75" spans="1:13">
      <c r="A75" s="32" t="s">
        <v>677</v>
      </c>
      <c r="B75" s="39">
        <v>0</v>
      </c>
      <c r="C75" s="39">
        <v>0</v>
      </c>
      <c r="D75" s="39">
        <v>0</v>
      </c>
      <c r="E75" s="40" t="str">
        <f t="shared" si="0"/>
        <v>-</v>
      </c>
      <c r="F75" s="39">
        <v>0</v>
      </c>
      <c r="G75" s="39">
        <v>0</v>
      </c>
      <c r="H75" s="39">
        <v>0</v>
      </c>
      <c r="I75" s="40" t="str">
        <f t="shared" si="1"/>
        <v>-</v>
      </c>
      <c r="J75" s="39">
        <v>0</v>
      </c>
      <c r="K75" s="39">
        <v>0</v>
      </c>
      <c r="L75" s="39">
        <v>0</v>
      </c>
      <c r="M75" s="40" t="str">
        <f t="shared" si="2"/>
        <v>-</v>
      </c>
    </row>
    <row r="76" spans="1:13">
      <c r="A76" s="32" t="s">
        <v>678</v>
      </c>
      <c r="B76" s="39">
        <v>103</v>
      </c>
      <c r="C76" s="39">
        <v>38</v>
      </c>
      <c r="D76" s="39">
        <v>2</v>
      </c>
      <c r="E76" s="40">
        <f t="shared" si="0"/>
        <v>0.36893203883495146</v>
      </c>
      <c r="F76" s="39">
        <v>15</v>
      </c>
      <c r="G76" s="39">
        <v>3</v>
      </c>
      <c r="H76" s="39">
        <v>0</v>
      </c>
      <c r="I76" s="40">
        <f t="shared" si="1"/>
        <v>0.2</v>
      </c>
      <c r="J76" s="39">
        <v>12</v>
      </c>
      <c r="K76" s="39">
        <v>6</v>
      </c>
      <c r="L76" s="39">
        <v>0</v>
      </c>
      <c r="M76" s="40">
        <f t="shared" si="2"/>
        <v>0.5</v>
      </c>
    </row>
    <row r="77" spans="1:13">
      <c r="A77" s="32" t="s">
        <v>679</v>
      </c>
      <c r="B77" s="39">
        <v>42</v>
      </c>
      <c r="C77" s="39">
        <v>11</v>
      </c>
      <c r="D77" s="39">
        <v>0</v>
      </c>
      <c r="E77" s="40">
        <f t="shared" si="0"/>
        <v>0.26190476190476192</v>
      </c>
      <c r="F77" s="39">
        <v>35</v>
      </c>
      <c r="G77" s="39">
        <v>11</v>
      </c>
      <c r="H77" s="39">
        <v>2</v>
      </c>
      <c r="I77" s="40">
        <f t="shared" si="1"/>
        <v>0.31428571428571428</v>
      </c>
      <c r="J77" s="39">
        <v>2</v>
      </c>
      <c r="K77" s="39">
        <v>2</v>
      </c>
      <c r="L77" s="39">
        <v>0</v>
      </c>
      <c r="M77" s="40">
        <f t="shared" si="2"/>
        <v>0</v>
      </c>
    </row>
    <row r="78" spans="1:13">
      <c r="A78" s="32" t="s">
        <v>680</v>
      </c>
      <c r="B78" s="39">
        <v>25</v>
      </c>
      <c r="C78" s="39">
        <v>7</v>
      </c>
      <c r="D78" s="39">
        <v>0</v>
      </c>
      <c r="E78" s="40">
        <f t="shared" si="0"/>
        <v>0.28000000000000003</v>
      </c>
      <c r="F78" s="39">
        <v>9</v>
      </c>
      <c r="G78" s="39">
        <v>2</v>
      </c>
      <c r="H78" s="39">
        <v>0</v>
      </c>
      <c r="I78" s="40">
        <f t="shared" si="1"/>
        <v>0.22222222222222221</v>
      </c>
      <c r="J78" s="39">
        <v>14</v>
      </c>
      <c r="K78" s="39">
        <v>9</v>
      </c>
      <c r="L78" s="39">
        <v>1</v>
      </c>
      <c r="M78" s="40">
        <f t="shared" si="2"/>
        <v>0.3571428571428571</v>
      </c>
    </row>
    <row r="79" spans="1:13">
      <c r="A79" s="32" t="s">
        <v>681</v>
      </c>
      <c r="B79" s="39">
        <v>33</v>
      </c>
      <c r="C79" s="39">
        <v>13</v>
      </c>
      <c r="D79" s="39">
        <v>0</v>
      </c>
      <c r="E79" s="40">
        <f t="shared" si="0"/>
        <v>0.39393939393939392</v>
      </c>
      <c r="F79" s="39">
        <v>10</v>
      </c>
      <c r="G79" s="39">
        <v>2</v>
      </c>
      <c r="H79" s="39">
        <v>1</v>
      </c>
      <c r="I79" s="40">
        <f t="shared" si="1"/>
        <v>0.2</v>
      </c>
      <c r="J79" s="39">
        <v>2</v>
      </c>
      <c r="K79" s="39">
        <v>0</v>
      </c>
      <c r="L79" s="39">
        <v>0</v>
      </c>
      <c r="M79" s="40">
        <f t="shared" si="2"/>
        <v>1</v>
      </c>
    </row>
  </sheetData>
  <pageMargins left="0.7" right="0.7" top="0.75" bottom="0.75" header="0.3" footer="0.3"/>
  <pageSetup paperSize="9" scale="41" orientation="landscape"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55462-B63A-46BA-B152-55E0833E400A}">
  <sheetPr>
    <pageSetUpPr fitToPage="1"/>
  </sheetPr>
  <dimension ref="A1:M32"/>
  <sheetViews>
    <sheetView showGridLines="0" zoomScale="82" zoomScaleNormal="80" workbookViewId="0">
      <selection activeCell="B2" sqref="B2"/>
    </sheetView>
  </sheetViews>
  <sheetFormatPr defaultColWidth="8.796875" defaultRowHeight="12.95"/>
  <cols>
    <col min="1" max="1" width="20.59765625" style="4" customWidth="1"/>
    <col min="2" max="13" width="11.5" style="4" customWidth="1"/>
    <col min="14" max="16384" width="8.796875" style="4"/>
  </cols>
  <sheetData>
    <row r="1" spans="1:13" ht="15.6">
      <c r="A1" s="1" t="s">
        <v>70</v>
      </c>
      <c r="B1" s="2" t="s">
        <v>682</v>
      </c>
      <c r="C1" s="3"/>
      <c r="D1" s="3"/>
      <c r="E1" s="3"/>
      <c r="F1" s="3"/>
      <c r="G1" s="3"/>
      <c r="H1" s="3"/>
      <c r="I1" s="3"/>
      <c r="J1" s="3"/>
      <c r="K1" s="3"/>
      <c r="L1" s="3"/>
      <c r="M1" s="3"/>
    </row>
    <row r="2" spans="1:13" ht="14.45">
      <c r="A2" s="5" t="s">
        <v>122</v>
      </c>
      <c r="B2" s="6" t="s">
        <v>329</v>
      </c>
    </row>
    <row r="3" spans="1:13">
      <c r="A3" s="5"/>
      <c r="B3" s="6"/>
    </row>
    <row r="4" spans="1:13">
      <c r="A4" s="4" t="s">
        <v>256</v>
      </c>
    </row>
    <row r="6" spans="1:13">
      <c r="A6" s="4" t="s">
        <v>170</v>
      </c>
      <c r="C6" s="9" t="s">
        <v>171</v>
      </c>
    </row>
    <row r="7" spans="1:13">
      <c r="A7" s="4" t="s">
        <v>258</v>
      </c>
    </row>
    <row r="8" spans="1:13">
      <c r="A8" s="4" t="s">
        <v>259</v>
      </c>
    </row>
    <row r="10" spans="1:13">
      <c r="A10" s="4" t="s">
        <v>330</v>
      </c>
    </row>
    <row r="12" spans="1:13">
      <c r="A12" s="4" t="s">
        <v>62</v>
      </c>
      <c r="B12" s="4" t="s">
        <v>331</v>
      </c>
    </row>
    <row r="13" spans="1:13">
      <c r="A13" s="4" t="s">
        <v>64</v>
      </c>
      <c r="B13" s="4" t="s">
        <v>332</v>
      </c>
    </row>
    <row r="14" spans="1:13">
      <c r="A14" s="4" t="s">
        <v>66</v>
      </c>
      <c r="B14" s="4" t="s">
        <v>333</v>
      </c>
    </row>
    <row r="15" spans="1:13">
      <c r="A15" s="4" t="s">
        <v>68</v>
      </c>
      <c r="B15" s="4" t="s">
        <v>334</v>
      </c>
    </row>
    <row r="16" spans="1:13">
      <c r="A16" s="4" t="s">
        <v>70</v>
      </c>
      <c r="B16" s="4" t="s">
        <v>335</v>
      </c>
    </row>
    <row r="17" spans="1:13">
      <c r="A17" s="4" t="s">
        <v>72</v>
      </c>
      <c r="B17" s="4" t="s">
        <v>336</v>
      </c>
    </row>
    <row r="18" spans="1:13">
      <c r="A18" s="5"/>
      <c r="B18" s="6"/>
    </row>
    <row r="19" spans="1:13">
      <c r="A19" s="4" t="s">
        <v>85</v>
      </c>
      <c r="B19" s="10">
        <v>45383</v>
      </c>
    </row>
    <row r="20" spans="1:13">
      <c r="A20" s="4" t="s">
        <v>86</v>
      </c>
      <c r="B20" s="10">
        <v>45748</v>
      </c>
    </row>
    <row r="22" spans="1:13" ht="70.900000000000006" customHeight="1">
      <c r="A22" s="70" t="s">
        <v>683</v>
      </c>
      <c r="B22" s="7" t="s">
        <v>338</v>
      </c>
      <c r="C22" s="7" t="s">
        <v>339</v>
      </c>
      <c r="D22" s="7" t="s">
        <v>340</v>
      </c>
      <c r="E22" s="7" t="s">
        <v>341</v>
      </c>
      <c r="F22" s="7" t="s">
        <v>342</v>
      </c>
      <c r="G22" s="7" t="s">
        <v>343</v>
      </c>
      <c r="H22" s="7" t="s">
        <v>344</v>
      </c>
      <c r="I22" s="7" t="s">
        <v>345</v>
      </c>
      <c r="J22" s="7" t="s">
        <v>346</v>
      </c>
      <c r="K22" s="7" t="s">
        <v>347</v>
      </c>
      <c r="L22" s="7" t="s">
        <v>348</v>
      </c>
      <c r="M22" s="7" t="s">
        <v>349</v>
      </c>
    </row>
    <row r="23" spans="1:13">
      <c r="A23" s="32" t="s">
        <v>684</v>
      </c>
      <c r="B23" s="39">
        <v>16</v>
      </c>
      <c r="C23" s="39">
        <v>4</v>
      </c>
      <c r="D23" s="39">
        <v>0</v>
      </c>
      <c r="E23" s="40">
        <f t="shared" ref="E23:E32" si="0">IF(B23=0,"-",C23/B23*100%)</f>
        <v>0.25</v>
      </c>
      <c r="F23" s="39">
        <v>4</v>
      </c>
      <c r="G23" s="39">
        <v>2</v>
      </c>
      <c r="H23" s="39">
        <v>0</v>
      </c>
      <c r="I23" s="40">
        <f t="shared" ref="I23:I32" si="1">IF(F23=0,"-",G23/F23*100%)</f>
        <v>0.5</v>
      </c>
      <c r="J23" s="39">
        <v>0</v>
      </c>
      <c r="K23" s="39">
        <v>0</v>
      </c>
      <c r="L23" s="39">
        <v>0</v>
      </c>
      <c r="M23" s="40" t="str">
        <f t="shared" ref="M23:M32" si="2">IF(J23=0,"-",(1-K23/J23)*100%)</f>
        <v>-</v>
      </c>
    </row>
    <row r="24" spans="1:13">
      <c r="A24" s="32" t="s">
        <v>685</v>
      </c>
      <c r="B24" s="39">
        <v>2</v>
      </c>
      <c r="C24" s="39">
        <v>1</v>
      </c>
      <c r="D24" s="39">
        <v>0</v>
      </c>
      <c r="E24" s="40">
        <f t="shared" si="0"/>
        <v>0.5</v>
      </c>
      <c r="F24" s="39">
        <v>0</v>
      </c>
      <c r="G24" s="39">
        <v>0</v>
      </c>
      <c r="H24" s="39">
        <v>0</v>
      </c>
      <c r="I24" s="40" t="str">
        <f t="shared" si="1"/>
        <v>-</v>
      </c>
      <c r="J24" s="39">
        <v>0</v>
      </c>
      <c r="K24" s="39">
        <v>0</v>
      </c>
      <c r="L24" s="39">
        <v>0</v>
      </c>
      <c r="M24" s="40" t="str">
        <f t="shared" si="2"/>
        <v>-</v>
      </c>
    </row>
    <row r="25" spans="1:13">
      <c r="A25" s="32" t="s">
        <v>686</v>
      </c>
      <c r="B25" s="39">
        <v>15</v>
      </c>
      <c r="C25" s="39">
        <v>3</v>
      </c>
      <c r="D25" s="39">
        <v>1</v>
      </c>
      <c r="E25" s="40">
        <f t="shared" si="0"/>
        <v>0.2</v>
      </c>
      <c r="F25" s="39">
        <v>3</v>
      </c>
      <c r="G25" s="39">
        <v>2</v>
      </c>
      <c r="H25" s="39">
        <v>0</v>
      </c>
      <c r="I25" s="40">
        <f t="shared" si="1"/>
        <v>0.66666666666666663</v>
      </c>
      <c r="J25" s="39">
        <v>23</v>
      </c>
      <c r="K25" s="39">
        <v>15</v>
      </c>
      <c r="L25" s="39">
        <v>0</v>
      </c>
      <c r="M25" s="40">
        <f t="shared" si="2"/>
        <v>0.34782608695652173</v>
      </c>
    </row>
    <row r="26" spans="1:13">
      <c r="A26" s="32" t="s">
        <v>687</v>
      </c>
      <c r="B26" s="39">
        <v>6</v>
      </c>
      <c r="C26" s="39">
        <v>3</v>
      </c>
      <c r="D26" s="39">
        <v>0</v>
      </c>
      <c r="E26" s="40">
        <f t="shared" si="0"/>
        <v>0.5</v>
      </c>
      <c r="F26" s="39">
        <v>10</v>
      </c>
      <c r="G26" s="39">
        <v>3</v>
      </c>
      <c r="H26" s="39">
        <v>1</v>
      </c>
      <c r="I26" s="40">
        <f t="shared" si="1"/>
        <v>0.3</v>
      </c>
      <c r="J26" s="39">
        <v>3</v>
      </c>
      <c r="K26" s="39">
        <v>3</v>
      </c>
      <c r="L26" s="39">
        <v>0</v>
      </c>
      <c r="M26" s="40">
        <f t="shared" si="2"/>
        <v>0</v>
      </c>
    </row>
    <row r="27" spans="1:13">
      <c r="A27" s="32" t="s">
        <v>688</v>
      </c>
      <c r="B27" s="39">
        <v>2</v>
      </c>
      <c r="C27" s="39">
        <v>1</v>
      </c>
      <c r="D27" s="39">
        <v>0</v>
      </c>
      <c r="E27" s="40">
        <f t="shared" si="0"/>
        <v>0.5</v>
      </c>
      <c r="F27" s="39">
        <v>0</v>
      </c>
      <c r="G27" s="39">
        <v>0</v>
      </c>
      <c r="H27" s="39">
        <v>0</v>
      </c>
      <c r="I27" s="40" t="str">
        <f t="shared" si="1"/>
        <v>-</v>
      </c>
      <c r="J27" s="39">
        <v>1</v>
      </c>
      <c r="K27" s="39">
        <v>1</v>
      </c>
      <c r="L27" s="39">
        <v>0</v>
      </c>
      <c r="M27" s="40">
        <f t="shared" si="2"/>
        <v>0</v>
      </c>
    </row>
    <row r="28" spans="1:13">
      <c r="A28" s="32" t="s">
        <v>689</v>
      </c>
      <c r="B28" s="39">
        <v>5</v>
      </c>
      <c r="C28" s="39">
        <v>1</v>
      </c>
      <c r="D28" s="39">
        <v>0</v>
      </c>
      <c r="E28" s="40">
        <f t="shared" si="0"/>
        <v>0.2</v>
      </c>
      <c r="F28" s="39">
        <v>2</v>
      </c>
      <c r="G28" s="39">
        <v>2</v>
      </c>
      <c r="H28" s="39">
        <v>0</v>
      </c>
      <c r="I28" s="40">
        <f t="shared" si="1"/>
        <v>1</v>
      </c>
      <c r="J28" s="39">
        <v>0</v>
      </c>
      <c r="K28" s="39">
        <v>0</v>
      </c>
      <c r="L28" s="39">
        <v>0</v>
      </c>
      <c r="M28" s="40" t="str">
        <f t="shared" si="2"/>
        <v>-</v>
      </c>
    </row>
    <row r="29" spans="1:13">
      <c r="A29" s="32" t="s">
        <v>690</v>
      </c>
      <c r="B29" s="39">
        <v>21</v>
      </c>
      <c r="C29" s="39">
        <v>7</v>
      </c>
      <c r="D29" s="39">
        <v>0</v>
      </c>
      <c r="E29" s="40">
        <f t="shared" si="0"/>
        <v>0.33333333333333331</v>
      </c>
      <c r="F29" s="39">
        <v>5</v>
      </c>
      <c r="G29" s="39">
        <v>2</v>
      </c>
      <c r="H29" s="39">
        <v>0</v>
      </c>
      <c r="I29" s="40">
        <f t="shared" si="1"/>
        <v>0.4</v>
      </c>
      <c r="J29" s="39">
        <v>1</v>
      </c>
      <c r="K29" s="39">
        <v>1</v>
      </c>
      <c r="L29" s="39">
        <v>0</v>
      </c>
      <c r="M29" s="40">
        <f t="shared" si="2"/>
        <v>0</v>
      </c>
    </row>
    <row r="30" spans="1:13">
      <c r="A30" s="32" t="s">
        <v>691</v>
      </c>
      <c r="B30" s="39">
        <v>39</v>
      </c>
      <c r="C30" s="39">
        <v>13</v>
      </c>
      <c r="D30" s="39">
        <v>0</v>
      </c>
      <c r="E30" s="40">
        <f t="shared" si="0"/>
        <v>0.33333333333333331</v>
      </c>
      <c r="F30" s="39">
        <v>13</v>
      </c>
      <c r="G30" s="39">
        <v>6</v>
      </c>
      <c r="H30" s="39">
        <v>0</v>
      </c>
      <c r="I30" s="40">
        <f t="shared" si="1"/>
        <v>0.46153846153846156</v>
      </c>
      <c r="J30" s="39">
        <v>4</v>
      </c>
      <c r="K30" s="39">
        <v>2</v>
      </c>
      <c r="L30" s="39">
        <v>0</v>
      </c>
      <c r="M30" s="40">
        <f t="shared" si="2"/>
        <v>0.5</v>
      </c>
    </row>
    <row r="31" spans="1:13">
      <c r="A31" s="32" t="s">
        <v>692</v>
      </c>
      <c r="B31" s="39">
        <v>7</v>
      </c>
      <c r="C31" s="39">
        <v>2</v>
      </c>
      <c r="D31" s="39">
        <v>0</v>
      </c>
      <c r="E31" s="40">
        <f t="shared" si="0"/>
        <v>0.2857142857142857</v>
      </c>
      <c r="F31" s="39">
        <v>3</v>
      </c>
      <c r="G31" s="39">
        <v>1</v>
      </c>
      <c r="H31" s="39">
        <v>0</v>
      </c>
      <c r="I31" s="40">
        <f t="shared" si="1"/>
        <v>0.33333333333333331</v>
      </c>
      <c r="J31" s="39">
        <v>0</v>
      </c>
      <c r="K31" s="39">
        <v>0</v>
      </c>
      <c r="L31" s="39">
        <v>0</v>
      </c>
      <c r="M31" s="40" t="str">
        <f t="shared" si="2"/>
        <v>-</v>
      </c>
    </row>
    <row r="32" spans="1:13">
      <c r="A32" s="32" t="s">
        <v>693</v>
      </c>
      <c r="B32" s="39">
        <v>4</v>
      </c>
      <c r="C32" s="39">
        <v>2</v>
      </c>
      <c r="D32" s="39">
        <v>0</v>
      </c>
      <c r="E32" s="40">
        <f t="shared" si="0"/>
        <v>0.5</v>
      </c>
      <c r="F32" s="39">
        <v>1</v>
      </c>
      <c r="G32" s="39">
        <v>0</v>
      </c>
      <c r="H32" s="39">
        <v>0</v>
      </c>
      <c r="I32" s="40">
        <f t="shared" si="1"/>
        <v>0</v>
      </c>
      <c r="J32" s="39">
        <v>1</v>
      </c>
      <c r="K32" s="39">
        <v>1</v>
      </c>
      <c r="L32" s="39">
        <v>0</v>
      </c>
      <c r="M32" s="40">
        <f t="shared" si="2"/>
        <v>0</v>
      </c>
    </row>
  </sheetData>
  <pageMargins left="0.7" right="0.7" top="0.75" bottom="0.75" header="0.3" footer="0.3"/>
  <pageSetup paperSize="9" scale="67" orientation="landscape"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63241-5D9B-43E6-93A4-4E4C6F158932}">
  <sheetPr>
    <pageSetUpPr fitToPage="1"/>
  </sheetPr>
  <dimension ref="A1:M50"/>
  <sheetViews>
    <sheetView showGridLines="0" topLeftCell="A3" zoomScale="82" zoomScaleNormal="80" workbookViewId="0">
      <selection activeCell="C51" sqref="C51"/>
    </sheetView>
  </sheetViews>
  <sheetFormatPr defaultColWidth="8.796875" defaultRowHeight="12.95"/>
  <cols>
    <col min="1" max="1" width="20.59765625" style="4" customWidth="1"/>
    <col min="2" max="13" width="11.5" style="4" customWidth="1"/>
    <col min="14" max="16384" width="8.796875" style="4"/>
  </cols>
  <sheetData>
    <row r="1" spans="1:13" ht="15.6">
      <c r="A1" s="1" t="s">
        <v>72</v>
      </c>
      <c r="B1" s="2" t="s">
        <v>694</v>
      </c>
      <c r="C1" s="3"/>
      <c r="D1" s="3"/>
      <c r="E1" s="3"/>
      <c r="F1" s="3"/>
      <c r="G1" s="3"/>
      <c r="H1" s="3"/>
      <c r="I1" s="3"/>
      <c r="J1" s="3"/>
      <c r="K1" s="3"/>
      <c r="L1" s="3"/>
      <c r="M1" s="3"/>
    </row>
    <row r="2" spans="1:13" ht="14.45">
      <c r="A2" s="5" t="s">
        <v>122</v>
      </c>
      <c r="B2" s="6" t="s">
        <v>329</v>
      </c>
    </row>
    <row r="3" spans="1:13">
      <c r="A3" s="5"/>
      <c r="B3" s="6"/>
    </row>
    <row r="4" spans="1:13">
      <c r="A4" s="4" t="s">
        <v>256</v>
      </c>
    </row>
    <row r="6" spans="1:13">
      <c r="A6" s="4" t="s">
        <v>170</v>
      </c>
      <c r="C6" s="9" t="s">
        <v>171</v>
      </c>
    </row>
    <row r="7" spans="1:13">
      <c r="A7" s="4" t="s">
        <v>258</v>
      </c>
    </row>
    <row r="8" spans="1:13">
      <c r="A8" s="4" t="s">
        <v>259</v>
      </c>
    </row>
    <row r="10" spans="1:13">
      <c r="A10" s="4" t="s">
        <v>330</v>
      </c>
    </row>
    <row r="12" spans="1:13">
      <c r="A12" s="4" t="s">
        <v>62</v>
      </c>
      <c r="B12" s="4" t="s">
        <v>331</v>
      </c>
    </row>
    <row r="13" spans="1:13">
      <c r="A13" s="4" t="s">
        <v>64</v>
      </c>
      <c r="B13" s="4" t="s">
        <v>332</v>
      </c>
    </row>
    <row r="14" spans="1:13">
      <c r="A14" s="4" t="s">
        <v>66</v>
      </c>
      <c r="B14" s="4" t="s">
        <v>333</v>
      </c>
    </row>
    <row r="15" spans="1:13">
      <c r="A15" s="4" t="s">
        <v>68</v>
      </c>
      <c r="B15" s="4" t="s">
        <v>334</v>
      </c>
    </row>
    <row r="16" spans="1:13">
      <c r="A16" s="4" t="s">
        <v>70</v>
      </c>
      <c r="B16" s="4" t="s">
        <v>335</v>
      </c>
    </row>
    <row r="17" spans="1:13">
      <c r="A17" s="4" t="s">
        <v>72</v>
      </c>
      <c r="B17" s="4" t="s">
        <v>336</v>
      </c>
    </row>
    <row r="18" spans="1:13">
      <c r="A18" s="5"/>
      <c r="B18" s="6"/>
    </row>
    <row r="19" spans="1:13">
      <c r="A19" s="4" t="s">
        <v>85</v>
      </c>
      <c r="B19" s="10">
        <v>45383</v>
      </c>
    </row>
    <row r="20" spans="1:13">
      <c r="A20" s="4" t="s">
        <v>86</v>
      </c>
      <c r="B20" s="10">
        <v>45748</v>
      </c>
    </row>
    <row r="22" spans="1:13" ht="72.599999999999994" customHeight="1">
      <c r="A22" s="70" t="s">
        <v>695</v>
      </c>
      <c r="B22" s="7" t="s">
        <v>338</v>
      </c>
      <c r="C22" s="7" t="s">
        <v>339</v>
      </c>
      <c r="D22" s="7" t="s">
        <v>340</v>
      </c>
      <c r="E22" s="7" t="s">
        <v>341</v>
      </c>
      <c r="F22" s="7" t="s">
        <v>342</v>
      </c>
      <c r="G22" s="7" t="s">
        <v>343</v>
      </c>
      <c r="H22" s="7" t="s">
        <v>344</v>
      </c>
      <c r="I22" s="7" t="s">
        <v>345</v>
      </c>
      <c r="J22" s="7" t="s">
        <v>346</v>
      </c>
      <c r="K22" s="7" t="s">
        <v>347</v>
      </c>
      <c r="L22" s="7" t="s">
        <v>348</v>
      </c>
      <c r="M22" s="7" t="s">
        <v>349</v>
      </c>
    </row>
    <row r="23" spans="1:13">
      <c r="A23" s="32" t="s">
        <v>696</v>
      </c>
      <c r="B23" s="39">
        <v>1</v>
      </c>
      <c r="C23" s="39">
        <v>1</v>
      </c>
      <c r="D23" s="39">
        <v>0</v>
      </c>
      <c r="E23" s="40">
        <f t="shared" ref="E23:E49" si="0">IF(B23=0,"-",C23/B23*100%)</f>
        <v>1</v>
      </c>
      <c r="F23" s="39">
        <v>1</v>
      </c>
      <c r="G23" s="39">
        <v>0</v>
      </c>
      <c r="H23" s="39">
        <v>0</v>
      </c>
      <c r="I23" s="40">
        <f t="shared" ref="I23:I49" si="1">IF(F23=0,"-",G23/F23*100%)</f>
        <v>0</v>
      </c>
      <c r="J23" s="39">
        <v>0</v>
      </c>
      <c r="K23" s="39">
        <v>0</v>
      </c>
      <c r="L23" s="39">
        <v>0</v>
      </c>
      <c r="M23" s="40" t="str">
        <f t="shared" ref="M23:M49" si="2">IF(J23=0,"-",(1-K23/J23)*100%)</f>
        <v>-</v>
      </c>
    </row>
    <row r="24" spans="1:13">
      <c r="A24" s="32" t="s">
        <v>697</v>
      </c>
      <c r="B24" s="39">
        <v>0</v>
      </c>
      <c r="C24" s="39">
        <v>0</v>
      </c>
      <c r="D24" s="39">
        <v>0</v>
      </c>
      <c r="E24" s="40" t="str">
        <f t="shared" si="0"/>
        <v>-</v>
      </c>
      <c r="F24" s="39">
        <v>0</v>
      </c>
      <c r="G24" s="39">
        <v>0</v>
      </c>
      <c r="H24" s="39">
        <v>0</v>
      </c>
      <c r="I24" s="40" t="str">
        <f t="shared" si="1"/>
        <v>-</v>
      </c>
      <c r="J24" s="39">
        <v>0</v>
      </c>
      <c r="K24" s="39">
        <v>0</v>
      </c>
      <c r="L24" s="39">
        <v>0</v>
      </c>
      <c r="M24" s="40" t="str">
        <f t="shared" si="2"/>
        <v>-</v>
      </c>
    </row>
    <row r="25" spans="1:13">
      <c r="A25" s="32" t="s">
        <v>698</v>
      </c>
      <c r="B25" s="39">
        <v>0</v>
      </c>
      <c r="C25" s="39">
        <v>0</v>
      </c>
      <c r="D25" s="39">
        <v>0</v>
      </c>
      <c r="E25" s="40" t="str">
        <f t="shared" si="0"/>
        <v>-</v>
      </c>
      <c r="F25" s="39">
        <v>0</v>
      </c>
      <c r="G25" s="39">
        <v>0</v>
      </c>
      <c r="H25" s="39">
        <v>0</v>
      </c>
      <c r="I25" s="40" t="str">
        <f t="shared" si="1"/>
        <v>-</v>
      </c>
      <c r="J25" s="39">
        <v>0</v>
      </c>
      <c r="K25" s="39">
        <v>0</v>
      </c>
      <c r="L25" s="39">
        <v>0</v>
      </c>
      <c r="M25" s="40" t="str">
        <f t="shared" si="2"/>
        <v>-</v>
      </c>
    </row>
    <row r="26" spans="1:13">
      <c r="A26" s="32" t="s">
        <v>699</v>
      </c>
      <c r="B26" s="39">
        <v>0</v>
      </c>
      <c r="C26" s="39">
        <v>0</v>
      </c>
      <c r="D26" s="39">
        <v>0</v>
      </c>
      <c r="E26" s="40" t="str">
        <f t="shared" si="0"/>
        <v>-</v>
      </c>
      <c r="F26" s="39">
        <v>0</v>
      </c>
      <c r="G26" s="39">
        <v>0</v>
      </c>
      <c r="H26" s="39">
        <v>0</v>
      </c>
      <c r="I26" s="40" t="str">
        <f t="shared" si="1"/>
        <v>-</v>
      </c>
      <c r="J26" s="39">
        <v>0</v>
      </c>
      <c r="K26" s="39">
        <v>0</v>
      </c>
      <c r="L26" s="39">
        <v>0</v>
      </c>
      <c r="M26" s="40" t="str">
        <f t="shared" si="2"/>
        <v>-</v>
      </c>
    </row>
    <row r="27" spans="1:13">
      <c r="A27" s="32" t="s">
        <v>700</v>
      </c>
      <c r="B27" s="39">
        <v>0</v>
      </c>
      <c r="C27" s="39">
        <v>0</v>
      </c>
      <c r="D27" s="39">
        <v>0</v>
      </c>
      <c r="E27" s="40" t="str">
        <f t="shared" si="0"/>
        <v>-</v>
      </c>
      <c r="F27" s="39">
        <v>0</v>
      </c>
      <c r="G27" s="39">
        <v>0</v>
      </c>
      <c r="H27" s="39">
        <v>0</v>
      </c>
      <c r="I27" s="40" t="str">
        <f t="shared" si="1"/>
        <v>-</v>
      </c>
      <c r="J27" s="39">
        <v>0</v>
      </c>
      <c r="K27" s="39">
        <v>0</v>
      </c>
      <c r="L27" s="39">
        <v>0</v>
      </c>
      <c r="M27" s="40" t="str">
        <f t="shared" si="2"/>
        <v>-</v>
      </c>
    </row>
    <row r="28" spans="1:13">
      <c r="A28" s="32" t="s">
        <v>701</v>
      </c>
      <c r="B28" s="39">
        <v>0</v>
      </c>
      <c r="C28" s="39">
        <v>0</v>
      </c>
      <c r="D28" s="39">
        <v>0</v>
      </c>
      <c r="E28" s="40" t="str">
        <f t="shared" si="0"/>
        <v>-</v>
      </c>
      <c r="F28" s="39">
        <v>0</v>
      </c>
      <c r="G28" s="39">
        <v>0</v>
      </c>
      <c r="H28" s="39">
        <v>0</v>
      </c>
      <c r="I28" s="40" t="str">
        <f t="shared" si="1"/>
        <v>-</v>
      </c>
      <c r="J28" s="39">
        <v>0</v>
      </c>
      <c r="K28" s="39">
        <v>0</v>
      </c>
      <c r="L28" s="39">
        <v>0</v>
      </c>
      <c r="M28" s="40" t="str">
        <f t="shared" si="2"/>
        <v>-</v>
      </c>
    </row>
    <row r="29" spans="1:13">
      <c r="A29" s="32" t="s">
        <v>702</v>
      </c>
      <c r="B29" s="39">
        <v>0</v>
      </c>
      <c r="C29" s="39">
        <v>0</v>
      </c>
      <c r="D29" s="39">
        <v>0</v>
      </c>
      <c r="E29" s="40" t="str">
        <f t="shared" si="0"/>
        <v>-</v>
      </c>
      <c r="F29" s="39">
        <v>0</v>
      </c>
      <c r="G29" s="39">
        <v>0</v>
      </c>
      <c r="H29" s="39">
        <v>0</v>
      </c>
      <c r="I29" s="40" t="str">
        <f t="shared" si="1"/>
        <v>-</v>
      </c>
      <c r="J29" s="39">
        <v>0</v>
      </c>
      <c r="K29" s="39">
        <v>0</v>
      </c>
      <c r="L29" s="39">
        <v>0</v>
      </c>
      <c r="M29" s="40" t="str">
        <f t="shared" si="2"/>
        <v>-</v>
      </c>
    </row>
    <row r="30" spans="1:13">
      <c r="A30" s="32" t="s">
        <v>703</v>
      </c>
      <c r="B30" s="39">
        <v>2</v>
      </c>
      <c r="C30" s="39">
        <v>1</v>
      </c>
      <c r="D30" s="39">
        <v>1</v>
      </c>
      <c r="E30" s="40">
        <f t="shared" si="0"/>
        <v>0.5</v>
      </c>
      <c r="F30" s="39">
        <v>0</v>
      </c>
      <c r="G30" s="39">
        <v>0</v>
      </c>
      <c r="H30" s="39">
        <v>0</v>
      </c>
      <c r="I30" s="40" t="str">
        <f t="shared" si="1"/>
        <v>-</v>
      </c>
      <c r="J30" s="39">
        <v>0</v>
      </c>
      <c r="K30" s="39">
        <v>0</v>
      </c>
      <c r="L30" s="39">
        <v>0</v>
      </c>
      <c r="M30" s="40" t="str">
        <f t="shared" si="2"/>
        <v>-</v>
      </c>
    </row>
    <row r="31" spans="1:13">
      <c r="A31" s="32" t="s">
        <v>704</v>
      </c>
      <c r="B31" s="39">
        <v>1</v>
      </c>
      <c r="C31" s="39">
        <v>1</v>
      </c>
      <c r="D31" s="39">
        <v>0</v>
      </c>
      <c r="E31" s="40">
        <f t="shared" si="0"/>
        <v>1</v>
      </c>
      <c r="F31" s="39">
        <v>0</v>
      </c>
      <c r="G31" s="39">
        <v>0</v>
      </c>
      <c r="H31" s="39">
        <v>0</v>
      </c>
      <c r="I31" s="40" t="str">
        <f t="shared" si="1"/>
        <v>-</v>
      </c>
      <c r="J31" s="39">
        <v>0</v>
      </c>
      <c r="K31" s="39">
        <v>0</v>
      </c>
      <c r="L31" s="39">
        <v>0</v>
      </c>
      <c r="M31" s="40" t="str">
        <f t="shared" si="2"/>
        <v>-</v>
      </c>
    </row>
    <row r="32" spans="1:13">
      <c r="A32" s="32" t="s">
        <v>705</v>
      </c>
      <c r="B32" s="39">
        <v>0</v>
      </c>
      <c r="C32" s="39">
        <v>0</v>
      </c>
      <c r="D32" s="39">
        <v>0</v>
      </c>
      <c r="E32" s="40" t="str">
        <f t="shared" si="0"/>
        <v>-</v>
      </c>
      <c r="F32" s="39">
        <v>0</v>
      </c>
      <c r="G32" s="39">
        <v>0</v>
      </c>
      <c r="H32" s="39">
        <v>0</v>
      </c>
      <c r="I32" s="40" t="str">
        <f t="shared" si="1"/>
        <v>-</v>
      </c>
      <c r="J32" s="39">
        <v>0</v>
      </c>
      <c r="K32" s="39">
        <v>0</v>
      </c>
      <c r="L32" s="39">
        <v>0</v>
      </c>
      <c r="M32" s="40" t="str">
        <f t="shared" si="2"/>
        <v>-</v>
      </c>
    </row>
    <row r="33" spans="1:13">
      <c r="A33" s="32" t="s">
        <v>706</v>
      </c>
      <c r="B33" s="39">
        <v>0</v>
      </c>
      <c r="C33" s="39">
        <v>0</v>
      </c>
      <c r="D33" s="39">
        <v>0</v>
      </c>
      <c r="E33" s="40" t="str">
        <f t="shared" si="0"/>
        <v>-</v>
      </c>
      <c r="F33" s="39">
        <v>0</v>
      </c>
      <c r="G33" s="39">
        <v>0</v>
      </c>
      <c r="H33" s="39">
        <v>0</v>
      </c>
      <c r="I33" s="40" t="str">
        <f t="shared" si="1"/>
        <v>-</v>
      </c>
      <c r="J33" s="39">
        <v>0</v>
      </c>
      <c r="K33" s="39">
        <v>0</v>
      </c>
      <c r="L33" s="39">
        <v>0</v>
      </c>
      <c r="M33" s="40" t="str">
        <f t="shared" si="2"/>
        <v>-</v>
      </c>
    </row>
    <row r="34" spans="1:13">
      <c r="A34" s="32" t="s">
        <v>707</v>
      </c>
      <c r="B34" s="39">
        <v>0</v>
      </c>
      <c r="C34" s="39">
        <v>0</v>
      </c>
      <c r="D34" s="39">
        <v>0</v>
      </c>
      <c r="E34" s="40" t="str">
        <f t="shared" si="0"/>
        <v>-</v>
      </c>
      <c r="F34" s="39">
        <v>0</v>
      </c>
      <c r="G34" s="39">
        <v>0</v>
      </c>
      <c r="H34" s="39">
        <v>0</v>
      </c>
      <c r="I34" s="40" t="str">
        <f t="shared" si="1"/>
        <v>-</v>
      </c>
      <c r="J34" s="39">
        <v>0</v>
      </c>
      <c r="K34" s="39">
        <v>0</v>
      </c>
      <c r="L34" s="39">
        <v>0</v>
      </c>
      <c r="M34" s="40" t="str">
        <f t="shared" si="2"/>
        <v>-</v>
      </c>
    </row>
    <row r="35" spans="1:13">
      <c r="A35" s="32" t="s">
        <v>708</v>
      </c>
      <c r="B35" s="39">
        <v>0</v>
      </c>
      <c r="C35" s="39">
        <v>0</v>
      </c>
      <c r="D35" s="39">
        <v>0</v>
      </c>
      <c r="E35" s="40" t="str">
        <f t="shared" si="0"/>
        <v>-</v>
      </c>
      <c r="F35" s="39">
        <v>0</v>
      </c>
      <c r="G35" s="39">
        <v>0</v>
      </c>
      <c r="H35" s="39">
        <v>0</v>
      </c>
      <c r="I35" s="40" t="str">
        <f t="shared" si="1"/>
        <v>-</v>
      </c>
      <c r="J35" s="39">
        <v>1</v>
      </c>
      <c r="K35" s="39">
        <v>1</v>
      </c>
      <c r="L35" s="39">
        <v>0</v>
      </c>
      <c r="M35" s="40">
        <f t="shared" si="2"/>
        <v>0</v>
      </c>
    </row>
    <row r="36" spans="1:13">
      <c r="A36" s="32" t="s">
        <v>709</v>
      </c>
      <c r="B36" s="39">
        <v>1</v>
      </c>
      <c r="C36" s="39">
        <v>1</v>
      </c>
      <c r="D36" s="39">
        <v>0</v>
      </c>
      <c r="E36" s="40">
        <f t="shared" si="0"/>
        <v>1</v>
      </c>
      <c r="F36" s="39">
        <v>0</v>
      </c>
      <c r="G36" s="39">
        <v>0</v>
      </c>
      <c r="H36" s="39">
        <v>0</v>
      </c>
      <c r="I36" s="40" t="str">
        <f t="shared" si="1"/>
        <v>-</v>
      </c>
      <c r="J36" s="39">
        <v>1</v>
      </c>
      <c r="K36" s="39">
        <v>0</v>
      </c>
      <c r="L36" s="39">
        <v>0</v>
      </c>
      <c r="M36" s="40">
        <f t="shared" si="2"/>
        <v>1</v>
      </c>
    </row>
    <row r="37" spans="1:13">
      <c r="A37" s="32" t="s">
        <v>710</v>
      </c>
      <c r="B37" s="39">
        <v>1</v>
      </c>
      <c r="C37" s="39">
        <v>1</v>
      </c>
      <c r="D37" s="39">
        <v>0</v>
      </c>
      <c r="E37" s="40">
        <f t="shared" si="0"/>
        <v>1</v>
      </c>
      <c r="F37" s="39">
        <v>0</v>
      </c>
      <c r="G37" s="39">
        <v>0</v>
      </c>
      <c r="H37" s="39">
        <v>0</v>
      </c>
      <c r="I37" s="40" t="str">
        <f t="shared" si="1"/>
        <v>-</v>
      </c>
      <c r="J37" s="39">
        <v>1</v>
      </c>
      <c r="K37" s="39">
        <v>0</v>
      </c>
      <c r="L37" s="39">
        <v>1</v>
      </c>
      <c r="M37" s="40">
        <f t="shared" si="2"/>
        <v>1</v>
      </c>
    </row>
    <row r="38" spans="1:13">
      <c r="A38" s="32" t="s">
        <v>711</v>
      </c>
      <c r="B38" s="39">
        <v>2</v>
      </c>
      <c r="C38" s="39">
        <v>1</v>
      </c>
      <c r="D38" s="39">
        <v>0</v>
      </c>
      <c r="E38" s="40">
        <f t="shared" si="0"/>
        <v>0.5</v>
      </c>
      <c r="F38" s="39">
        <v>0</v>
      </c>
      <c r="G38" s="39">
        <v>0</v>
      </c>
      <c r="H38" s="39">
        <v>0</v>
      </c>
      <c r="I38" s="40" t="str">
        <f t="shared" si="1"/>
        <v>-</v>
      </c>
      <c r="J38" s="39">
        <v>0</v>
      </c>
      <c r="K38" s="39">
        <v>0</v>
      </c>
      <c r="L38" s="39">
        <v>0</v>
      </c>
      <c r="M38" s="40" t="str">
        <f t="shared" si="2"/>
        <v>-</v>
      </c>
    </row>
    <row r="39" spans="1:13">
      <c r="A39" s="32" t="s">
        <v>712</v>
      </c>
      <c r="B39" s="39">
        <v>0</v>
      </c>
      <c r="C39" s="39">
        <v>0</v>
      </c>
      <c r="D39" s="39">
        <v>0</v>
      </c>
      <c r="E39" s="40" t="str">
        <f t="shared" si="0"/>
        <v>-</v>
      </c>
      <c r="F39" s="39">
        <v>0</v>
      </c>
      <c r="G39" s="39">
        <v>0</v>
      </c>
      <c r="H39" s="39">
        <v>0</v>
      </c>
      <c r="I39" s="40" t="str">
        <f t="shared" si="1"/>
        <v>-</v>
      </c>
      <c r="J39" s="39">
        <v>0</v>
      </c>
      <c r="K39" s="39">
        <v>0</v>
      </c>
      <c r="L39" s="39">
        <v>0</v>
      </c>
      <c r="M39" s="40" t="str">
        <f t="shared" si="2"/>
        <v>-</v>
      </c>
    </row>
    <row r="40" spans="1:13">
      <c r="A40" s="32" t="s">
        <v>713</v>
      </c>
      <c r="B40" s="39">
        <v>0</v>
      </c>
      <c r="C40" s="39">
        <v>0</v>
      </c>
      <c r="D40" s="39">
        <v>0</v>
      </c>
      <c r="E40" s="40" t="str">
        <f t="shared" si="0"/>
        <v>-</v>
      </c>
      <c r="F40" s="39">
        <v>0</v>
      </c>
      <c r="G40" s="39">
        <v>0</v>
      </c>
      <c r="H40" s="39">
        <v>0</v>
      </c>
      <c r="I40" s="40" t="str">
        <f t="shared" si="1"/>
        <v>-</v>
      </c>
      <c r="J40" s="39">
        <v>0</v>
      </c>
      <c r="K40" s="39">
        <v>0</v>
      </c>
      <c r="L40" s="39">
        <v>0</v>
      </c>
      <c r="M40" s="40" t="str">
        <f t="shared" si="2"/>
        <v>-</v>
      </c>
    </row>
    <row r="41" spans="1:13">
      <c r="A41" s="32" t="s">
        <v>714</v>
      </c>
      <c r="B41" s="39">
        <v>0</v>
      </c>
      <c r="C41" s="39">
        <v>0</v>
      </c>
      <c r="D41" s="39">
        <v>0</v>
      </c>
      <c r="E41" s="40" t="str">
        <f t="shared" si="0"/>
        <v>-</v>
      </c>
      <c r="F41" s="39">
        <v>1</v>
      </c>
      <c r="G41" s="39">
        <v>0</v>
      </c>
      <c r="H41" s="39">
        <v>0</v>
      </c>
      <c r="I41" s="40">
        <f t="shared" si="1"/>
        <v>0</v>
      </c>
      <c r="J41" s="39">
        <v>0</v>
      </c>
      <c r="K41" s="39">
        <v>0</v>
      </c>
      <c r="L41" s="39">
        <v>0</v>
      </c>
      <c r="M41" s="40" t="str">
        <f t="shared" si="2"/>
        <v>-</v>
      </c>
    </row>
    <row r="42" spans="1:13">
      <c r="A42" s="32" t="s">
        <v>715</v>
      </c>
      <c r="B42" s="39">
        <v>0</v>
      </c>
      <c r="C42" s="39">
        <v>0</v>
      </c>
      <c r="D42" s="39">
        <v>0</v>
      </c>
      <c r="E42" s="40" t="str">
        <f t="shared" si="0"/>
        <v>-</v>
      </c>
      <c r="F42" s="39">
        <v>0</v>
      </c>
      <c r="G42" s="39">
        <v>0</v>
      </c>
      <c r="H42" s="39">
        <v>0</v>
      </c>
      <c r="I42" s="40" t="str">
        <f t="shared" si="1"/>
        <v>-</v>
      </c>
      <c r="J42" s="39">
        <v>0</v>
      </c>
      <c r="K42" s="39">
        <v>0</v>
      </c>
      <c r="L42" s="39">
        <v>0</v>
      </c>
      <c r="M42" s="40" t="str">
        <f t="shared" si="2"/>
        <v>-</v>
      </c>
    </row>
    <row r="43" spans="1:13">
      <c r="A43" s="32" t="s">
        <v>716</v>
      </c>
      <c r="B43" s="39">
        <v>0</v>
      </c>
      <c r="C43" s="39">
        <v>0</v>
      </c>
      <c r="D43" s="39">
        <v>0</v>
      </c>
      <c r="E43" s="40" t="str">
        <f t="shared" si="0"/>
        <v>-</v>
      </c>
      <c r="F43" s="39">
        <v>0</v>
      </c>
      <c r="G43" s="39">
        <v>0</v>
      </c>
      <c r="H43" s="39">
        <v>0</v>
      </c>
      <c r="I43" s="40" t="str">
        <f t="shared" si="1"/>
        <v>-</v>
      </c>
      <c r="J43" s="39">
        <v>0</v>
      </c>
      <c r="K43" s="39">
        <v>0</v>
      </c>
      <c r="L43" s="39">
        <v>0</v>
      </c>
      <c r="M43" s="40" t="str">
        <f t="shared" si="2"/>
        <v>-</v>
      </c>
    </row>
    <row r="44" spans="1:13">
      <c r="A44" s="32" t="s">
        <v>717</v>
      </c>
      <c r="B44" s="39">
        <v>1</v>
      </c>
      <c r="C44" s="39">
        <v>1</v>
      </c>
      <c r="D44" s="39">
        <v>0</v>
      </c>
      <c r="E44" s="40">
        <f t="shared" si="0"/>
        <v>1</v>
      </c>
      <c r="F44" s="39">
        <v>0</v>
      </c>
      <c r="G44" s="39">
        <v>0</v>
      </c>
      <c r="H44" s="39">
        <v>0</v>
      </c>
      <c r="I44" s="40" t="str">
        <f t="shared" si="1"/>
        <v>-</v>
      </c>
      <c r="J44" s="39">
        <v>3</v>
      </c>
      <c r="K44" s="39">
        <v>3</v>
      </c>
      <c r="L44" s="39">
        <v>0</v>
      </c>
      <c r="M44" s="40">
        <f t="shared" si="2"/>
        <v>0</v>
      </c>
    </row>
    <row r="45" spans="1:13">
      <c r="A45" s="32" t="s">
        <v>718</v>
      </c>
      <c r="B45" s="39">
        <v>0</v>
      </c>
      <c r="C45" s="39">
        <v>0</v>
      </c>
      <c r="D45" s="39">
        <v>0</v>
      </c>
      <c r="E45" s="40" t="str">
        <f t="shared" si="0"/>
        <v>-</v>
      </c>
      <c r="F45" s="39">
        <v>0</v>
      </c>
      <c r="G45" s="39">
        <v>0</v>
      </c>
      <c r="H45" s="39">
        <v>0</v>
      </c>
      <c r="I45" s="40" t="str">
        <f t="shared" si="1"/>
        <v>-</v>
      </c>
      <c r="J45" s="39">
        <v>0</v>
      </c>
      <c r="K45" s="39">
        <v>0</v>
      </c>
      <c r="L45" s="39">
        <v>0</v>
      </c>
      <c r="M45" s="40" t="str">
        <f t="shared" si="2"/>
        <v>-</v>
      </c>
    </row>
    <row r="46" spans="1:13">
      <c r="A46" s="32" t="s">
        <v>719</v>
      </c>
      <c r="B46" s="39">
        <v>0</v>
      </c>
      <c r="C46" s="39">
        <v>0</v>
      </c>
      <c r="D46" s="39">
        <v>0</v>
      </c>
      <c r="E46" s="40" t="str">
        <f t="shared" si="0"/>
        <v>-</v>
      </c>
      <c r="F46" s="39">
        <v>0</v>
      </c>
      <c r="G46" s="39">
        <v>0</v>
      </c>
      <c r="H46" s="39">
        <v>0</v>
      </c>
      <c r="I46" s="40" t="str">
        <f t="shared" si="1"/>
        <v>-</v>
      </c>
      <c r="J46" s="39">
        <v>1</v>
      </c>
      <c r="K46" s="39">
        <v>1</v>
      </c>
      <c r="L46" s="39">
        <v>0</v>
      </c>
      <c r="M46" s="40">
        <f t="shared" si="2"/>
        <v>0</v>
      </c>
    </row>
    <row r="47" spans="1:13">
      <c r="A47" s="32" t="s">
        <v>720</v>
      </c>
      <c r="B47" s="39">
        <v>0</v>
      </c>
      <c r="C47" s="39">
        <v>0</v>
      </c>
      <c r="D47" s="39">
        <v>0</v>
      </c>
      <c r="E47" s="40" t="str">
        <f t="shared" si="0"/>
        <v>-</v>
      </c>
      <c r="F47" s="39">
        <v>0</v>
      </c>
      <c r="G47" s="39">
        <v>0</v>
      </c>
      <c r="H47" s="39">
        <v>0</v>
      </c>
      <c r="I47" s="40" t="str">
        <f t="shared" si="1"/>
        <v>-</v>
      </c>
      <c r="J47" s="39">
        <v>1</v>
      </c>
      <c r="K47" s="39">
        <v>0</v>
      </c>
      <c r="L47" s="39">
        <v>0</v>
      </c>
      <c r="M47" s="40">
        <f t="shared" si="2"/>
        <v>1</v>
      </c>
    </row>
    <row r="48" spans="1:13">
      <c r="A48" s="32" t="s">
        <v>721</v>
      </c>
      <c r="B48" s="39">
        <v>1</v>
      </c>
      <c r="C48" s="39">
        <v>0</v>
      </c>
      <c r="D48" s="39">
        <v>0</v>
      </c>
      <c r="E48" s="40">
        <f t="shared" si="0"/>
        <v>0</v>
      </c>
      <c r="F48" s="39">
        <v>1</v>
      </c>
      <c r="G48" s="39">
        <v>1</v>
      </c>
      <c r="H48" s="39">
        <v>0</v>
      </c>
      <c r="I48" s="40">
        <f t="shared" si="1"/>
        <v>1</v>
      </c>
      <c r="J48" s="39">
        <v>0</v>
      </c>
      <c r="K48" s="39">
        <v>0</v>
      </c>
      <c r="L48" s="39">
        <v>0</v>
      </c>
      <c r="M48" s="40" t="str">
        <f t="shared" si="2"/>
        <v>-</v>
      </c>
    </row>
    <row r="49" spans="1:13">
      <c r="A49" s="32" t="s">
        <v>722</v>
      </c>
      <c r="B49" s="39">
        <v>0</v>
      </c>
      <c r="C49" s="39">
        <v>0</v>
      </c>
      <c r="D49" s="39">
        <v>0</v>
      </c>
      <c r="E49" s="40" t="str">
        <f t="shared" si="0"/>
        <v>-</v>
      </c>
      <c r="F49" s="39">
        <v>0</v>
      </c>
      <c r="G49" s="39">
        <v>0</v>
      </c>
      <c r="H49" s="39">
        <v>0</v>
      </c>
      <c r="I49" s="40" t="str">
        <f t="shared" si="1"/>
        <v>-</v>
      </c>
      <c r="J49" s="39">
        <v>0</v>
      </c>
      <c r="K49" s="39">
        <v>0</v>
      </c>
      <c r="L49" s="39">
        <v>0</v>
      </c>
      <c r="M49" s="40" t="str">
        <f t="shared" si="2"/>
        <v>-</v>
      </c>
    </row>
    <row r="50" spans="1:13">
      <c r="B50" s="51"/>
      <c r="C50" s="51"/>
      <c r="D50" s="51"/>
      <c r="E50" s="23"/>
    </row>
  </sheetData>
  <pageMargins left="0.7" right="0.7" top="0.75" bottom="0.75" header="0.3" footer="0.3"/>
  <pageSetup paperSize="9" scale="64" orientation="landscape"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0E2D8-D7EF-48FD-A690-089EBCBCB217}">
  <dimension ref="A1:R455"/>
  <sheetViews>
    <sheetView showGridLines="0" workbookViewId="0"/>
  </sheetViews>
  <sheetFormatPr defaultColWidth="8.796875" defaultRowHeight="12.95"/>
  <cols>
    <col min="1" max="1" width="19.59765625" style="4" bestFit="1" customWidth="1"/>
    <col min="2" max="7" width="11.5" style="4" customWidth="1"/>
    <col min="8" max="16384" width="8.796875" style="4"/>
  </cols>
  <sheetData>
    <row r="1" spans="1:9" ht="15.6">
      <c r="A1" s="1" t="s">
        <v>74</v>
      </c>
      <c r="B1" s="2" t="s">
        <v>723</v>
      </c>
      <c r="C1" s="3"/>
      <c r="D1" s="3"/>
      <c r="E1" s="3"/>
      <c r="F1" s="3"/>
      <c r="G1" s="3"/>
      <c r="H1" s="3"/>
      <c r="I1" s="3"/>
    </row>
    <row r="2" spans="1:9">
      <c r="A2" s="5" t="s">
        <v>122</v>
      </c>
      <c r="B2" s="6" t="s">
        <v>255</v>
      </c>
    </row>
    <row r="3" spans="1:9">
      <c r="A3" s="5"/>
    </row>
    <row r="4" spans="1:9">
      <c r="A4" s="22" t="s">
        <v>724</v>
      </c>
    </row>
    <row r="6" spans="1:9" ht="13.9" customHeight="1">
      <c r="A6" s="108" t="s">
        <v>725</v>
      </c>
      <c r="B6" s="108"/>
      <c r="C6" s="108"/>
      <c r="D6" s="108"/>
      <c r="E6" s="108"/>
      <c r="F6" s="108"/>
      <c r="G6" s="108"/>
    </row>
    <row r="7" spans="1:9">
      <c r="A7" s="70"/>
      <c r="B7" s="70"/>
      <c r="C7" s="70"/>
      <c r="D7" s="70"/>
      <c r="E7" s="70"/>
      <c r="F7" s="70"/>
      <c r="G7" s="70"/>
    </row>
    <row r="8" spans="1:9" ht="72.599999999999994" customHeight="1">
      <c r="A8" s="110" t="s">
        <v>726</v>
      </c>
      <c r="B8" s="110"/>
      <c r="C8" s="110"/>
      <c r="D8" s="110"/>
      <c r="E8" s="110"/>
      <c r="F8" s="110"/>
      <c r="G8" s="110"/>
    </row>
    <row r="9" spans="1:9">
      <c r="A9" s="22" t="s">
        <v>727</v>
      </c>
      <c r="B9" s="22"/>
      <c r="D9" s="84" t="s">
        <v>728</v>
      </c>
      <c r="E9" s="22"/>
      <c r="F9" s="22"/>
      <c r="G9" s="22"/>
    </row>
    <row r="10" spans="1:9" ht="27" customHeight="1">
      <c r="A10" s="108" t="s">
        <v>729</v>
      </c>
      <c r="B10" s="108"/>
      <c r="C10" s="108"/>
      <c r="D10" s="108"/>
      <c r="E10" s="108"/>
      <c r="F10" s="108"/>
      <c r="G10" s="108"/>
    </row>
    <row r="11" spans="1:9" ht="239.45" customHeight="1">
      <c r="A11" s="110" t="s">
        <v>730</v>
      </c>
      <c r="B11" s="110"/>
      <c r="C11" s="110"/>
      <c r="D11" s="110"/>
      <c r="E11" s="110"/>
      <c r="F11" s="110"/>
      <c r="G11" s="110"/>
    </row>
    <row r="12" spans="1:9" ht="28.9" customHeight="1">
      <c r="A12" s="110" t="s">
        <v>731</v>
      </c>
      <c r="B12" s="110"/>
      <c r="C12" s="110"/>
      <c r="D12" s="110"/>
      <c r="E12" s="110"/>
      <c r="F12" s="110"/>
      <c r="G12" s="110"/>
    </row>
    <row r="13" spans="1:9">
      <c r="A13" s="110"/>
      <c r="B13" s="110"/>
      <c r="C13" s="110"/>
      <c r="D13" s="110"/>
      <c r="E13" s="110"/>
      <c r="F13" s="110"/>
      <c r="G13" s="110"/>
    </row>
    <row r="14" spans="1:9" ht="30" customHeight="1">
      <c r="A14" s="110" t="s">
        <v>732</v>
      </c>
      <c r="B14" s="110"/>
      <c r="C14" s="110"/>
      <c r="D14" s="110"/>
      <c r="E14" s="110"/>
      <c r="F14" s="110"/>
      <c r="G14" s="110"/>
    </row>
    <row r="15" spans="1:9">
      <c r="A15" s="4" t="s">
        <v>170</v>
      </c>
      <c r="D15" s="9" t="s">
        <v>733</v>
      </c>
    </row>
    <row r="16" spans="1:9">
      <c r="A16" s="4" t="s">
        <v>258</v>
      </c>
    </row>
    <row r="17" spans="1:18">
      <c r="A17" s="4" t="s">
        <v>259</v>
      </c>
    </row>
    <row r="19" spans="1:18">
      <c r="A19" s="4" t="s">
        <v>85</v>
      </c>
      <c r="B19" s="10">
        <v>45383</v>
      </c>
    </row>
    <row r="20" spans="1:18">
      <c r="A20" s="4" t="s">
        <v>86</v>
      </c>
      <c r="B20" s="10">
        <v>45748</v>
      </c>
    </row>
    <row r="22" spans="1:18" ht="63.6" customHeight="1">
      <c r="A22" s="22" t="s">
        <v>734</v>
      </c>
      <c r="B22" s="7" t="s">
        <v>338</v>
      </c>
      <c r="C22" s="7" t="s">
        <v>341</v>
      </c>
      <c r="D22" s="7" t="s">
        <v>342</v>
      </c>
      <c r="E22" s="7" t="s">
        <v>345</v>
      </c>
      <c r="F22" s="7" t="s">
        <v>735</v>
      </c>
      <c r="G22" s="7" t="s">
        <v>736</v>
      </c>
    </row>
    <row r="23" spans="1:18" ht="13.5">
      <c r="A23" s="8" t="s">
        <v>737</v>
      </c>
      <c r="B23" s="69">
        <v>0</v>
      </c>
      <c r="C23" s="85" t="s">
        <v>282</v>
      </c>
      <c r="D23" s="69">
        <v>74</v>
      </c>
      <c r="E23" s="85">
        <v>0.47297297297297297</v>
      </c>
      <c r="F23" s="47">
        <v>0</v>
      </c>
      <c r="G23" s="86" t="s">
        <v>282</v>
      </c>
      <c r="I23" s="51"/>
      <c r="J23" s="87"/>
      <c r="K23" s="88"/>
      <c r="L23" s="89"/>
      <c r="M23" s="88"/>
      <c r="N23" s="88"/>
      <c r="O23" s="89"/>
      <c r="P23" s="51"/>
      <c r="Q23" s="90"/>
      <c r="R23" s="91"/>
    </row>
    <row r="24" spans="1:18" ht="13.5">
      <c r="A24" s="8" t="s">
        <v>738</v>
      </c>
      <c r="B24" s="69">
        <v>84</v>
      </c>
      <c r="C24" s="85">
        <v>0.22619047619047619</v>
      </c>
      <c r="D24" s="69">
        <v>12</v>
      </c>
      <c r="E24" s="85">
        <v>0.5</v>
      </c>
      <c r="F24" s="47">
        <v>0</v>
      </c>
      <c r="G24" s="86" t="s">
        <v>282</v>
      </c>
      <c r="I24" s="51"/>
      <c r="J24" s="87"/>
      <c r="K24" s="88"/>
      <c r="L24" s="89"/>
      <c r="M24" s="88"/>
      <c r="N24" s="88"/>
      <c r="O24" s="89"/>
      <c r="P24" s="51"/>
      <c r="Q24" s="90"/>
      <c r="R24" s="91"/>
    </row>
    <row r="25" spans="1:18" ht="13.5">
      <c r="A25" s="8" t="s">
        <v>739</v>
      </c>
      <c r="B25" s="69">
        <v>9</v>
      </c>
      <c r="C25" s="85">
        <v>0.55555555555555558</v>
      </c>
      <c r="D25" s="69">
        <v>1</v>
      </c>
      <c r="E25" s="85">
        <v>0</v>
      </c>
      <c r="F25" s="47">
        <v>24</v>
      </c>
      <c r="G25" s="86">
        <v>0.375</v>
      </c>
      <c r="I25" s="51"/>
      <c r="J25" s="87"/>
      <c r="K25" s="88"/>
      <c r="L25" s="89"/>
      <c r="M25" s="88"/>
      <c r="N25" s="88"/>
      <c r="O25" s="89"/>
      <c r="P25" s="51"/>
      <c r="Q25" s="90"/>
      <c r="R25" s="91"/>
    </row>
    <row r="26" spans="1:18" ht="13.5">
      <c r="A26" s="8" t="s">
        <v>740</v>
      </c>
      <c r="B26" s="69">
        <v>33</v>
      </c>
      <c r="C26" s="85">
        <v>0.48484848484848486</v>
      </c>
      <c r="D26" s="69">
        <v>48</v>
      </c>
      <c r="E26" s="85">
        <v>0.47916666666666669</v>
      </c>
      <c r="F26" s="47">
        <v>0</v>
      </c>
      <c r="G26" s="86" t="s">
        <v>282</v>
      </c>
      <c r="I26" s="51"/>
      <c r="J26" s="87"/>
      <c r="K26" s="88"/>
      <c r="L26" s="89"/>
      <c r="M26" s="88"/>
      <c r="N26" s="88"/>
      <c r="O26" s="89"/>
      <c r="P26" s="51"/>
      <c r="Q26" s="90"/>
      <c r="R26" s="91"/>
    </row>
    <row r="27" spans="1:18" ht="13.5">
      <c r="A27" s="8" t="s">
        <v>741</v>
      </c>
      <c r="B27" s="69">
        <v>62</v>
      </c>
      <c r="C27" s="85">
        <v>0.37096774193548387</v>
      </c>
      <c r="D27" s="69">
        <v>12</v>
      </c>
      <c r="E27" s="85">
        <v>0.58333333333333337</v>
      </c>
      <c r="F27" s="47">
        <v>0</v>
      </c>
      <c r="G27" s="86" t="s">
        <v>282</v>
      </c>
      <c r="I27" s="51"/>
      <c r="J27" s="87"/>
      <c r="K27" s="51"/>
      <c r="L27" s="23"/>
      <c r="M27" s="51"/>
      <c r="N27" s="51"/>
      <c r="O27" s="23"/>
      <c r="P27" s="51"/>
      <c r="Q27" s="51"/>
      <c r="R27" s="23"/>
    </row>
    <row r="28" spans="1:18" ht="13.5">
      <c r="A28" s="8" t="s">
        <v>742</v>
      </c>
      <c r="B28" s="69">
        <v>17</v>
      </c>
      <c r="C28" s="85">
        <v>0.41176470588235292</v>
      </c>
      <c r="D28" s="69">
        <v>6</v>
      </c>
      <c r="E28" s="85">
        <v>0.33333333333333331</v>
      </c>
      <c r="F28" s="47">
        <v>0</v>
      </c>
      <c r="G28" s="86" t="s">
        <v>282</v>
      </c>
      <c r="I28" s="51"/>
      <c r="J28" s="87"/>
      <c r="K28" s="51"/>
      <c r="L28" s="23"/>
      <c r="M28" s="51"/>
      <c r="N28" s="51"/>
      <c r="O28" s="23"/>
      <c r="P28" s="51"/>
      <c r="Q28" s="51"/>
      <c r="R28" s="23"/>
    </row>
    <row r="29" spans="1:18" ht="13.5">
      <c r="A29" s="8" t="s">
        <v>743</v>
      </c>
      <c r="B29" s="69">
        <v>6</v>
      </c>
      <c r="C29" s="85">
        <v>0.33333333333333331</v>
      </c>
      <c r="D29" s="69">
        <v>2</v>
      </c>
      <c r="E29" s="85">
        <v>0</v>
      </c>
      <c r="F29" s="47">
        <v>0</v>
      </c>
      <c r="G29" s="86" t="s">
        <v>282</v>
      </c>
      <c r="I29" s="51"/>
      <c r="J29" s="87"/>
      <c r="K29" s="51"/>
      <c r="L29" s="23"/>
      <c r="M29" s="51"/>
      <c r="N29" s="51"/>
      <c r="O29" s="23"/>
      <c r="P29" s="51"/>
      <c r="Q29" s="51"/>
      <c r="R29" s="23"/>
    </row>
    <row r="30" spans="1:18" ht="13.5">
      <c r="A30" s="8" t="s">
        <v>744</v>
      </c>
      <c r="B30" s="69">
        <v>8</v>
      </c>
      <c r="C30" s="85">
        <v>0.375</v>
      </c>
      <c r="D30" s="69">
        <v>0</v>
      </c>
      <c r="E30" s="85" t="s">
        <v>282</v>
      </c>
      <c r="F30" s="47">
        <v>0</v>
      </c>
      <c r="G30" s="86" t="s">
        <v>282</v>
      </c>
      <c r="I30" s="51"/>
      <c r="J30" s="87"/>
      <c r="K30" s="51"/>
      <c r="L30" s="23"/>
      <c r="M30" s="51"/>
      <c r="N30" s="51"/>
      <c r="O30" s="23"/>
      <c r="P30" s="51"/>
      <c r="Q30" s="51"/>
      <c r="R30" s="23"/>
    </row>
    <row r="31" spans="1:18" ht="13.5">
      <c r="A31" s="8" t="s">
        <v>745</v>
      </c>
      <c r="B31" s="69">
        <v>3</v>
      </c>
      <c r="C31" s="85">
        <v>0.33333333333333331</v>
      </c>
      <c r="D31" s="69">
        <v>0</v>
      </c>
      <c r="E31" s="85" t="s">
        <v>282</v>
      </c>
      <c r="F31" s="47">
        <v>0</v>
      </c>
      <c r="G31" s="86" t="s">
        <v>282</v>
      </c>
      <c r="I31" s="51"/>
      <c r="J31" s="87"/>
      <c r="K31" s="51"/>
      <c r="L31" s="23"/>
      <c r="M31" s="51"/>
      <c r="N31" s="51"/>
      <c r="O31" s="23"/>
      <c r="P31" s="51"/>
      <c r="Q31" s="51"/>
      <c r="R31" s="23"/>
    </row>
    <row r="32" spans="1:18" ht="13.5">
      <c r="A32" s="8" t="s">
        <v>746</v>
      </c>
      <c r="B32" s="69">
        <v>3</v>
      </c>
      <c r="C32" s="85">
        <v>0.33333333333333331</v>
      </c>
      <c r="D32" s="69">
        <v>1</v>
      </c>
      <c r="E32" s="85">
        <v>0</v>
      </c>
      <c r="F32" s="47">
        <v>16</v>
      </c>
      <c r="G32" s="86">
        <v>0.3125</v>
      </c>
      <c r="I32" s="51"/>
      <c r="J32" s="87"/>
      <c r="K32" s="51"/>
      <c r="L32" s="23"/>
      <c r="M32" s="51"/>
      <c r="N32" s="51"/>
      <c r="O32" s="23"/>
      <c r="P32" s="51"/>
      <c r="Q32" s="51"/>
      <c r="R32" s="23"/>
    </row>
    <row r="33" spans="1:18" ht="13.5">
      <c r="A33" s="92" t="s">
        <v>747</v>
      </c>
      <c r="B33" s="69">
        <v>40</v>
      </c>
      <c r="C33" s="85">
        <v>0.32500000000000001</v>
      </c>
      <c r="D33" s="69">
        <v>38</v>
      </c>
      <c r="E33" s="85">
        <v>0.28947368421052633</v>
      </c>
      <c r="F33" s="47">
        <v>0</v>
      </c>
      <c r="G33" s="86" t="s">
        <v>282</v>
      </c>
      <c r="I33" s="51"/>
      <c r="J33" s="87"/>
      <c r="K33" s="51"/>
      <c r="L33" s="23"/>
      <c r="M33" s="51"/>
      <c r="N33" s="51"/>
      <c r="O33" s="23"/>
      <c r="P33" s="51"/>
      <c r="Q33" s="51"/>
      <c r="R33" s="23"/>
    </row>
    <row r="34" spans="1:18" ht="13.5">
      <c r="A34" s="8" t="s">
        <v>748</v>
      </c>
      <c r="B34" s="69">
        <v>3</v>
      </c>
      <c r="C34" s="85">
        <v>1</v>
      </c>
      <c r="D34" s="69">
        <v>1</v>
      </c>
      <c r="E34" s="85">
        <v>0</v>
      </c>
      <c r="F34" s="47">
        <v>0</v>
      </c>
      <c r="G34" s="86" t="s">
        <v>282</v>
      </c>
      <c r="I34" s="51"/>
      <c r="J34" s="87"/>
      <c r="K34" s="51"/>
      <c r="L34" s="23"/>
      <c r="M34" s="51"/>
      <c r="N34" s="51"/>
      <c r="O34" s="23"/>
      <c r="P34" s="51"/>
      <c r="Q34" s="51"/>
      <c r="R34" s="23"/>
    </row>
    <row r="35" spans="1:18" ht="13.5">
      <c r="A35" s="8" t="s">
        <v>749</v>
      </c>
      <c r="B35" s="69">
        <v>71</v>
      </c>
      <c r="C35" s="85">
        <v>0.45070422535211269</v>
      </c>
      <c r="D35" s="69">
        <v>8</v>
      </c>
      <c r="E35" s="85">
        <v>0.5</v>
      </c>
      <c r="F35" s="47">
        <v>0</v>
      </c>
      <c r="G35" s="86" t="s">
        <v>282</v>
      </c>
      <c r="I35" s="51"/>
      <c r="J35" s="87"/>
      <c r="K35" s="51"/>
      <c r="L35" s="23"/>
      <c r="M35" s="51"/>
      <c r="N35" s="51"/>
      <c r="O35" s="23"/>
      <c r="P35" s="51"/>
      <c r="Q35" s="51"/>
      <c r="R35" s="23"/>
    </row>
    <row r="36" spans="1:18" ht="13.5">
      <c r="A36" s="8" t="s">
        <v>750</v>
      </c>
      <c r="B36" s="69">
        <v>3</v>
      </c>
      <c r="C36" s="85">
        <v>0.33333333333333331</v>
      </c>
      <c r="D36" s="69">
        <v>0</v>
      </c>
      <c r="E36" s="85" t="s">
        <v>282</v>
      </c>
      <c r="F36" s="47">
        <v>0</v>
      </c>
      <c r="G36" s="86" t="s">
        <v>282</v>
      </c>
      <c r="I36" s="51"/>
      <c r="J36" s="87"/>
      <c r="K36" s="51"/>
      <c r="L36" s="23"/>
      <c r="M36" s="51"/>
      <c r="N36" s="51"/>
      <c r="O36" s="23"/>
      <c r="P36" s="51"/>
      <c r="Q36" s="51"/>
      <c r="R36" s="23"/>
    </row>
    <row r="37" spans="1:18" ht="13.5">
      <c r="A37" s="8" t="s">
        <v>751</v>
      </c>
      <c r="B37" s="69">
        <v>20</v>
      </c>
      <c r="C37" s="85">
        <v>0.1</v>
      </c>
      <c r="D37" s="69">
        <v>0</v>
      </c>
      <c r="E37" s="85" t="s">
        <v>282</v>
      </c>
      <c r="F37" s="47">
        <v>39</v>
      </c>
      <c r="G37" s="86">
        <v>0.4358974358974359</v>
      </c>
      <c r="I37" s="51"/>
      <c r="J37" s="87"/>
      <c r="K37" s="51"/>
      <c r="L37" s="23"/>
      <c r="M37" s="51"/>
      <c r="N37" s="51"/>
      <c r="O37" s="23"/>
      <c r="P37" s="51"/>
      <c r="Q37" s="51"/>
      <c r="R37" s="23"/>
    </row>
    <row r="38" spans="1:18" ht="13.5">
      <c r="A38" s="8" t="s">
        <v>752</v>
      </c>
      <c r="B38" s="69">
        <v>26</v>
      </c>
      <c r="C38" s="85">
        <v>0.19230769230769232</v>
      </c>
      <c r="D38" s="69">
        <v>8</v>
      </c>
      <c r="E38" s="85">
        <v>0.125</v>
      </c>
      <c r="F38" s="47">
        <v>0</v>
      </c>
      <c r="G38" s="86" t="s">
        <v>282</v>
      </c>
      <c r="I38" s="51"/>
      <c r="J38" s="87"/>
      <c r="K38" s="51"/>
      <c r="L38" s="23"/>
      <c r="M38" s="51"/>
      <c r="N38" s="51"/>
      <c r="O38" s="23"/>
      <c r="P38" s="51"/>
      <c r="Q38" s="51"/>
      <c r="R38" s="23"/>
    </row>
    <row r="39" spans="1:18" ht="13.5">
      <c r="A39" s="8" t="s">
        <v>753</v>
      </c>
      <c r="B39" s="69">
        <v>12</v>
      </c>
      <c r="C39" s="85">
        <v>0.41666666666666669</v>
      </c>
      <c r="D39" s="69">
        <v>0</v>
      </c>
      <c r="E39" s="85" t="s">
        <v>282</v>
      </c>
      <c r="F39" s="47">
        <v>0</v>
      </c>
      <c r="G39" s="86" t="s">
        <v>282</v>
      </c>
      <c r="I39" s="51"/>
      <c r="J39" s="87"/>
      <c r="K39" s="51"/>
      <c r="L39" s="23"/>
      <c r="M39" s="51"/>
      <c r="N39" s="51"/>
      <c r="O39" s="23"/>
      <c r="P39" s="51"/>
      <c r="Q39" s="51"/>
      <c r="R39" s="23"/>
    </row>
    <row r="40" spans="1:18" ht="13.5">
      <c r="A40" s="8" t="s">
        <v>754</v>
      </c>
      <c r="B40" s="69">
        <v>17</v>
      </c>
      <c r="C40" s="85">
        <v>0</v>
      </c>
      <c r="D40" s="69">
        <v>56</v>
      </c>
      <c r="E40" s="85">
        <v>0.19642857142857142</v>
      </c>
      <c r="F40" s="47">
        <v>0</v>
      </c>
      <c r="G40" s="86" t="s">
        <v>282</v>
      </c>
      <c r="I40" s="51"/>
      <c r="J40" s="87"/>
      <c r="K40" s="51"/>
      <c r="L40" s="23"/>
      <c r="M40" s="51"/>
      <c r="N40" s="51"/>
      <c r="O40" s="23"/>
      <c r="P40" s="51"/>
      <c r="Q40" s="51"/>
      <c r="R40" s="23"/>
    </row>
    <row r="41" spans="1:18" ht="13.5">
      <c r="A41" s="8" t="s">
        <v>755</v>
      </c>
      <c r="B41" s="69">
        <v>0</v>
      </c>
      <c r="C41" s="85" t="s">
        <v>282</v>
      </c>
      <c r="D41" s="69">
        <v>14</v>
      </c>
      <c r="E41" s="85">
        <v>0.42857142857142855</v>
      </c>
      <c r="F41" s="47">
        <v>0</v>
      </c>
      <c r="G41" s="86" t="s">
        <v>282</v>
      </c>
      <c r="I41" s="51"/>
      <c r="J41" s="87"/>
      <c r="K41" s="51"/>
      <c r="L41" s="23"/>
      <c r="M41" s="51"/>
      <c r="N41" s="51"/>
      <c r="O41" s="23"/>
      <c r="P41" s="51"/>
      <c r="Q41" s="51"/>
      <c r="R41" s="23"/>
    </row>
    <row r="42" spans="1:18" ht="13.5">
      <c r="A42" s="8" t="s">
        <v>756</v>
      </c>
      <c r="B42" s="69">
        <v>14</v>
      </c>
      <c r="C42" s="85">
        <v>0.42857142857142855</v>
      </c>
      <c r="D42" s="69">
        <v>19</v>
      </c>
      <c r="E42" s="85">
        <v>0.63157894736842102</v>
      </c>
      <c r="F42" s="47">
        <v>0</v>
      </c>
      <c r="G42" s="86" t="s">
        <v>282</v>
      </c>
      <c r="I42" s="51"/>
      <c r="J42" s="87"/>
      <c r="K42" s="51"/>
      <c r="L42" s="23"/>
      <c r="M42" s="51"/>
      <c r="N42" s="51"/>
      <c r="O42" s="23"/>
      <c r="P42" s="51"/>
      <c r="Q42" s="51"/>
      <c r="R42" s="23"/>
    </row>
    <row r="43" spans="1:18" ht="13.5">
      <c r="A43" s="8" t="s">
        <v>757</v>
      </c>
      <c r="B43" s="69">
        <v>6</v>
      </c>
      <c r="C43" s="85">
        <v>0.16666666666666666</v>
      </c>
      <c r="D43" s="69">
        <v>49</v>
      </c>
      <c r="E43" s="85">
        <v>0.38775510204081631</v>
      </c>
      <c r="F43" s="47">
        <v>0</v>
      </c>
      <c r="G43" s="86" t="s">
        <v>282</v>
      </c>
      <c r="I43" s="51"/>
      <c r="J43" s="87"/>
      <c r="K43" s="51"/>
      <c r="L43" s="23"/>
      <c r="M43" s="51"/>
      <c r="N43" s="51"/>
      <c r="O43" s="23"/>
      <c r="P43" s="51"/>
      <c r="Q43" s="51"/>
      <c r="R43" s="23"/>
    </row>
    <row r="44" spans="1:18" ht="13.5">
      <c r="A44" s="8" t="s">
        <v>758</v>
      </c>
      <c r="B44" s="69">
        <v>82</v>
      </c>
      <c r="C44" s="85">
        <v>0.26829268292682928</v>
      </c>
      <c r="D44" s="69">
        <v>6</v>
      </c>
      <c r="E44" s="85">
        <v>0.16666666666666666</v>
      </c>
      <c r="F44" s="47">
        <v>0</v>
      </c>
      <c r="G44" s="86" t="s">
        <v>282</v>
      </c>
      <c r="I44" s="51"/>
      <c r="J44" s="87"/>
      <c r="K44" s="51"/>
      <c r="L44" s="23"/>
      <c r="M44" s="51"/>
      <c r="N44" s="51"/>
      <c r="O44" s="23"/>
      <c r="P44" s="51"/>
      <c r="Q44" s="51"/>
      <c r="R44" s="23"/>
    </row>
    <row r="45" spans="1:18" ht="13.5">
      <c r="A45" s="8" t="s">
        <v>759</v>
      </c>
      <c r="B45" s="69">
        <v>12</v>
      </c>
      <c r="C45" s="85">
        <v>0.25</v>
      </c>
      <c r="D45" s="69">
        <v>13</v>
      </c>
      <c r="E45" s="85">
        <v>0.15384615384615385</v>
      </c>
      <c r="F45" s="47">
        <v>0</v>
      </c>
      <c r="G45" s="86" t="s">
        <v>282</v>
      </c>
      <c r="I45" s="51"/>
      <c r="J45" s="87"/>
      <c r="K45" s="51"/>
      <c r="L45" s="23"/>
      <c r="M45" s="51"/>
      <c r="N45" s="51"/>
      <c r="O45" s="23"/>
      <c r="P45" s="51"/>
      <c r="Q45" s="51"/>
      <c r="R45" s="23"/>
    </row>
    <row r="46" spans="1:18" ht="13.5">
      <c r="A46" s="8" t="s">
        <v>760</v>
      </c>
      <c r="B46" s="69">
        <v>42</v>
      </c>
      <c r="C46" s="85">
        <v>0.21428571428571427</v>
      </c>
      <c r="D46" s="69">
        <v>13</v>
      </c>
      <c r="E46" s="85">
        <v>0.30769230769230771</v>
      </c>
      <c r="F46" s="47">
        <v>0</v>
      </c>
      <c r="G46" s="86" t="s">
        <v>282</v>
      </c>
      <c r="I46" s="51"/>
      <c r="J46" s="87"/>
      <c r="K46" s="51"/>
      <c r="L46" s="23"/>
      <c r="M46" s="51"/>
      <c r="N46" s="51"/>
      <c r="O46" s="23"/>
      <c r="P46" s="51"/>
      <c r="Q46" s="51"/>
      <c r="R46" s="23"/>
    </row>
    <row r="47" spans="1:18" ht="13.5">
      <c r="A47" s="8" t="s">
        <v>761</v>
      </c>
      <c r="B47" s="69">
        <v>15</v>
      </c>
      <c r="C47" s="85">
        <v>0.33333333333333331</v>
      </c>
      <c r="D47" s="69">
        <v>1</v>
      </c>
      <c r="E47" s="85">
        <v>0</v>
      </c>
      <c r="F47" s="47">
        <v>34</v>
      </c>
      <c r="G47" s="86">
        <v>0.17647058823529413</v>
      </c>
      <c r="I47" s="51"/>
      <c r="J47" s="87"/>
      <c r="K47" s="51"/>
      <c r="L47" s="23"/>
      <c r="M47" s="51"/>
      <c r="N47" s="51"/>
      <c r="O47" s="23"/>
      <c r="P47" s="51"/>
      <c r="Q47" s="51"/>
      <c r="R47" s="23"/>
    </row>
    <row r="48" spans="1:18" ht="13.5">
      <c r="A48" s="8" t="s">
        <v>762</v>
      </c>
      <c r="B48" s="69">
        <v>12</v>
      </c>
      <c r="C48" s="85">
        <v>0.33333333333333331</v>
      </c>
      <c r="D48" s="69">
        <v>0</v>
      </c>
      <c r="E48" s="85" t="s">
        <v>282</v>
      </c>
      <c r="F48" s="47">
        <v>0</v>
      </c>
      <c r="G48" s="86" t="s">
        <v>282</v>
      </c>
      <c r="I48" s="51"/>
      <c r="J48" s="87"/>
      <c r="K48" s="51"/>
      <c r="L48" s="23"/>
      <c r="M48" s="51"/>
      <c r="N48" s="51"/>
      <c r="O48" s="23"/>
      <c r="P48" s="51"/>
      <c r="Q48" s="51"/>
      <c r="R48" s="23"/>
    </row>
    <row r="49" spans="1:18" ht="13.5">
      <c r="A49" s="8" t="s">
        <v>763</v>
      </c>
      <c r="B49" s="69">
        <v>3</v>
      </c>
      <c r="C49" s="85">
        <v>0.66666666666666663</v>
      </c>
      <c r="D49" s="69">
        <v>0</v>
      </c>
      <c r="E49" s="85" t="s">
        <v>282</v>
      </c>
      <c r="F49" s="47">
        <v>13</v>
      </c>
      <c r="G49" s="86">
        <v>0.38461538461538464</v>
      </c>
      <c r="I49" s="51"/>
      <c r="J49" s="87"/>
      <c r="K49" s="51"/>
      <c r="L49" s="23"/>
      <c r="M49" s="51"/>
      <c r="N49" s="51"/>
      <c r="O49" s="23"/>
      <c r="P49" s="51"/>
      <c r="Q49" s="51"/>
      <c r="R49" s="23"/>
    </row>
    <row r="50" spans="1:18" ht="13.5">
      <c r="A50" s="8" t="s">
        <v>764</v>
      </c>
      <c r="B50" s="69">
        <v>2</v>
      </c>
      <c r="C50" s="85">
        <v>0.5</v>
      </c>
      <c r="D50" s="69">
        <v>0</v>
      </c>
      <c r="E50" s="85" t="s">
        <v>282</v>
      </c>
      <c r="F50" s="47">
        <v>15</v>
      </c>
      <c r="G50" s="86">
        <v>0.26666666666666666</v>
      </c>
      <c r="I50" s="51"/>
      <c r="J50" s="87"/>
      <c r="K50" s="51"/>
      <c r="L50" s="23"/>
      <c r="M50" s="51"/>
      <c r="N50" s="51"/>
      <c r="O50" s="23"/>
      <c r="P50" s="51"/>
      <c r="Q50" s="51"/>
      <c r="R50" s="23"/>
    </row>
    <row r="51" spans="1:18" ht="13.5">
      <c r="A51" s="8" t="s">
        <v>765</v>
      </c>
      <c r="B51" s="69">
        <v>8</v>
      </c>
      <c r="C51" s="85">
        <v>0.75</v>
      </c>
      <c r="D51" s="69">
        <v>0</v>
      </c>
      <c r="E51" s="85" t="s">
        <v>282</v>
      </c>
      <c r="F51" s="47">
        <v>0</v>
      </c>
      <c r="G51" s="86" t="s">
        <v>282</v>
      </c>
      <c r="I51" s="51"/>
      <c r="J51" s="87"/>
      <c r="K51" s="51"/>
      <c r="L51" s="23"/>
      <c r="M51" s="51"/>
      <c r="N51" s="51"/>
      <c r="O51" s="23"/>
      <c r="P51" s="51"/>
      <c r="Q51" s="51"/>
      <c r="R51" s="23"/>
    </row>
    <row r="52" spans="1:18" ht="13.5">
      <c r="A52" s="8" t="s">
        <v>766</v>
      </c>
      <c r="B52" s="69">
        <v>20</v>
      </c>
      <c r="C52" s="85">
        <v>0.3</v>
      </c>
      <c r="D52" s="69">
        <v>0</v>
      </c>
      <c r="E52" s="85" t="s">
        <v>282</v>
      </c>
      <c r="F52" s="47">
        <v>0</v>
      </c>
      <c r="G52" s="86" t="s">
        <v>282</v>
      </c>
      <c r="I52" s="51"/>
      <c r="J52" s="87"/>
      <c r="K52" s="51"/>
      <c r="L52" s="23"/>
      <c r="M52" s="51"/>
      <c r="N52" s="51"/>
      <c r="O52" s="23"/>
      <c r="P52" s="51"/>
      <c r="Q52" s="51"/>
      <c r="R52" s="23"/>
    </row>
    <row r="53" spans="1:18" ht="13.5">
      <c r="A53" s="8" t="s">
        <v>767</v>
      </c>
      <c r="B53" s="69">
        <v>8</v>
      </c>
      <c r="C53" s="85">
        <v>0.5</v>
      </c>
      <c r="D53" s="69">
        <v>55</v>
      </c>
      <c r="E53" s="85">
        <v>0.52727272727272723</v>
      </c>
      <c r="F53" s="47">
        <v>0</v>
      </c>
      <c r="G53" s="86" t="s">
        <v>282</v>
      </c>
      <c r="I53" s="51"/>
      <c r="J53" s="87"/>
      <c r="K53" s="51"/>
      <c r="L53" s="23"/>
      <c r="M53" s="51"/>
      <c r="N53" s="51"/>
      <c r="O53" s="23"/>
      <c r="P53" s="51"/>
      <c r="Q53" s="51"/>
      <c r="R53" s="23"/>
    </row>
    <row r="54" spans="1:18" ht="13.5">
      <c r="A54" s="8" t="s">
        <v>768</v>
      </c>
      <c r="B54" s="69">
        <v>47</v>
      </c>
      <c r="C54" s="85">
        <v>0.27659574468085107</v>
      </c>
      <c r="D54" s="69">
        <v>15</v>
      </c>
      <c r="E54" s="85">
        <v>0.46666666666666667</v>
      </c>
      <c r="F54" s="47">
        <v>0</v>
      </c>
      <c r="G54" s="86" t="s">
        <v>282</v>
      </c>
      <c r="I54" s="51"/>
      <c r="J54" s="87"/>
      <c r="K54" s="51"/>
      <c r="L54" s="23"/>
      <c r="M54" s="51"/>
      <c r="N54" s="51"/>
      <c r="O54" s="23"/>
      <c r="P54" s="51"/>
      <c r="Q54" s="51"/>
      <c r="R54" s="23"/>
    </row>
    <row r="55" spans="1:18" ht="13.5">
      <c r="A55" s="8" t="s">
        <v>769</v>
      </c>
      <c r="B55" s="69">
        <v>41</v>
      </c>
      <c r="C55" s="85">
        <v>0.29268292682926828</v>
      </c>
      <c r="D55" s="69">
        <v>10</v>
      </c>
      <c r="E55" s="85">
        <v>0.4</v>
      </c>
      <c r="F55" s="47">
        <v>0</v>
      </c>
      <c r="G55" s="86" t="s">
        <v>282</v>
      </c>
      <c r="I55" s="51"/>
      <c r="J55" s="87"/>
      <c r="K55" s="51"/>
      <c r="L55" s="23"/>
      <c r="M55" s="51"/>
      <c r="N55" s="51"/>
      <c r="O55" s="23"/>
      <c r="P55" s="51"/>
      <c r="Q55" s="51"/>
      <c r="R55" s="23"/>
    </row>
    <row r="56" spans="1:18" ht="13.5">
      <c r="A56" s="8" t="s">
        <v>770</v>
      </c>
      <c r="B56" s="69">
        <v>14</v>
      </c>
      <c r="C56" s="85">
        <v>0.7142857142857143</v>
      </c>
      <c r="D56" s="69">
        <v>0</v>
      </c>
      <c r="E56" s="85" t="s">
        <v>282</v>
      </c>
      <c r="F56" s="47">
        <v>24</v>
      </c>
      <c r="G56" s="86">
        <v>0.375</v>
      </c>
      <c r="I56" s="51"/>
      <c r="J56" s="87"/>
      <c r="K56" s="51"/>
      <c r="L56" s="23"/>
      <c r="M56" s="51"/>
      <c r="N56" s="51"/>
      <c r="O56" s="23"/>
      <c r="P56" s="51"/>
      <c r="Q56" s="51"/>
      <c r="R56" s="23"/>
    </row>
    <row r="57" spans="1:18" ht="13.5">
      <c r="A57" s="8" t="s">
        <v>771</v>
      </c>
      <c r="B57" s="69">
        <v>5</v>
      </c>
      <c r="C57" s="85">
        <v>0.6</v>
      </c>
      <c r="D57" s="69">
        <v>3</v>
      </c>
      <c r="E57" s="85">
        <v>0.33333333333333331</v>
      </c>
      <c r="F57" s="47">
        <v>0</v>
      </c>
      <c r="G57" s="86" t="s">
        <v>282</v>
      </c>
      <c r="I57" s="51"/>
      <c r="J57" s="87"/>
      <c r="K57" s="51"/>
      <c r="L57" s="23"/>
      <c r="N57" s="51"/>
      <c r="O57" s="23"/>
      <c r="Q57" s="51"/>
      <c r="R57" s="23"/>
    </row>
    <row r="58" spans="1:18" ht="13.5">
      <c r="A58" s="8" t="s">
        <v>772</v>
      </c>
      <c r="B58" s="69">
        <v>17</v>
      </c>
      <c r="C58" s="85">
        <v>0.47058823529411764</v>
      </c>
      <c r="D58" s="69">
        <v>0</v>
      </c>
      <c r="E58" s="85" t="s">
        <v>282</v>
      </c>
      <c r="F58" s="47">
        <v>0</v>
      </c>
      <c r="G58" s="86" t="s">
        <v>282</v>
      </c>
      <c r="I58" s="51"/>
      <c r="J58" s="87"/>
      <c r="K58" s="51"/>
      <c r="L58" s="23"/>
      <c r="N58" s="51"/>
      <c r="O58" s="23"/>
      <c r="Q58" s="51"/>
      <c r="R58" s="23"/>
    </row>
    <row r="59" spans="1:18" ht="13.5">
      <c r="A59" s="8" t="s">
        <v>773</v>
      </c>
      <c r="B59" s="69">
        <v>47</v>
      </c>
      <c r="C59" s="85">
        <v>0.21276595744680851</v>
      </c>
      <c r="D59" s="69">
        <v>12</v>
      </c>
      <c r="E59" s="85">
        <v>0.41666666666666669</v>
      </c>
      <c r="F59" s="47">
        <v>0</v>
      </c>
      <c r="G59" s="86" t="s">
        <v>282</v>
      </c>
      <c r="I59" s="51"/>
      <c r="J59" s="87"/>
      <c r="K59" s="51"/>
      <c r="L59" s="23"/>
      <c r="N59" s="51"/>
      <c r="O59" s="23"/>
      <c r="Q59" s="51"/>
      <c r="R59" s="23"/>
    </row>
    <row r="60" spans="1:18" ht="13.5">
      <c r="A60" s="8" t="s">
        <v>774</v>
      </c>
      <c r="B60" s="69">
        <v>50</v>
      </c>
      <c r="C60" s="85">
        <v>0.32</v>
      </c>
      <c r="D60" s="69">
        <v>1</v>
      </c>
      <c r="E60" s="85">
        <v>0</v>
      </c>
      <c r="F60" s="47">
        <v>0</v>
      </c>
      <c r="G60" s="86" t="s">
        <v>282</v>
      </c>
      <c r="I60" s="51"/>
      <c r="J60" s="87"/>
      <c r="K60" s="51"/>
      <c r="L60" s="23"/>
      <c r="N60" s="51"/>
      <c r="O60" s="23"/>
      <c r="Q60" s="51"/>
      <c r="R60" s="23"/>
    </row>
    <row r="61" spans="1:18" ht="13.5">
      <c r="A61" s="8" t="s">
        <v>775</v>
      </c>
      <c r="B61" s="69">
        <v>15</v>
      </c>
      <c r="C61" s="85">
        <v>0.6</v>
      </c>
      <c r="D61" s="69">
        <v>1</v>
      </c>
      <c r="E61" s="85">
        <v>0</v>
      </c>
      <c r="F61" s="47">
        <v>0</v>
      </c>
      <c r="G61" s="86" t="s">
        <v>282</v>
      </c>
      <c r="I61" s="51"/>
      <c r="J61" s="87"/>
      <c r="K61" s="51"/>
      <c r="L61" s="23"/>
      <c r="N61" s="51"/>
      <c r="O61" s="23"/>
      <c r="Q61" s="51"/>
      <c r="R61" s="23"/>
    </row>
    <row r="62" spans="1:18" ht="13.5">
      <c r="A62" s="8" t="s">
        <v>776</v>
      </c>
      <c r="B62" s="69">
        <v>1</v>
      </c>
      <c r="C62" s="85">
        <v>1</v>
      </c>
      <c r="D62" s="69">
        <v>0</v>
      </c>
      <c r="E62" s="85" t="s">
        <v>282</v>
      </c>
      <c r="F62" s="47">
        <v>0</v>
      </c>
      <c r="G62" s="86" t="s">
        <v>282</v>
      </c>
      <c r="I62" s="51"/>
      <c r="J62" s="87"/>
      <c r="K62" s="51"/>
      <c r="L62" s="23"/>
      <c r="N62" s="51"/>
      <c r="O62" s="23"/>
      <c r="Q62" s="51"/>
      <c r="R62" s="23"/>
    </row>
    <row r="63" spans="1:18" ht="13.5">
      <c r="A63" s="8" t="s">
        <v>777</v>
      </c>
      <c r="B63" s="69">
        <v>12</v>
      </c>
      <c r="C63" s="85">
        <v>8.3333333333333329E-2</v>
      </c>
      <c r="D63" s="69">
        <v>0</v>
      </c>
      <c r="E63" s="85" t="s">
        <v>282</v>
      </c>
      <c r="F63" s="47">
        <v>14</v>
      </c>
      <c r="G63" s="86">
        <v>0.14285714285714285</v>
      </c>
      <c r="I63" s="51"/>
      <c r="J63" s="87"/>
      <c r="K63" s="51"/>
      <c r="L63" s="23"/>
      <c r="N63" s="51"/>
      <c r="O63" s="23"/>
      <c r="Q63" s="51"/>
      <c r="R63" s="23"/>
    </row>
    <row r="64" spans="1:18" ht="13.5">
      <c r="A64" s="8" t="s">
        <v>778</v>
      </c>
      <c r="B64" s="69">
        <v>68</v>
      </c>
      <c r="C64" s="85">
        <v>0.16176470588235295</v>
      </c>
      <c r="D64" s="69">
        <v>15</v>
      </c>
      <c r="E64" s="85">
        <v>0.2</v>
      </c>
      <c r="F64" s="47">
        <v>0</v>
      </c>
      <c r="G64" s="86" t="s">
        <v>282</v>
      </c>
      <c r="I64" s="51"/>
      <c r="J64" s="87"/>
      <c r="K64" s="51"/>
      <c r="L64" s="23"/>
      <c r="N64" s="51"/>
      <c r="O64" s="23"/>
      <c r="Q64" s="51"/>
      <c r="R64" s="23"/>
    </row>
    <row r="65" spans="1:18" ht="13.5">
      <c r="A65" s="8" t="s">
        <v>779</v>
      </c>
      <c r="B65" s="69">
        <v>48</v>
      </c>
      <c r="C65" s="85">
        <v>0.25</v>
      </c>
      <c r="D65" s="69">
        <v>25</v>
      </c>
      <c r="E65" s="85">
        <v>0.44</v>
      </c>
      <c r="F65" s="47">
        <v>0</v>
      </c>
      <c r="G65" s="86" t="s">
        <v>282</v>
      </c>
      <c r="I65" s="51"/>
      <c r="J65" s="87"/>
      <c r="K65" s="51"/>
      <c r="L65" s="23"/>
      <c r="N65" s="51"/>
      <c r="O65" s="23"/>
      <c r="Q65" s="51"/>
      <c r="R65" s="23"/>
    </row>
    <row r="66" spans="1:18" ht="13.5">
      <c r="A66" s="92" t="s">
        <v>780</v>
      </c>
      <c r="B66" s="69">
        <v>5</v>
      </c>
      <c r="C66" s="85">
        <v>0.6</v>
      </c>
      <c r="D66" s="69">
        <v>0</v>
      </c>
      <c r="E66" s="85" t="s">
        <v>282</v>
      </c>
      <c r="F66" s="47">
        <v>0</v>
      </c>
      <c r="G66" s="86" t="s">
        <v>282</v>
      </c>
      <c r="I66" s="51"/>
      <c r="J66" s="87"/>
      <c r="K66" s="51"/>
      <c r="L66" s="23"/>
      <c r="N66" s="51"/>
      <c r="O66" s="23"/>
      <c r="Q66" s="51"/>
      <c r="R66" s="23"/>
    </row>
    <row r="67" spans="1:18" ht="13.5">
      <c r="A67" s="8" t="s">
        <v>781</v>
      </c>
      <c r="B67" s="69">
        <v>71</v>
      </c>
      <c r="C67" s="85">
        <v>0.21126760563380281</v>
      </c>
      <c r="D67" s="69">
        <v>7</v>
      </c>
      <c r="E67" s="85">
        <v>0.5714285714285714</v>
      </c>
      <c r="F67" s="47">
        <v>0</v>
      </c>
      <c r="G67" s="86" t="s">
        <v>282</v>
      </c>
      <c r="I67" s="51"/>
      <c r="J67" s="87"/>
      <c r="K67" s="51"/>
      <c r="L67" s="23"/>
      <c r="N67" s="51"/>
      <c r="O67" s="23"/>
      <c r="Q67" s="51"/>
      <c r="R67" s="23"/>
    </row>
    <row r="68" spans="1:18" ht="13.5">
      <c r="A68" s="8" t="s">
        <v>782</v>
      </c>
      <c r="B68" s="69">
        <v>6</v>
      </c>
      <c r="C68" s="85">
        <v>0.33333333333333331</v>
      </c>
      <c r="D68" s="69">
        <v>1</v>
      </c>
      <c r="E68" s="85">
        <v>1</v>
      </c>
      <c r="F68" s="47">
        <v>0</v>
      </c>
      <c r="G68" s="86" t="s">
        <v>282</v>
      </c>
      <c r="I68" s="51"/>
      <c r="J68" s="87"/>
      <c r="K68" s="51"/>
      <c r="L68" s="23"/>
      <c r="N68" s="51"/>
      <c r="O68" s="23"/>
      <c r="Q68" s="51"/>
      <c r="R68" s="23"/>
    </row>
    <row r="69" spans="1:18" ht="13.5">
      <c r="A69" s="8" t="s">
        <v>783</v>
      </c>
      <c r="B69" s="69">
        <v>22</v>
      </c>
      <c r="C69" s="85">
        <v>0.13636363636363635</v>
      </c>
      <c r="D69" s="69">
        <v>5</v>
      </c>
      <c r="E69" s="85">
        <v>0</v>
      </c>
      <c r="F69" s="47">
        <v>0</v>
      </c>
      <c r="G69" s="86" t="s">
        <v>282</v>
      </c>
      <c r="I69" s="51"/>
      <c r="J69" s="87"/>
      <c r="K69" s="51"/>
      <c r="L69" s="23"/>
      <c r="N69" s="51"/>
      <c r="O69" s="23"/>
      <c r="Q69" s="51"/>
      <c r="R69" s="23"/>
    </row>
    <row r="70" spans="1:18" ht="13.5">
      <c r="A70" s="8" t="s">
        <v>784</v>
      </c>
      <c r="B70" s="69">
        <v>35</v>
      </c>
      <c r="C70" s="85">
        <v>0.37142857142857144</v>
      </c>
      <c r="D70" s="69">
        <v>40</v>
      </c>
      <c r="E70" s="85">
        <v>0.32500000000000001</v>
      </c>
      <c r="F70" s="47">
        <v>0</v>
      </c>
      <c r="G70" s="86" t="s">
        <v>282</v>
      </c>
      <c r="I70" s="51"/>
      <c r="J70" s="87"/>
      <c r="K70" s="51"/>
      <c r="L70" s="23"/>
      <c r="N70" s="51"/>
      <c r="O70" s="23"/>
      <c r="Q70" s="51"/>
      <c r="R70" s="23"/>
    </row>
    <row r="71" spans="1:18" ht="13.5">
      <c r="A71" s="8" t="s">
        <v>785</v>
      </c>
      <c r="B71" s="69">
        <v>12</v>
      </c>
      <c r="C71" s="85">
        <v>0.5</v>
      </c>
      <c r="D71" s="69">
        <v>73</v>
      </c>
      <c r="E71" s="85">
        <v>0.39726027397260272</v>
      </c>
      <c r="F71" s="47">
        <v>0</v>
      </c>
      <c r="G71" s="86" t="s">
        <v>282</v>
      </c>
      <c r="I71" s="51"/>
      <c r="J71" s="87"/>
      <c r="K71" s="51"/>
      <c r="L71" s="23"/>
      <c r="N71" s="51"/>
      <c r="O71" s="23"/>
      <c r="Q71" s="51"/>
      <c r="R71" s="23"/>
    </row>
    <row r="72" spans="1:18" ht="13.5">
      <c r="A72" s="8" t="s">
        <v>786</v>
      </c>
      <c r="B72" s="69">
        <v>81</v>
      </c>
      <c r="C72" s="85">
        <v>0.2839506172839506</v>
      </c>
      <c r="D72" s="69">
        <v>15</v>
      </c>
      <c r="E72" s="85">
        <v>0.26666666666666666</v>
      </c>
      <c r="F72" s="47">
        <v>0</v>
      </c>
      <c r="G72" s="86" t="s">
        <v>282</v>
      </c>
      <c r="I72" s="51"/>
      <c r="J72" s="87"/>
      <c r="K72" s="51"/>
      <c r="L72" s="23"/>
      <c r="N72" s="51"/>
      <c r="O72" s="23"/>
      <c r="Q72" s="51"/>
      <c r="R72" s="23"/>
    </row>
    <row r="73" spans="1:18" ht="13.5">
      <c r="A73" s="8" t="s">
        <v>787</v>
      </c>
      <c r="B73" s="69">
        <v>66</v>
      </c>
      <c r="C73" s="85">
        <v>0.27272727272727271</v>
      </c>
      <c r="D73" s="69">
        <v>1</v>
      </c>
      <c r="E73" s="85">
        <v>1</v>
      </c>
      <c r="F73" s="47">
        <v>0</v>
      </c>
      <c r="G73" s="86" t="s">
        <v>282</v>
      </c>
      <c r="I73" s="51"/>
      <c r="J73" s="87"/>
      <c r="K73" s="51"/>
      <c r="L73" s="23"/>
      <c r="N73" s="51"/>
      <c r="O73" s="23"/>
      <c r="Q73" s="51"/>
      <c r="R73" s="23"/>
    </row>
    <row r="74" spans="1:18" ht="13.5">
      <c r="A74" s="8" t="s">
        <v>788</v>
      </c>
      <c r="B74" s="69">
        <v>52</v>
      </c>
      <c r="C74" s="85">
        <v>0.25</v>
      </c>
      <c r="D74" s="69">
        <v>9</v>
      </c>
      <c r="E74" s="85">
        <v>0.55555555555555558</v>
      </c>
      <c r="F74" s="47">
        <v>0</v>
      </c>
      <c r="G74" s="86" t="s">
        <v>282</v>
      </c>
      <c r="I74" s="51"/>
      <c r="J74" s="87"/>
      <c r="K74" s="51"/>
      <c r="L74" s="23"/>
      <c r="N74" s="51"/>
      <c r="O74" s="23"/>
      <c r="Q74" s="51"/>
      <c r="R74" s="23"/>
    </row>
    <row r="75" spans="1:18" ht="13.5">
      <c r="A75" s="8" t="s">
        <v>789</v>
      </c>
      <c r="B75" s="69">
        <v>4</v>
      </c>
      <c r="C75" s="85">
        <v>0</v>
      </c>
      <c r="D75" s="69">
        <v>1</v>
      </c>
      <c r="E75" s="85">
        <v>0</v>
      </c>
      <c r="F75" s="47">
        <v>0</v>
      </c>
      <c r="G75" s="86" t="s">
        <v>282</v>
      </c>
      <c r="I75" s="51"/>
      <c r="J75" s="87"/>
      <c r="K75" s="51"/>
      <c r="L75" s="23"/>
      <c r="N75" s="51"/>
      <c r="O75" s="23"/>
      <c r="Q75" s="51"/>
      <c r="R75" s="23"/>
    </row>
    <row r="76" spans="1:18" ht="13.5">
      <c r="A76" s="8" t="s">
        <v>790</v>
      </c>
      <c r="B76" s="69">
        <v>11</v>
      </c>
      <c r="C76" s="85">
        <v>0</v>
      </c>
      <c r="D76" s="69">
        <v>1</v>
      </c>
      <c r="E76" s="85">
        <v>0</v>
      </c>
      <c r="F76" s="47">
        <v>0</v>
      </c>
      <c r="G76" s="86" t="s">
        <v>282</v>
      </c>
      <c r="I76" s="51"/>
      <c r="J76" s="87"/>
      <c r="K76" s="51"/>
      <c r="L76" s="23"/>
      <c r="N76" s="51"/>
      <c r="O76" s="23"/>
      <c r="Q76" s="51"/>
      <c r="R76" s="23"/>
    </row>
    <row r="77" spans="1:18" ht="13.5">
      <c r="A77" s="8" t="s">
        <v>791</v>
      </c>
      <c r="B77" s="69">
        <v>22</v>
      </c>
      <c r="C77" s="85">
        <v>0.36363636363636365</v>
      </c>
      <c r="D77" s="69">
        <v>0</v>
      </c>
      <c r="E77" s="85" t="s">
        <v>282</v>
      </c>
      <c r="F77" s="47">
        <v>0</v>
      </c>
      <c r="G77" s="86" t="s">
        <v>282</v>
      </c>
      <c r="I77" s="51"/>
      <c r="J77" s="87"/>
      <c r="K77" s="51"/>
      <c r="L77" s="23"/>
      <c r="N77" s="51"/>
      <c r="O77" s="23"/>
      <c r="Q77" s="51"/>
      <c r="R77" s="23"/>
    </row>
    <row r="78" spans="1:18" ht="13.5">
      <c r="A78" s="8" t="s">
        <v>792</v>
      </c>
      <c r="B78" s="69">
        <v>0</v>
      </c>
      <c r="C78" s="85" t="s">
        <v>282</v>
      </c>
      <c r="D78" s="69">
        <v>9</v>
      </c>
      <c r="E78" s="85">
        <v>0.1111111111111111</v>
      </c>
      <c r="F78" s="47">
        <v>0</v>
      </c>
      <c r="G78" s="86" t="s">
        <v>282</v>
      </c>
      <c r="I78" s="51"/>
      <c r="J78" s="87"/>
      <c r="K78" s="51"/>
      <c r="L78" s="23"/>
      <c r="N78" s="51"/>
      <c r="O78" s="23"/>
      <c r="Q78" s="51"/>
      <c r="R78" s="23"/>
    </row>
    <row r="79" spans="1:18" ht="13.5">
      <c r="A79" s="8" t="s">
        <v>793</v>
      </c>
      <c r="B79" s="69">
        <v>2</v>
      </c>
      <c r="C79" s="85">
        <v>1</v>
      </c>
      <c r="D79" s="69">
        <v>0</v>
      </c>
      <c r="E79" s="85" t="s">
        <v>282</v>
      </c>
      <c r="F79" s="47">
        <v>0</v>
      </c>
      <c r="G79" s="86" t="s">
        <v>282</v>
      </c>
      <c r="I79" s="51"/>
      <c r="J79" s="87"/>
      <c r="K79" s="51"/>
      <c r="L79" s="23"/>
      <c r="N79" s="51"/>
      <c r="O79" s="23"/>
      <c r="Q79" s="51"/>
      <c r="R79" s="23"/>
    </row>
    <row r="80" spans="1:18" ht="13.5">
      <c r="A80" s="8" t="s">
        <v>794</v>
      </c>
      <c r="B80" s="69">
        <v>0</v>
      </c>
      <c r="C80" s="85" t="s">
        <v>282</v>
      </c>
      <c r="D80" s="69">
        <v>16</v>
      </c>
      <c r="E80" s="85">
        <v>0.3125</v>
      </c>
      <c r="F80" s="47">
        <v>0</v>
      </c>
      <c r="G80" s="86" t="s">
        <v>282</v>
      </c>
      <c r="I80" s="51"/>
      <c r="J80" s="87"/>
      <c r="K80" s="51"/>
      <c r="L80" s="23"/>
      <c r="N80" s="51"/>
      <c r="O80" s="23"/>
      <c r="Q80" s="51"/>
      <c r="R80" s="23"/>
    </row>
    <row r="81" spans="1:18" ht="13.5">
      <c r="A81" s="8" t="s">
        <v>795</v>
      </c>
      <c r="B81" s="69">
        <v>47</v>
      </c>
      <c r="C81" s="85">
        <v>0.2978723404255319</v>
      </c>
      <c r="D81" s="69">
        <v>4</v>
      </c>
      <c r="E81" s="85">
        <v>0.25</v>
      </c>
      <c r="F81" s="47">
        <v>0</v>
      </c>
      <c r="G81" s="86" t="s">
        <v>282</v>
      </c>
      <c r="I81" s="51"/>
      <c r="J81" s="87"/>
      <c r="K81" s="51"/>
      <c r="L81" s="23"/>
      <c r="N81" s="51"/>
      <c r="O81" s="23"/>
      <c r="Q81" s="51"/>
      <c r="R81" s="23"/>
    </row>
    <row r="82" spans="1:18" ht="13.5">
      <c r="A82" s="8" t="s">
        <v>796</v>
      </c>
      <c r="B82" s="69">
        <v>36</v>
      </c>
      <c r="C82" s="85">
        <v>0.1388888888888889</v>
      </c>
      <c r="D82" s="69">
        <v>4</v>
      </c>
      <c r="E82" s="85">
        <v>0.5</v>
      </c>
      <c r="F82" s="47">
        <v>0</v>
      </c>
      <c r="G82" s="86" t="s">
        <v>282</v>
      </c>
      <c r="I82" s="51"/>
      <c r="J82" s="87"/>
      <c r="K82" s="51"/>
      <c r="L82" s="23"/>
      <c r="N82" s="51"/>
      <c r="O82" s="23"/>
      <c r="Q82" s="51"/>
      <c r="R82" s="23"/>
    </row>
    <row r="83" spans="1:18" ht="13.5">
      <c r="A83" s="8" t="s">
        <v>797</v>
      </c>
      <c r="B83" s="69">
        <v>43</v>
      </c>
      <c r="C83" s="85">
        <v>0.18604651162790697</v>
      </c>
      <c r="D83" s="69">
        <v>11</v>
      </c>
      <c r="E83" s="85">
        <v>0.18181818181818182</v>
      </c>
      <c r="F83" s="47">
        <v>0</v>
      </c>
      <c r="G83" s="86" t="s">
        <v>282</v>
      </c>
      <c r="I83" s="51"/>
      <c r="J83" s="87"/>
      <c r="K83" s="51"/>
      <c r="L83" s="23"/>
      <c r="N83" s="51"/>
      <c r="O83" s="23"/>
      <c r="Q83" s="51"/>
      <c r="R83" s="23"/>
    </row>
    <row r="84" spans="1:18" ht="13.5">
      <c r="A84" s="8" t="s">
        <v>798</v>
      </c>
      <c r="B84" s="69">
        <v>4</v>
      </c>
      <c r="C84" s="85">
        <v>0.5</v>
      </c>
      <c r="D84" s="69">
        <v>49</v>
      </c>
      <c r="E84" s="85">
        <v>0.46938775510204084</v>
      </c>
      <c r="F84" s="47">
        <v>0</v>
      </c>
      <c r="G84" s="86" t="s">
        <v>282</v>
      </c>
      <c r="I84" s="51"/>
      <c r="J84" s="87"/>
      <c r="K84" s="51"/>
      <c r="L84" s="23"/>
      <c r="N84" s="51"/>
      <c r="O84" s="23"/>
      <c r="Q84" s="51"/>
      <c r="R84" s="23"/>
    </row>
    <row r="85" spans="1:18" ht="13.5">
      <c r="A85" s="8" t="s">
        <v>799</v>
      </c>
      <c r="B85" s="69">
        <v>2</v>
      </c>
      <c r="C85" s="85">
        <v>0.5</v>
      </c>
      <c r="D85" s="69">
        <v>0</v>
      </c>
      <c r="E85" s="85" t="s">
        <v>282</v>
      </c>
      <c r="F85" s="47">
        <v>0</v>
      </c>
      <c r="G85" s="86" t="s">
        <v>282</v>
      </c>
      <c r="I85" s="51"/>
      <c r="J85" s="87"/>
      <c r="K85" s="51"/>
      <c r="L85" s="23"/>
      <c r="N85" s="51"/>
      <c r="O85" s="23"/>
      <c r="Q85" s="51"/>
      <c r="R85" s="23"/>
    </row>
    <row r="86" spans="1:18" ht="13.5">
      <c r="A86" s="8" t="s">
        <v>800</v>
      </c>
      <c r="B86" s="69">
        <v>51</v>
      </c>
      <c r="C86" s="85">
        <v>0.13725490196078433</v>
      </c>
      <c r="D86" s="69">
        <v>20</v>
      </c>
      <c r="E86" s="85">
        <v>0.25</v>
      </c>
      <c r="F86" s="47">
        <v>0</v>
      </c>
      <c r="G86" s="86" t="s">
        <v>282</v>
      </c>
      <c r="I86" s="51"/>
      <c r="J86" s="87"/>
      <c r="K86" s="51"/>
      <c r="L86" s="23"/>
      <c r="N86" s="51"/>
      <c r="O86" s="23"/>
      <c r="Q86" s="51"/>
      <c r="R86" s="23"/>
    </row>
    <row r="87" spans="1:18" ht="13.5">
      <c r="A87" s="8" t="s">
        <v>801</v>
      </c>
      <c r="B87" s="69">
        <v>4</v>
      </c>
      <c r="C87" s="85">
        <v>0.75</v>
      </c>
      <c r="D87" s="69">
        <v>0</v>
      </c>
      <c r="E87" s="85" t="s">
        <v>282</v>
      </c>
      <c r="F87" s="47">
        <v>0</v>
      </c>
      <c r="G87" s="86" t="s">
        <v>282</v>
      </c>
      <c r="I87" s="51"/>
      <c r="J87" s="87"/>
      <c r="K87" s="51"/>
      <c r="L87" s="23"/>
      <c r="N87" s="51"/>
      <c r="O87" s="23"/>
      <c r="Q87" s="51"/>
      <c r="R87" s="23"/>
    </row>
    <row r="88" spans="1:18" ht="13.5">
      <c r="A88" s="8" t="s">
        <v>802</v>
      </c>
      <c r="B88" s="69">
        <v>0</v>
      </c>
      <c r="C88" s="85" t="s">
        <v>282</v>
      </c>
      <c r="D88" s="69">
        <v>35</v>
      </c>
      <c r="E88" s="85">
        <v>0.34285714285714286</v>
      </c>
      <c r="F88" s="47">
        <v>0</v>
      </c>
      <c r="G88" s="86" t="s">
        <v>282</v>
      </c>
      <c r="I88" s="51"/>
      <c r="J88" s="87"/>
      <c r="K88" s="51"/>
      <c r="L88" s="23"/>
      <c r="N88" s="51"/>
      <c r="O88" s="23"/>
      <c r="Q88" s="51"/>
      <c r="R88" s="23"/>
    </row>
    <row r="89" spans="1:18" ht="13.5">
      <c r="A89" s="8" t="s">
        <v>803</v>
      </c>
      <c r="B89" s="69">
        <v>75</v>
      </c>
      <c r="C89" s="85">
        <v>0.33333333333333331</v>
      </c>
      <c r="D89" s="69">
        <v>6</v>
      </c>
      <c r="E89" s="85">
        <v>0.33333333333333331</v>
      </c>
      <c r="F89" s="47">
        <v>0</v>
      </c>
      <c r="G89" s="86" t="s">
        <v>282</v>
      </c>
      <c r="I89" s="51"/>
      <c r="J89" s="87"/>
      <c r="K89" s="51"/>
      <c r="L89" s="23"/>
      <c r="N89" s="51"/>
      <c r="O89" s="23"/>
      <c r="Q89" s="51"/>
      <c r="R89" s="23"/>
    </row>
    <row r="90" spans="1:18" ht="13.5">
      <c r="A90" s="8" t="s">
        <v>804</v>
      </c>
      <c r="B90" s="69">
        <v>0</v>
      </c>
      <c r="C90" s="85" t="s">
        <v>282</v>
      </c>
      <c r="D90" s="69">
        <v>3</v>
      </c>
      <c r="E90" s="85">
        <v>0.66666666666666663</v>
      </c>
      <c r="F90" s="47">
        <v>0</v>
      </c>
      <c r="G90" s="86" t="s">
        <v>282</v>
      </c>
      <c r="I90" s="51"/>
      <c r="J90" s="87"/>
      <c r="K90" s="51"/>
      <c r="L90" s="23"/>
      <c r="N90" s="51"/>
      <c r="O90" s="23"/>
      <c r="Q90" s="51"/>
      <c r="R90" s="23"/>
    </row>
    <row r="91" spans="1:18" ht="13.5">
      <c r="A91" s="8" t="s">
        <v>805</v>
      </c>
      <c r="B91" s="69">
        <v>33</v>
      </c>
      <c r="C91" s="85">
        <v>0.30303030303030304</v>
      </c>
      <c r="D91" s="69">
        <v>22</v>
      </c>
      <c r="E91" s="85">
        <v>0.22727272727272727</v>
      </c>
      <c r="F91" s="47">
        <v>0</v>
      </c>
      <c r="G91" s="86" t="s">
        <v>282</v>
      </c>
      <c r="I91" s="51"/>
      <c r="J91" s="87"/>
      <c r="K91" s="51"/>
      <c r="L91" s="23"/>
      <c r="N91" s="51"/>
      <c r="O91" s="23"/>
      <c r="Q91" s="51"/>
      <c r="R91" s="23"/>
    </row>
    <row r="92" spans="1:18" ht="13.5">
      <c r="A92" s="8" t="s">
        <v>806</v>
      </c>
      <c r="B92" s="69">
        <v>6</v>
      </c>
      <c r="C92" s="85">
        <v>0.33333333333333331</v>
      </c>
      <c r="D92" s="69">
        <v>3</v>
      </c>
      <c r="E92" s="85">
        <v>0.66666666666666663</v>
      </c>
      <c r="F92" s="47">
        <v>0</v>
      </c>
      <c r="G92" s="86" t="s">
        <v>282</v>
      </c>
      <c r="I92" s="51"/>
      <c r="J92" s="87"/>
      <c r="K92" s="51"/>
      <c r="L92" s="23"/>
      <c r="N92" s="51"/>
      <c r="O92" s="23"/>
      <c r="Q92" s="51"/>
      <c r="R92" s="23"/>
    </row>
    <row r="93" spans="1:18" ht="13.5">
      <c r="A93" s="8" t="s">
        <v>807</v>
      </c>
      <c r="B93" s="69">
        <v>21</v>
      </c>
      <c r="C93" s="85">
        <v>0.42857142857142855</v>
      </c>
      <c r="D93" s="69">
        <v>65</v>
      </c>
      <c r="E93" s="85">
        <v>0.33846153846153848</v>
      </c>
      <c r="F93" s="47">
        <v>0</v>
      </c>
      <c r="G93" s="86" t="s">
        <v>282</v>
      </c>
      <c r="I93" s="51"/>
      <c r="J93" s="87"/>
      <c r="K93" s="51"/>
      <c r="L93" s="23"/>
      <c r="N93" s="51"/>
      <c r="O93" s="23"/>
      <c r="Q93" s="51"/>
      <c r="R93" s="23"/>
    </row>
    <row r="94" spans="1:18" ht="13.5">
      <c r="A94" s="8" t="s">
        <v>808</v>
      </c>
      <c r="B94" s="69">
        <v>10</v>
      </c>
      <c r="C94" s="85">
        <v>0</v>
      </c>
      <c r="D94" s="69">
        <v>26</v>
      </c>
      <c r="E94" s="85">
        <v>0.26923076923076922</v>
      </c>
      <c r="F94" s="47">
        <v>0</v>
      </c>
      <c r="G94" s="86" t="s">
        <v>282</v>
      </c>
      <c r="I94" s="51"/>
      <c r="J94" s="87"/>
      <c r="K94" s="51"/>
      <c r="L94" s="23"/>
      <c r="N94" s="51"/>
      <c r="O94" s="23"/>
      <c r="Q94" s="51"/>
      <c r="R94" s="23"/>
    </row>
    <row r="95" spans="1:18" ht="13.5">
      <c r="A95" s="8" t="s">
        <v>809</v>
      </c>
      <c r="B95" s="69">
        <v>61</v>
      </c>
      <c r="C95" s="85">
        <v>0.13114754098360656</v>
      </c>
      <c r="D95" s="69">
        <v>24</v>
      </c>
      <c r="E95" s="85">
        <v>0.375</v>
      </c>
      <c r="F95" s="47">
        <v>0</v>
      </c>
      <c r="G95" s="86" t="s">
        <v>282</v>
      </c>
      <c r="I95" s="51"/>
      <c r="J95" s="87"/>
      <c r="K95" s="51"/>
      <c r="L95" s="23"/>
      <c r="N95" s="51"/>
      <c r="O95" s="23"/>
      <c r="Q95" s="51"/>
      <c r="R95" s="23"/>
    </row>
    <row r="96" spans="1:18" ht="13.5">
      <c r="A96" s="8" t="s">
        <v>810</v>
      </c>
      <c r="B96" s="69">
        <v>10</v>
      </c>
      <c r="C96" s="85">
        <v>0.4</v>
      </c>
      <c r="D96" s="69">
        <v>0</v>
      </c>
      <c r="E96" s="85" t="s">
        <v>282</v>
      </c>
      <c r="F96" s="47">
        <v>0</v>
      </c>
      <c r="G96" s="86" t="s">
        <v>282</v>
      </c>
      <c r="I96" s="51"/>
      <c r="J96" s="87"/>
      <c r="K96" s="51"/>
      <c r="L96" s="23"/>
      <c r="N96" s="51"/>
      <c r="O96" s="23"/>
      <c r="Q96" s="51"/>
      <c r="R96" s="23"/>
    </row>
    <row r="97" spans="1:18" ht="13.5">
      <c r="A97" s="8" t="s">
        <v>811</v>
      </c>
      <c r="B97" s="69">
        <v>23</v>
      </c>
      <c r="C97" s="85">
        <v>0.30434782608695654</v>
      </c>
      <c r="D97" s="69">
        <v>50</v>
      </c>
      <c r="E97" s="85">
        <v>0.3</v>
      </c>
      <c r="F97" s="47">
        <v>0</v>
      </c>
      <c r="G97" s="86" t="s">
        <v>282</v>
      </c>
      <c r="I97" s="51"/>
      <c r="J97" s="87"/>
      <c r="K97" s="51"/>
      <c r="L97" s="23"/>
      <c r="N97" s="51"/>
      <c r="O97" s="23"/>
      <c r="Q97" s="51"/>
      <c r="R97" s="23"/>
    </row>
    <row r="98" spans="1:18" ht="13.5">
      <c r="A98" s="8" t="s">
        <v>812</v>
      </c>
      <c r="B98" s="69">
        <v>22</v>
      </c>
      <c r="C98" s="85">
        <v>0.5</v>
      </c>
      <c r="D98" s="69">
        <v>5</v>
      </c>
      <c r="E98" s="85">
        <v>0.8</v>
      </c>
      <c r="F98" s="47">
        <v>0</v>
      </c>
      <c r="G98" s="86" t="s">
        <v>282</v>
      </c>
      <c r="I98" s="51"/>
      <c r="J98" s="87"/>
      <c r="K98" s="51"/>
      <c r="L98" s="23"/>
      <c r="N98" s="51"/>
      <c r="O98" s="23"/>
      <c r="Q98" s="51"/>
      <c r="R98" s="23"/>
    </row>
    <row r="99" spans="1:18" ht="13.5">
      <c r="A99" s="8" t="s">
        <v>813</v>
      </c>
      <c r="B99" s="69">
        <v>14</v>
      </c>
      <c r="C99" s="85">
        <v>0.5714285714285714</v>
      </c>
      <c r="D99" s="69">
        <v>1</v>
      </c>
      <c r="E99" s="85">
        <v>0</v>
      </c>
      <c r="F99" s="47">
        <v>0</v>
      </c>
      <c r="G99" s="86" t="s">
        <v>282</v>
      </c>
      <c r="I99" s="51"/>
      <c r="J99" s="87"/>
      <c r="K99" s="51"/>
      <c r="L99" s="23"/>
      <c r="N99" s="51"/>
      <c r="O99" s="23"/>
      <c r="Q99" s="51"/>
      <c r="R99" s="23"/>
    </row>
    <row r="100" spans="1:18" ht="13.5">
      <c r="A100" s="8" t="s">
        <v>814</v>
      </c>
      <c r="B100" s="69">
        <v>55</v>
      </c>
      <c r="C100" s="85">
        <v>0.25454545454545452</v>
      </c>
      <c r="D100" s="69">
        <v>15</v>
      </c>
      <c r="E100" s="85">
        <v>0.13333333333333333</v>
      </c>
      <c r="F100" s="47">
        <v>0</v>
      </c>
      <c r="G100" s="86" t="s">
        <v>282</v>
      </c>
      <c r="I100" s="51"/>
      <c r="J100" s="87"/>
      <c r="K100" s="51"/>
      <c r="L100" s="23"/>
      <c r="N100" s="51"/>
      <c r="O100" s="23"/>
      <c r="Q100" s="51"/>
      <c r="R100" s="23"/>
    </row>
    <row r="101" spans="1:18" ht="13.5">
      <c r="A101" s="8" t="s">
        <v>815</v>
      </c>
      <c r="B101" s="69">
        <v>53</v>
      </c>
      <c r="C101" s="85">
        <v>0.13207547169811321</v>
      </c>
      <c r="D101" s="69">
        <v>10</v>
      </c>
      <c r="E101" s="85">
        <v>0.4</v>
      </c>
      <c r="F101" s="47">
        <v>0</v>
      </c>
      <c r="G101" s="86" t="s">
        <v>282</v>
      </c>
      <c r="I101" s="51"/>
      <c r="J101" s="87"/>
      <c r="K101" s="51"/>
      <c r="L101" s="23"/>
      <c r="N101" s="51"/>
      <c r="O101" s="23"/>
      <c r="Q101" s="51"/>
      <c r="R101" s="23"/>
    </row>
    <row r="102" spans="1:18" ht="13.5">
      <c r="A102" s="8" t="s">
        <v>816</v>
      </c>
      <c r="B102" s="69">
        <v>4</v>
      </c>
      <c r="C102" s="85">
        <v>0</v>
      </c>
      <c r="D102" s="69">
        <v>1</v>
      </c>
      <c r="E102" s="85">
        <v>0</v>
      </c>
      <c r="F102" s="47">
        <v>16</v>
      </c>
      <c r="G102" s="86">
        <v>6.25E-2</v>
      </c>
      <c r="I102" s="51"/>
      <c r="J102" s="87"/>
      <c r="K102" s="51"/>
      <c r="L102" s="23"/>
      <c r="N102" s="51"/>
      <c r="O102" s="23"/>
      <c r="Q102" s="51"/>
      <c r="R102" s="23"/>
    </row>
    <row r="103" spans="1:18" ht="13.5">
      <c r="A103" s="8" t="s">
        <v>817</v>
      </c>
      <c r="B103" s="69">
        <v>5</v>
      </c>
      <c r="C103" s="85">
        <v>0.6</v>
      </c>
      <c r="D103" s="69">
        <v>0</v>
      </c>
      <c r="E103" s="85" t="s">
        <v>282</v>
      </c>
      <c r="F103" s="47">
        <v>27</v>
      </c>
      <c r="G103" s="86">
        <v>0.22222222222222221</v>
      </c>
      <c r="I103" s="51"/>
      <c r="J103" s="87"/>
      <c r="K103" s="51"/>
      <c r="L103" s="23"/>
      <c r="N103" s="51"/>
      <c r="O103" s="23"/>
      <c r="Q103" s="51"/>
      <c r="R103" s="23"/>
    </row>
    <row r="104" spans="1:18" ht="13.5">
      <c r="A104" s="8" t="s">
        <v>818</v>
      </c>
      <c r="B104" s="69">
        <v>48</v>
      </c>
      <c r="C104" s="85">
        <v>0.35416666666666669</v>
      </c>
      <c r="D104" s="69">
        <v>2</v>
      </c>
      <c r="E104" s="85">
        <v>0.5</v>
      </c>
      <c r="F104" s="47">
        <v>0</v>
      </c>
      <c r="G104" s="86" t="s">
        <v>282</v>
      </c>
      <c r="I104" s="51"/>
      <c r="J104" s="87"/>
      <c r="K104" s="51"/>
      <c r="L104" s="23"/>
      <c r="N104" s="51"/>
      <c r="O104" s="23"/>
      <c r="Q104" s="51"/>
      <c r="R104" s="23"/>
    </row>
    <row r="105" spans="1:18" ht="13.5">
      <c r="A105" s="8" t="s">
        <v>819</v>
      </c>
      <c r="B105" s="69">
        <v>59</v>
      </c>
      <c r="C105" s="85">
        <v>0.3728813559322034</v>
      </c>
      <c r="D105" s="69">
        <v>21</v>
      </c>
      <c r="E105" s="85">
        <v>0.66666666666666663</v>
      </c>
      <c r="F105" s="47">
        <v>0</v>
      </c>
      <c r="G105" s="86" t="s">
        <v>282</v>
      </c>
      <c r="I105" s="51"/>
      <c r="J105" s="87"/>
      <c r="K105" s="51"/>
      <c r="L105" s="23"/>
      <c r="N105" s="51"/>
      <c r="O105" s="23"/>
      <c r="Q105" s="51"/>
      <c r="R105" s="23"/>
    </row>
    <row r="106" spans="1:18" ht="13.5">
      <c r="A106" s="8" t="s">
        <v>820</v>
      </c>
      <c r="B106" s="69">
        <v>1</v>
      </c>
      <c r="C106" s="85">
        <v>0</v>
      </c>
      <c r="D106" s="69">
        <v>42</v>
      </c>
      <c r="E106" s="85">
        <v>0.5</v>
      </c>
      <c r="F106" s="47">
        <v>0</v>
      </c>
      <c r="G106" s="86" t="s">
        <v>282</v>
      </c>
      <c r="I106" s="51"/>
      <c r="J106" s="87"/>
      <c r="K106" s="51"/>
      <c r="L106" s="23"/>
      <c r="N106" s="51"/>
      <c r="O106" s="23"/>
      <c r="Q106" s="51"/>
      <c r="R106" s="23"/>
    </row>
    <row r="107" spans="1:18" ht="13.5">
      <c r="A107" s="8" t="s">
        <v>821</v>
      </c>
      <c r="B107" s="69">
        <v>0</v>
      </c>
      <c r="C107" s="85" t="s">
        <v>282</v>
      </c>
      <c r="D107" s="69">
        <v>1</v>
      </c>
      <c r="E107" s="85">
        <v>0</v>
      </c>
      <c r="F107" s="47">
        <v>0</v>
      </c>
      <c r="G107" s="86" t="s">
        <v>282</v>
      </c>
      <c r="I107" s="51"/>
      <c r="J107" s="87"/>
      <c r="K107" s="51"/>
      <c r="L107" s="23"/>
      <c r="N107" s="51"/>
      <c r="O107" s="23"/>
      <c r="Q107" s="51"/>
      <c r="R107" s="23"/>
    </row>
    <row r="108" spans="1:18" ht="13.5">
      <c r="A108" s="8" t="s">
        <v>822</v>
      </c>
      <c r="B108" s="69">
        <v>19</v>
      </c>
      <c r="C108" s="85">
        <v>0.21052631578947367</v>
      </c>
      <c r="D108" s="69">
        <v>0</v>
      </c>
      <c r="E108" s="85" t="s">
        <v>282</v>
      </c>
      <c r="F108" s="47">
        <v>0</v>
      </c>
      <c r="G108" s="86" t="s">
        <v>282</v>
      </c>
      <c r="I108" s="51"/>
      <c r="J108" s="87"/>
      <c r="K108" s="51"/>
      <c r="L108" s="23"/>
      <c r="N108" s="51"/>
      <c r="O108" s="23"/>
      <c r="Q108" s="51"/>
      <c r="R108" s="23"/>
    </row>
    <row r="109" spans="1:18" ht="13.5">
      <c r="A109" s="8" t="s">
        <v>823</v>
      </c>
      <c r="B109" s="69">
        <v>25</v>
      </c>
      <c r="C109" s="85">
        <v>0.32</v>
      </c>
      <c r="D109" s="69">
        <v>0</v>
      </c>
      <c r="E109" s="85" t="s">
        <v>282</v>
      </c>
      <c r="F109" s="47">
        <v>34</v>
      </c>
      <c r="G109" s="86">
        <v>0.44117647058823528</v>
      </c>
      <c r="I109" s="51"/>
      <c r="J109" s="87"/>
      <c r="K109" s="51"/>
      <c r="L109" s="23"/>
      <c r="N109" s="51"/>
      <c r="O109" s="23"/>
      <c r="Q109" s="51"/>
      <c r="R109" s="23"/>
    </row>
    <row r="110" spans="1:18" ht="13.5">
      <c r="A110" s="8" t="s">
        <v>824</v>
      </c>
      <c r="B110" s="69">
        <v>40</v>
      </c>
      <c r="C110" s="85">
        <v>0.47499999999999998</v>
      </c>
      <c r="D110" s="69">
        <v>6</v>
      </c>
      <c r="E110" s="85">
        <v>0.5</v>
      </c>
      <c r="F110" s="47">
        <v>0</v>
      </c>
      <c r="G110" s="86" t="s">
        <v>282</v>
      </c>
      <c r="I110" s="51"/>
      <c r="J110" s="87"/>
      <c r="K110" s="51"/>
      <c r="L110" s="23"/>
      <c r="N110" s="51"/>
      <c r="O110" s="23"/>
      <c r="Q110" s="51"/>
      <c r="R110" s="23"/>
    </row>
    <row r="111" spans="1:18" ht="13.5">
      <c r="A111" s="8" t="s">
        <v>825</v>
      </c>
      <c r="B111" s="69">
        <v>2</v>
      </c>
      <c r="C111" s="85">
        <v>0</v>
      </c>
      <c r="D111" s="69">
        <v>48</v>
      </c>
      <c r="E111" s="85">
        <v>0.375</v>
      </c>
      <c r="F111" s="47">
        <v>0</v>
      </c>
      <c r="G111" s="86" t="s">
        <v>282</v>
      </c>
      <c r="I111" s="51"/>
      <c r="J111" s="87"/>
      <c r="K111" s="51"/>
      <c r="L111" s="23"/>
      <c r="N111" s="51"/>
      <c r="O111" s="23"/>
      <c r="Q111" s="51"/>
      <c r="R111" s="23"/>
    </row>
    <row r="112" spans="1:18" ht="13.5">
      <c r="A112" s="8" t="s">
        <v>826</v>
      </c>
      <c r="B112" s="69">
        <v>1</v>
      </c>
      <c r="C112" s="85">
        <v>0</v>
      </c>
      <c r="D112" s="69">
        <v>0</v>
      </c>
      <c r="E112" s="85" t="s">
        <v>282</v>
      </c>
      <c r="F112" s="47">
        <v>0</v>
      </c>
      <c r="G112" s="86" t="s">
        <v>282</v>
      </c>
      <c r="I112" s="51"/>
      <c r="J112" s="87"/>
      <c r="K112" s="51"/>
      <c r="L112" s="23"/>
      <c r="N112" s="51"/>
      <c r="O112" s="23"/>
      <c r="Q112" s="51"/>
      <c r="R112" s="23"/>
    </row>
    <row r="113" spans="1:18" ht="13.5">
      <c r="A113" s="8" t="s">
        <v>827</v>
      </c>
      <c r="B113" s="69">
        <v>13</v>
      </c>
      <c r="C113" s="85">
        <v>0.38461538461538464</v>
      </c>
      <c r="D113" s="69">
        <v>2</v>
      </c>
      <c r="E113" s="85">
        <v>0.5</v>
      </c>
      <c r="F113" s="47">
        <v>0</v>
      </c>
      <c r="G113" s="86" t="s">
        <v>282</v>
      </c>
      <c r="I113" s="51"/>
      <c r="J113" s="87"/>
      <c r="K113" s="51"/>
      <c r="L113" s="23"/>
      <c r="N113" s="51"/>
      <c r="O113" s="23"/>
      <c r="Q113" s="51"/>
      <c r="R113" s="23"/>
    </row>
    <row r="114" spans="1:18" ht="13.5">
      <c r="A114" s="8" t="s">
        <v>828</v>
      </c>
      <c r="B114" s="69">
        <v>14</v>
      </c>
      <c r="C114" s="85">
        <v>0.21428571428571427</v>
      </c>
      <c r="D114" s="69">
        <v>64</v>
      </c>
      <c r="E114" s="85">
        <v>0.28125</v>
      </c>
      <c r="F114" s="47">
        <v>0</v>
      </c>
      <c r="G114" s="86" t="s">
        <v>282</v>
      </c>
      <c r="I114" s="51"/>
      <c r="J114" s="87"/>
      <c r="K114" s="51"/>
      <c r="L114" s="23"/>
      <c r="N114" s="51"/>
      <c r="O114" s="23"/>
      <c r="Q114" s="51"/>
      <c r="R114" s="23"/>
    </row>
    <row r="115" spans="1:18" ht="13.5">
      <c r="A115" s="8" t="s">
        <v>829</v>
      </c>
      <c r="B115" s="69">
        <v>10</v>
      </c>
      <c r="C115" s="85">
        <v>0.2</v>
      </c>
      <c r="D115" s="69">
        <v>20</v>
      </c>
      <c r="E115" s="85">
        <v>0.3</v>
      </c>
      <c r="F115" s="47">
        <v>0</v>
      </c>
      <c r="G115" s="86" t="s">
        <v>282</v>
      </c>
      <c r="I115" s="51"/>
      <c r="J115" s="87"/>
      <c r="K115" s="51"/>
      <c r="L115" s="23"/>
      <c r="N115" s="51"/>
      <c r="O115" s="23"/>
      <c r="Q115" s="51"/>
      <c r="R115" s="23"/>
    </row>
    <row r="116" spans="1:18" ht="13.5">
      <c r="A116" s="8" t="s">
        <v>830</v>
      </c>
      <c r="B116" s="69">
        <v>4</v>
      </c>
      <c r="C116" s="85">
        <v>0.25</v>
      </c>
      <c r="D116" s="69">
        <v>0</v>
      </c>
      <c r="E116" s="85" t="s">
        <v>282</v>
      </c>
      <c r="F116" s="47">
        <v>23</v>
      </c>
      <c r="G116" s="86">
        <v>0.2608695652173913</v>
      </c>
      <c r="I116" s="51"/>
      <c r="J116" s="87"/>
      <c r="K116" s="51"/>
      <c r="L116" s="23"/>
      <c r="N116" s="51"/>
      <c r="O116" s="23"/>
      <c r="Q116" s="51"/>
      <c r="R116" s="23"/>
    </row>
    <row r="117" spans="1:18" ht="13.5">
      <c r="A117" s="8" t="s">
        <v>831</v>
      </c>
      <c r="B117" s="69">
        <v>18</v>
      </c>
      <c r="C117" s="85">
        <v>0.27777777777777779</v>
      </c>
      <c r="D117" s="69">
        <v>5</v>
      </c>
      <c r="E117" s="85">
        <v>0.4</v>
      </c>
      <c r="F117" s="47">
        <v>0</v>
      </c>
      <c r="G117" s="86" t="s">
        <v>282</v>
      </c>
      <c r="I117" s="51"/>
      <c r="J117" s="87"/>
      <c r="K117" s="51"/>
      <c r="L117" s="23"/>
      <c r="N117" s="51"/>
      <c r="O117" s="23"/>
      <c r="Q117" s="51"/>
      <c r="R117" s="23"/>
    </row>
    <row r="118" spans="1:18" ht="13.5">
      <c r="A118" s="8" t="s">
        <v>832</v>
      </c>
      <c r="B118" s="69">
        <v>13</v>
      </c>
      <c r="C118" s="85">
        <v>0.23076923076923078</v>
      </c>
      <c r="D118" s="69">
        <v>1</v>
      </c>
      <c r="E118" s="85">
        <v>0</v>
      </c>
      <c r="F118" s="47">
        <v>41</v>
      </c>
      <c r="G118" s="86">
        <v>0.14634146341463414</v>
      </c>
      <c r="I118" s="51"/>
      <c r="J118" s="87"/>
      <c r="K118" s="51"/>
      <c r="L118" s="23"/>
      <c r="N118" s="51"/>
      <c r="O118" s="23"/>
      <c r="Q118" s="51"/>
      <c r="R118" s="23"/>
    </row>
    <row r="119" spans="1:18" ht="13.5">
      <c r="A119" s="8" t="s">
        <v>833</v>
      </c>
      <c r="B119" s="69">
        <v>0</v>
      </c>
      <c r="C119" s="85" t="s">
        <v>282</v>
      </c>
      <c r="D119" s="69">
        <v>50</v>
      </c>
      <c r="E119" s="85">
        <v>0.62</v>
      </c>
      <c r="F119" s="47">
        <v>0</v>
      </c>
      <c r="G119" s="86" t="s">
        <v>282</v>
      </c>
      <c r="I119" s="51"/>
      <c r="J119" s="87"/>
      <c r="K119" s="51"/>
      <c r="L119" s="23"/>
      <c r="N119" s="51"/>
      <c r="O119" s="23"/>
      <c r="Q119" s="51"/>
      <c r="R119" s="23"/>
    </row>
    <row r="120" spans="1:18" ht="13.5">
      <c r="A120" s="8" t="s">
        <v>834</v>
      </c>
      <c r="B120" s="69">
        <v>5</v>
      </c>
      <c r="C120" s="85">
        <v>1</v>
      </c>
      <c r="D120" s="69">
        <v>0</v>
      </c>
      <c r="E120" s="85" t="s">
        <v>282</v>
      </c>
      <c r="F120" s="47">
        <v>0</v>
      </c>
      <c r="G120" s="86" t="s">
        <v>282</v>
      </c>
      <c r="I120" s="51"/>
      <c r="J120" s="87"/>
      <c r="K120" s="51"/>
      <c r="L120" s="23"/>
      <c r="N120" s="51"/>
      <c r="O120" s="23"/>
      <c r="Q120" s="51"/>
      <c r="R120" s="23"/>
    </row>
    <row r="121" spans="1:18" ht="13.5">
      <c r="A121" s="8" t="s">
        <v>835</v>
      </c>
      <c r="B121" s="69">
        <v>107</v>
      </c>
      <c r="C121" s="85">
        <v>0.14953271028037382</v>
      </c>
      <c r="D121" s="69">
        <v>6</v>
      </c>
      <c r="E121" s="85">
        <v>0.16666666666666666</v>
      </c>
      <c r="F121" s="47">
        <v>0</v>
      </c>
      <c r="G121" s="86" t="s">
        <v>282</v>
      </c>
      <c r="I121" s="51"/>
      <c r="J121" s="87"/>
      <c r="K121" s="51"/>
      <c r="L121" s="23"/>
      <c r="N121" s="51"/>
      <c r="O121" s="23"/>
      <c r="Q121" s="51"/>
      <c r="R121" s="23"/>
    </row>
    <row r="122" spans="1:18" ht="13.5">
      <c r="A122" s="8" t="s">
        <v>836</v>
      </c>
      <c r="B122" s="69">
        <v>20</v>
      </c>
      <c r="C122" s="85">
        <v>0.15</v>
      </c>
      <c r="D122" s="69">
        <v>9</v>
      </c>
      <c r="E122" s="85">
        <v>1</v>
      </c>
      <c r="F122" s="47">
        <v>0</v>
      </c>
      <c r="G122" s="86" t="s">
        <v>282</v>
      </c>
      <c r="I122" s="51"/>
      <c r="J122" s="87"/>
      <c r="K122" s="51"/>
      <c r="L122" s="23"/>
      <c r="N122" s="51"/>
      <c r="O122" s="23"/>
      <c r="Q122" s="51"/>
      <c r="R122" s="23"/>
    </row>
    <row r="123" spans="1:18" ht="13.5">
      <c r="A123" s="8" t="s">
        <v>837</v>
      </c>
      <c r="B123" s="69">
        <v>64</v>
      </c>
      <c r="C123" s="85">
        <v>0.171875</v>
      </c>
      <c r="D123" s="69">
        <v>3</v>
      </c>
      <c r="E123" s="85">
        <v>0.33333333333333331</v>
      </c>
      <c r="F123" s="47">
        <v>0</v>
      </c>
      <c r="G123" s="86" t="s">
        <v>282</v>
      </c>
      <c r="I123" s="51"/>
      <c r="J123" s="87"/>
      <c r="K123" s="51"/>
      <c r="L123" s="23"/>
      <c r="N123" s="51"/>
      <c r="O123" s="23"/>
      <c r="Q123" s="51"/>
      <c r="R123" s="23"/>
    </row>
    <row r="124" spans="1:18" ht="13.5">
      <c r="A124" s="8" t="s">
        <v>838</v>
      </c>
      <c r="B124" s="69">
        <v>0</v>
      </c>
      <c r="C124" s="85" t="s">
        <v>282</v>
      </c>
      <c r="D124" s="69">
        <v>0</v>
      </c>
      <c r="E124" s="85" t="s">
        <v>282</v>
      </c>
      <c r="F124" s="47">
        <v>26</v>
      </c>
      <c r="G124" s="86">
        <v>0.26923076923076922</v>
      </c>
      <c r="I124" s="51"/>
      <c r="J124" s="87"/>
      <c r="K124" s="51"/>
      <c r="L124" s="23"/>
      <c r="N124" s="51"/>
      <c r="O124" s="23"/>
      <c r="Q124" s="51"/>
      <c r="R124" s="23"/>
    </row>
    <row r="125" spans="1:18" ht="13.5">
      <c r="A125" s="8" t="s">
        <v>839</v>
      </c>
      <c r="B125" s="69">
        <v>19</v>
      </c>
      <c r="C125" s="85">
        <v>0.42105263157894735</v>
      </c>
      <c r="D125" s="69">
        <v>10</v>
      </c>
      <c r="E125" s="85">
        <v>0.5</v>
      </c>
      <c r="F125" s="47">
        <v>0</v>
      </c>
      <c r="G125" s="86" t="s">
        <v>282</v>
      </c>
      <c r="I125" s="51"/>
      <c r="J125" s="87"/>
      <c r="K125" s="51"/>
      <c r="L125" s="23"/>
      <c r="N125" s="51"/>
      <c r="O125" s="23"/>
      <c r="Q125" s="51"/>
      <c r="R125" s="23"/>
    </row>
    <row r="126" spans="1:18" ht="13.5">
      <c r="A126" s="8" t="s">
        <v>840</v>
      </c>
      <c r="B126" s="69">
        <v>27</v>
      </c>
      <c r="C126" s="85">
        <v>0.40740740740740738</v>
      </c>
      <c r="D126" s="69">
        <v>2</v>
      </c>
      <c r="E126" s="85">
        <v>1</v>
      </c>
      <c r="F126" s="47">
        <v>0</v>
      </c>
      <c r="G126" s="86" t="s">
        <v>282</v>
      </c>
      <c r="I126" s="51"/>
      <c r="J126" s="87"/>
      <c r="K126" s="51"/>
      <c r="L126" s="23"/>
      <c r="N126" s="51"/>
      <c r="O126" s="23"/>
      <c r="Q126" s="51"/>
      <c r="R126" s="23"/>
    </row>
    <row r="127" spans="1:18" ht="13.5">
      <c r="A127" s="8" t="s">
        <v>841</v>
      </c>
      <c r="B127" s="69">
        <v>3</v>
      </c>
      <c r="C127" s="85">
        <v>0.66666666666666663</v>
      </c>
      <c r="D127" s="69">
        <v>0</v>
      </c>
      <c r="E127" s="85" t="s">
        <v>282</v>
      </c>
      <c r="F127" s="47">
        <v>15</v>
      </c>
      <c r="G127" s="86">
        <v>0.2</v>
      </c>
      <c r="I127" s="51"/>
      <c r="J127" s="87"/>
      <c r="K127" s="51"/>
      <c r="L127" s="23"/>
      <c r="N127" s="51"/>
      <c r="O127" s="23"/>
      <c r="Q127" s="51"/>
      <c r="R127" s="23"/>
    </row>
    <row r="128" spans="1:18" ht="13.5">
      <c r="A128" s="8" t="s">
        <v>842</v>
      </c>
      <c r="B128" s="69">
        <v>25</v>
      </c>
      <c r="C128" s="85">
        <v>0.48</v>
      </c>
      <c r="D128" s="69">
        <v>2</v>
      </c>
      <c r="E128" s="85">
        <v>0.5</v>
      </c>
      <c r="F128" s="47">
        <v>0</v>
      </c>
      <c r="G128" s="86" t="s">
        <v>282</v>
      </c>
      <c r="I128" s="51"/>
      <c r="J128" s="87"/>
      <c r="K128" s="51"/>
      <c r="L128" s="23"/>
      <c r="N128" s="51"/>
      <c r="O128" s="23"/>
      <c r="Q128" s="51"/>
      <c r="R128" s="23"/>
    </row>
    <row r="129" spans="1:18" ht="13.5">
      <c r="A129" s="8" t="s">
        <v>843</v>
      </c>
      <c r="B129" s="69">
        <v>23</v>
      </c>
      <c r="C129" s="85">
        <v>0.13043478260869565</v>
      </c>
      <c r="D129" s="69">
        <v>0</v>
      </c>
      <c r="E129" s="85" t="s">
        <v>282</v>
      </c>
      <c r="F129" s="47">
        <v>0</v>
      </c>
      <c r="G129" s="86" t="s">
        <v>282</v>
      </c>
      <c r="I129" s="51"/>
      <c r="J129" s="87"/>
      <c r="K129" s="51"/>
      <c r="L129" s="23"/>
      <c r="N129" s="51"/>
      <c r="O129" s="23"/>
      <c r="Q129" s="51"/>
      <c r="R129" s="23"/>
    </row>
    <row r="130" spans="1:18" ht="13.5">
      <c r="A130" s="8" t="s">
        <v>844</v>
      </c>
      <c r="B130" s="69">
        <v>53</v>
      </c>
      <c r="C130" s="85">
        <v>0.28301886792452829</v>
      </c>
      <c r="D130" s="69">
        <v>5</v>
      </c>
      <c r="E130" s="85">
        <v>0.4</v>
      </c>
      <c r="F130" s="47">
        <v>0</v>
      </c>
      <c r="G130" s="86" t="s">
        <v>282</v>
      </c>
      <c r="I130" s="51"/>
      <c r="J130" s="87"/>
      <c r="K130" s="51"/>
      <c r="L130" s="23"/>
      <c r="N130" s="51"/>
      <c r="O130" s="23"/>
      <c r="Q130" s="51"/>
      <c r="R130" s="23"/>
    </row>
    <row r="131" spans="1:18" ht="13.5">
      <c r="A131" s="8" t="s">
        <v>845</v>
      </c>
      <c r="B131" s="69">
        <v>17</v>
      </c>
      <c r="C131" s="85">
        <v>0.17647058823529413</v>
      </c>
      <c r="D131" s="69">
        <v>0</v>
      </c>
      <c r="E131" s="85" t="s">
        <v>282</v>
      </c>
      <c r="F131" s="47">
        <v>0</v>
      </c>
      <c r="G131" s="86" t="s">
        <v>282</v>
      </c>
      <c r="I131" s="51"/>
      <c r="J131" s="87"/>
      <c r="K131" s="51"/>
      <c r="L131" s="23"/>
      <c r="N131" s="51"/>
      <c r="O131" s="23"/>
      <c r="Q131" s="51"/>
      <c r="R131" s="23"/>
    </row>
    <row r="132" spans="1:18" ht="13.5">
      <c r="A132" s="8" t="s">
        <v>846</v>
      </c>
      <c r="B132" s="69">
        <v>8</v>
      </c>
      <c r="C132" s="85">
        <v>0.125</v>
      </c>
      <c r="D132" s="69">
        <v>61</v>
      </c>
      <c r="E132" s="85">
        <v>0.32786885245901637</v>
      </c>
      <c r="F132" s="47">
        <v>0</v>
      </c>
      <c r="G132" s="86" t="s">
        <v>282</v>
      </c>
      <c r="I132" s="51"/>
      <c r="J132" s="87"/>
      <c r="K132" s="51"/>
      <c r="L132" s="23"/>
      <c r="N132" s="51"/>
      <c r="O132" s="23"/>
      <c r="Q132" s="51"/>
      <c r="R132" s="23"/>
    </row>
    <row r="133" spans="1:18" ht="13.5">
      <c r="A133" s="8" t="s">
        <v>847</v>
      </c>
      <c r="B133" s="69">
        <v>7</v>
      </c>
      <c r="C133" s="85">
        <v>0.14285714285714285</v>
      </c>
      <c r="D133" s="69">
        <v>20</v>
      </c>
      <c r="E133" s="85">
        <v>0.15</v>
      </c>
      <c r="F133" s="47">
        <v>0</v>
      </c>
      <c r="G133" s="86" t="s">
        <v>282</v>
      </c>
      <c r="I133" s="51"/>
      <c r="J133" s="87"/>
      <c r="K133" s="51"/>
      <c r="L133" s="23"/>
      <c r="N133" s="51"/>
      <c r="O133" s="23"/>
      <c r="Q133" s="51"/>
      <c r="R133" s="23"/>
    </row>
    <row r="134" spans="1:18" ht="13.5">
      <c r="A134" s="8" t="s">
        <v>848</v>
      </c>
      <c r="B134" s="69">
        <v>1</v>
      </c>
      <c r="C134" s="85">
        <v>1</v>
      </c>
      <c r="D134" s="69">
        <v>72</v>
      </c>
      <c r="E134" s="85">
        <v>0.43055555555555558</v>
      </c>
      <c r="F134" s="47">
        <v>0</v>
      </c>
      <c r="G134" s="86" t="s">
        <v>282</v>
      </c>
      <c r="I134" s="51"/>
      <c r="J134" s="87"/>
      <c r="K134" s="51"/>
      <c r="L134" s="23"/>
      <c r="N134" s="51"/>
      <c r="O134" s="23"/>
      <c r="Q134" s="51"/>
      <c r="R134" s="23"/>
    </row>
    <row r="135" spans="1:18" ht="13.5">
      <c r="A135" s="8" t="s">
        <v>849</v>
      </c>
      <c r="B135" s="69">
        <v>49</v>
      </c>
      <c r="C135" s="85">
        <v>0.22448979591836735</v>
      </c>
      <c r="D135" s="69">
        <v>16</v>
      </c>
      <c r="E135" s="85">
        <v>0.1875</v>
      </c>
      <c r="F135" s="47">
        <v>0</v>
      </c>
      <c r="G135" s="86" t="s">
        <v>282</v>
      </c>
      <c r="I135" s="51"/>
      <c r="J135" s="87"/>
      <c r="K135" s="51"/>
      <c r="L135" s="23"/>
      <c r="N135" s="51"/>
      <c r="O135" s="23"/>
      <c r="Q135" s="51"/>
      <c r="R135" s="23"/>
    </row>
    <row r="136" spans="1:18" ht="13.5">
      <c r="A136" s="8" t="s">
        <v>850</v>
      </c>
      <c r="B136" s="69">
        <v>57</v>
      </c>
      <c r="C136" s="85">
        <v>0.24561403508771928</v>
      </c>
      <c r="D136" s="69">
        <v>10</v>
      </c>
      <c r="E136" s="85">
        <v>0.3</v>
      </c>
      <c r="F136" s="47">
        <v>0</v>
      </c>
      <c r="G136" s="86" t="s">
        <v>282</v>
      </c>
      <c r="I136" s="51"/>
      <c r="J136" s="87"/>
      <c r="K136" s="51"/>
      <c r="L136" s="23"/>
      <c r="N136" s="51"/>
      <c r="O136" s="23"/>
      <c r="Q136" s="51"/>
      <c r="R136" s="23"/>
    </row>
    <row r="137" spans="1:18" ht="13.5">
      <c r="A137" s="8" t="s">
        <v>851</v>
      </c>
      <c r="B137" s="69">
        <v>0</v>
      </c>
      <c r="C137" s="85" t="s">
        <v>282</v>
      </c>
      <c r="D137" s="69">
        <v>22</v>
      </c>
      <c r="E137" s="85">
        <v>0.31818181818181818</v>
      </c>
      <c r="F137" s="47">
        <v>0</v>
      </c>
      <c r="G137" s="86" t="s">
        <v>282</v>
      </c>
      <c r="I137" s="51"/>
      <c r="J137" s="87"/>
      <c r="K137" s="51"/>
      <c r="L137" s="23"/>
      <c r="N137" s="51"/>
      <c r="O137" s="23"/>
      <c r="Q137" s="51"/>
      <c r="R137" s="23"/>
    </row>
    <row r="138" spans="1:18" ht="13.5">
      <c r="A138" s="8" t="s">
        <v>852</v>
      </c>
      <c r="B138" s="69">
        <v>33</v>
      </c>
      <c r="C138" s="85">
        <v>9.0909090909090912E-2</v>
      </c>
      <c r="D138" s="69">
        <v>6</v>
      </c>
      <c r="E138" s="85">
        <v>0.33333333333333331</v>
      </c>
      <c r="F138" s="47">
        <v>0</v>
      </c>
      <c r="G138" s="86" t="s">
        <v>282</v>
      </c>
      <c r="I138" s="51"/>
      <c r="J138" s="87"/>
      <c r="K138" s="51"/>
      <c r="L138" s="23"/>
      <c r="N138" s="51"/>
      <c r="O138" s="23"/>
      <c r="Q138" s="51"/>
      <c r="R138" s="23"/>
    </row>
    <row r="139" spans="1:18" ht="13.5">
      <c r="A139" s="8" t="s">
        <v>853</v>
      </c>
      <c r="B139" s="69">
        <v>41</v>
      </c>
      <c r="C139" s="85">
        <v>0.41463414634146339</v>
      </c>
      <c r="D139" s="69">
        <v>38</v>
      </c>
      <c r="E139" s="85">
        <v>0.39473684210526316</v>
      </c>
      <c r="F139" s="47">
        <v>0</v>
      </c>
      <c r="G139" s="86" t="s">
        <v>282</v>
      </c>
      <c r="I139" s="51"/>
      <c r="J139" s="87"/>
      <c r="K139" s="51"/>
      <c r="L139" s="23"/>
      <c r="N139" s="51"/>
      <c r="O139" s="23"/>
      <c r="Q139" s="51"/>
      <c r="R139" s="23"/>
    </row>
    <row r="140" spans="1:18" ht="13.5">
      <c r="A140" s="8" t="s">
        <v>854</v>
      </c>
      <c r="B140" s="69">
        <v>0</v>
      </c>
      <c r="C140" s="85" t="s">
        <v>282</v>
      </c>
      <c r="D140" s="69">
        <v>24</v>
      </c>
      <c r="E140" s="85">
        <v>0.45833333333333331</v>
      </c>
      <c r="F140" s="47">
        <v>0</v>
      </c>
      <c r="G140" s="86" t="s">
        <v>282</v>
      </c>
      <c r="I140" s="51"/>
      <c r="J140" s="87"/>
      <c r="K140" s="51"/>
      <c r="L140" s="23"/>
      <c r="N140" s="51"/>
      <c r="O140" s="23"/>
      <c r="Q140" s="51"/>
      <c r="R140" s="23"/>
    </row>
    <row r="141" spans="1:18" ht="13.5">
      <c r="A141" s="8" t="s">
        <v>855</v>
      </c>
      <c r="B141" s="69">
        <v>3</v>
      </c>
      <c r="C141" s="85">
        <v>0</v>
      </c>
      <c r="D141" s="69">
        <v>0</v>
      </c>
      <c r="E141" s="85" t="s">
        <v>282</v>
      </c>
      <c r="F141" s="47">
        <v>16</v>
      </c>
      <c r="G141" s="86">
        <v>0.125</v>
      </c>
      <c r="I141" s="51"/>
      <c r="J141" s="87"/>
      <c r="K141" s="51"/>
      <c r="L141" s="23"/>
      <c r="N141" s="51"/>
      <c r="O141" s="23"/>
      <c r="Q141" s="51"/>
      <c r="R141" s="23"/>
    </row>
    <row r="142" spans="1:18" ht="13.5">
      <c r="A142" s="8" t="s">
        <v>856</v>
      </c>
      <c r="B142" s="69">
        <v>29</v>
      </c>
      <c r="C142" s="85">
        <v>0.17241379310344829</v>
      </c>
      <c r="D142" s="69">
        <v>10</v>
      </c>
      <c r="E142" s="85">
        <v>0.6</v>
      </c>
      <c r="F142" s="47">
        <v>0</v>
      </c>
      <c r="G142" s="86" t="s">
        <v>282</v>
      </c>
      <c r="I142" s="51"/>
      <c r="J142" s="87"/>
      <c r="K142" s="51"/>
      <c r="L142" s="23"/>
      <c r="N142" s="51"/>
      <c r="O142" s="23"/>
      <c r="Q142" s="51"/>
      <c r="R142" s="23"/>
    </row>
    <row r="143" spans="1:18" ht="13.5">
      <c r="A143" s="8" t="s">
        <v>857</v>
      </c>
      <c r="B143" s="69">
        <v>30</v>
      </c>
      <c r="C143" s="85">
        <v>0.43333333333333335</v>
      </c>
      <c r="D143" s="69">
        <v>3</v>
      </c>
      <c r="E143" s="85">
        <v>0.33333333333333331</v>
      </c>
      <c r="F143" s="47">
        <v>0</v>
      </c>
      <c r="G143" s="86" t="s">
        <v>282</v>
      </c>
      <c r="I143" s="51"/>
      <c r="J143" s="87"/>
      <c r="K143" s="51"/>
      <c r="L143" s="23"/>
      <c r="N143" s="51"/>
      <c r="O143" s="23"/>
      <c r="Q143" s="51"/>
      <c r="R143" s="23"/>
    </row>
    <row r="144" spans="1:18" ht="13.5">
      <c r="A144" s="8" t="s">
        <v>858</v>
      </c>
      <c r="B144" s="69">
        <v>1</v>
      </c>
      <c r="C144" s="85">
        <v>1</v>
      </c>
      <c r="D144" s="69">
        <v>0</v>
      </c>
      <c r="E144" s="85" t="s">
        <v>282</v>
      </c>
      <c r="F144" s="47">
        <v>0</v>
      </c>
      <c r="G144" s="86" t="s">
        <v>282</v>
      </c>
      <c r="I144" s="51"/>
      <c r="J144" s="87"/>
      <c r="K144" s="51"/>
      <c r="L144" s="23"/>
      <c r="N144" s="51"/>
      <c r="O144" s="23"/>
      <c r="Q144" s="51"/>
      <c r="R144" s="23"/>
    </row>
    <row r="145" spans="1:18" ht="13.5">
      <c r="A145" s="8" t="s">
        <v>859</v>
      </c>
      <c r="B145" s="69">
        <v>22</v>
      </c>
      <c r="C145" s="85">
        <v>0.22727272727272727</v>
      </c>
      <c r="D145" s="69">
        <v>6</v>
      </c>
      <c r="E145" s="85">
        <v>0.66666666666666663</v>
      </c>
      <c r="F145" s="47">
        <v>0</v>
      </c>
      <c r="G145" s="86" t="s">
        <v>282</v>
      </c>
      <c r="I145" s="51"/>
      <c r="J145" s="87"/>
      <c r="K145" s="51"/>
      <c r="L145" s="23"/>
      <c r="N145" s="51"/>
      <c r="O145" s="23"/>
      <c r="Q145" s="51"/>
      <c r="R145" s="23"/>
    </row>
    <row r="146" spans="1:18" ht="13.5">
      <c r="A146" s="8" t="s">
        <v>860</v>
      </c>
      <c r="B146" s="69">
        <v>3</v>
      </c>
      <c r="C146" s="85">
        <v>0</v>
      </c>
      <c r="D146" s="69">
        <v>0</v>
      </c>
      <c r="E146" s="85" t="s">
        <v>282</v>
      </c>
      <c r="F146" s="47">
        <v>23</v>
      </c>
      <c r="G146" s="86">
        <v>0.2608695652173913</v>
      </c>
      <c r="I146" s="51"/>
      <c r="J146" s="87"/>
      <c r="K146" s="51"/>
      <c r="L146" s="23"/>
      <c r="N146" s="51"/>
      <c r="O146" s="23"/>
      <c r="Q146" s="51"/>
      <c r="R146" s="23"/>
    </row>
    <row r="147" spans="1:18" ht="13.5">
      <c r="A147" s="8" t="s">
        <v>861</v>
      </c>
      <c r="B147" s="69">
        <v>16</v>
      </c>
      <c r="C147" s="85">
        <v>0.125</v>
      </c>
      <c r="D147" s="69">
        <v>2</v>
      </c>
      <c r="E147" s="85">
        <v>0</v>
      </c>
      <c r="F147" s="47">
        <v>0</v>
      </c>
      <c r="G147" s="86" t="s">
        <v>282</v>
      </c>
      <c r="I147" s="51"/>
      <c r="J147" s="87"/>
      <c r="K147" s="51"/>
      <c r="L147" s="23"/>
      <c r="N147" s="51"/>
      <c r="O147" s="23"/>
      <c r="Q147" s="51"/>
      <c r="R147" s="23"/>
    </row>
    <row r="148" spans="1:18" ht="13.5">
      <c r="A148" s="8" t="s">
        <v>862</v>
      </c>
      <c r="B148" s="69">
        <v>35</v>
      </c>
      <c r="C148" s="85">
        <v>0.11428571428571428</v>
      </c>
      <c r="D148" s="69">
        <v>11</v>
      </c>
      <c r="E148" s="85">
        <v>0.18181818181818182</v>
      </c>
      <c r="F148" s="47">
        <v>0</v>
      </c>
      <c r="G148" s="86" t="s">
        <v>282</v>
      </c>
      <c r="I148" s="51"/>
      <c r="J148" s="87"/>
      <c r="K148" s="51"/>
      <c r="L148" s="23"/>
      <c r="N148" s="51"/>
      <c r="O148" s="23"/>
      <c r="Q148" s="51"/>
      <c r="R148" s="23"/>
    </row>
    <row r="149" spans="1:18" ht="13.5">
      <c r="A149" s="8" t="s">
        <v>863</v>
      </c>
      <c r="B149" s="69">
        <v>2</v>
      </c>
      <c r="C149" s="85">
        <v>0</v>
      </c>
      <c r="D149" s="69">
        <v>4</v>
      </c>
      <c r="E149" s="85">
        <v>0.5</v>
      </c>
      <c r="F149" s="47">
        <v>0</v>
      </c>
      <c r="G149" s="86" t="s">
        <v>282</v>
      </c>
      <c r="I149" s="51"/>
      <c r="J149" s="87"/>
      <c r="K149" s="51"/>
      <c r="L149" s="23"/>
      <c r="N149" s="51"/>
      <c r="O149" s="23"/>
      <c r="Q149" s="51"/>
      <c r="R149" s="23"/>
    </row>
    <row r="150" spans="1:18" ht="13.5">
      <c r="A150" s="8" t="s">
        <v>864</v>
      </c>
      <c r="B150" s="69">
        <v>9</v>
      </c>
      <c r="C150" s="85">
        <v>0.22222222222222221</v>
      </c>
      <c r="D150" s="69">
        <v>3</v>
      </c>
      <c r="E150" s="85">
        <v>0.33333333333333331</v>
      </c>
      <c r="F150" s="47">
        <v>0</v>
      </c>
      <c r="G150" s="86" t="s">
        <v>282</v>
      </c>
      <c r="I150" s="51"/>
      <c r="J150" s="87"/>
      <c r="K150" s="51"/>
      <c r="L150" s="23"/>
      <c r="N150" s="51"/>
      <c r="O150" s="23"/>
      <c r="Q150" s="51"/>
      <c r="R150" s="23"/>
    </row>
    <row r="151" spans="1:18" ht="13.5">
      <c r="A151" s="8" t="s">
        <v>865</v>
      </c>
      <c r="B151" s="69">
        <v>32</v>
      </c>
      <c r="C151" s="85">
        <v>0.1875</v>
      </c>
      <c r="D151" s="69">
        <v>10</v>
      </c>
      <c r="E151" s="85">
        <v>0.4</v>
      </c>
      <c r="F151" s="47">
        <v>0</v>
      </c>
      <c r="G151" s="86" t="s">
        <v>282</v>
      </c>
      <c r="I151" s="51"/>
      <c r="J151" s="87"/>
      <c r="K151" s="51"/>
      <c r="L151" s="23"/>
      <c r="N151" s="51"/>
      <c r="O151" s="23"/>
      <c r="Q151" s="51"/>
      <c r="R151" s="23"/>
    </row>
    <row r="152" spans="1:18" ht="13.5">
      <c r="A152" s="8" t="s">
        <v>866</v>
      </c>
      <c r="B152" s="69">
        <v>59</v>
      </c>
      <c r="C152" s="85">
        <v>0.20338983050847459</v>
      </c>
      <c r="D152" s="69">
        <v>5</v>
      </c>
      <c r="E152" s="85">
        <v>0.2</v>
      </c>
      <c r="F152" s="47">
        <v>0</v>
      </c>
      <c r="G152" s="86" t="s">
        <v>282</v>
      </c>
      <c r="I152" s="51"/>
      <c r="J152" s="87"/>
      <c r="K152" s="51"/>
      <c r="L152" s="23"/>
      <c r="N152" s="51"/>
      <c r="O152" s="23"/>
      <c r="Q152" s="51"/>
      <c r="R152" s="23"/>
    </row>
    <row r="153" spans="1:18" ht="13.5">
      <c r="A153" s="8" t="s">
        <v>867</v>
      </c>
      <c r="B153" s="69">
        <v>3</v>
      </c>
      <c r="C153" s="85">
        <v>0.33333333333333331</v>
      </c>
      <c r="D153" s="69">
        <v>0</v>
      </c>
      <c r="E153" s="85" t="s">
        <v>282</v>
      </c>
      <c r="F153" s="47">
        <v>33</v>
      </c>
      <c r="G153" s="86">
        <v>0.15151515151515152</v>
      </c>
      <c r="I153" s="51"/>
      <c r="J153" s="87"/>
      <c r="K153" s="51"/>
      <c r="L153" s="23"/>
      <c r="N153" s="51"/>
      <c r="O153" s="23"/>
      <c r="Q153" s="51"/>
      <c r="R153" s="23"/>
    </row>
    <row r="154" spans="1:18" ht="13.5">
      <c r="A154" s="8" t="s">
        <v>868</v>
      </c>
      <c r="B154" s="69">
        <v>7</v>
      </c>
      <c r="C154" s="85">
        <v>0.14285714285714285</v>
      </c>
      <c r="D154" s="69">
        <v>1</v>
      </c>
      <c r="E154" s="85">
        <v>1</v>
      </c>
      <c r="F154" s="47">
        <v>26</v>
      </c>
      <c r="G154" s="86">
        <v>0.15384615384615385</v>
      </c>
      <c r="I154" s="51"/>
      <c r="J154" s="87"/>
      <c r="K154" s="51"/>
      <c r="L154" s="23"/>
      <c r="N154" s="51"/>
      <c r="O154" s="23"/>
      <c r="Q154" s="51"/>
      <c r="R154" s="23"/>
    </row>
    <row r="155" spans="1:18" ht="13.5">
      <c r="A155" s="8" t="s">
        <v>869</v>
      </c>
      <c r="B155" s="69">
        <v>73</v>
      </c>
      <c r="C155" s="85">
        <v>0.36986301369863012</v>
      </c>
      <c r="D155" s="69">
        <v>10</v>
      </c>
      <c r="E155" s="85">
        <v>0.5</v>
      </c>
      <c r="F155" s="47">
        <v>0</v>
      </c>
      <c r="G155" s="86" t="s">
        <v>282</v>
      </c>
      <c r="I155" s="51"/>
      <c r="J155" s="87"/>
      <c r="K155" s="51"/>
      <c r="L155" s="23"/>
      <c r="N155" s="51"/>
      <c r="O155" s="23"/>
      <c r="Q155" s="51"/>
      <c r="R155" s="23"/>
    </row>
    <row r="156" spans="1:18" ht="13.5">
      <c r="A156" s="8" t="s">
        <v>870</v>
      </c>
      <c r="B156" s="69">
        <v>39</v>
      </c>
      <c r="C156" s="85">
        <v>0.5641025641025641</v>
      </c>
      <c r="D156" s="69">
        <v>2</v>
      </c>
      <c r="E156" s="85">
        <v>0.5</v>
      </c>
      <c r="F156" s="47">
        <v>0</v>
      </c>
      <c r="G156" s="86" t="s">
        <v>282</v>
      </c>
      <c r="I156" s="51"/>
      <c r="J156" s="87"/>
      <c r="K156" s="51"/>
      <c r="L156" s="23"/>
      <c r="N156" s="51"/>
      <c r="O156" s="23"/>
      <c r="Q156" s="51"/>
      <c r="R156" s="23"/>
    </row>
    <row r="157" spans="1:18" ht="13.5">
      <c r="A157" s="8" t="s">
        <v>871</v>
      </c>
      <c r="B157" s="69">
        <v>1</v>
      </c>
      <c r="C157" s="85">
        <v>0</v>
      </c>
      <c r="D157" s="69">
        <v>0</v>
      </c>
      <c r="E157" s="85" t="s">
        <v>282</v>
      </c>
      <c r="F157" s="47">
        <v>0</v>
      </c>
      <c r="G157" s="86" t="s">
        <v>282</v>
      </c>
      <c r="I157" s="51"/>
      <c r="J157" s="87"/>
      <c r="K157" s="51"/>
      <c r="L157" s="23"/>
      <c r="N157" s="51"/>
      <c r="O157" s="23"/>
      <c r="Q157" s="51"/>
      <c r="R157" s="23"/>
    </row>
    <row r="158" spans="1:18" ht="13.5">
      <c r="A158" s="8" t="s">
        <v>872</v>
      </c>
      <c r="B158" s="69">
        <v>6</v>
      </c>
      <c r="C158" s="85">
        <v>0</v>
      </c>
      <c r="D158" s="69">
        <v>0</v>
      </c>
      <c r="E158" s="85" t="s">
        <v>282</v>
      </c>
      <c r="F158" s="47">
        <v>0</v>
      </c>
      <c r="G158" s="86" t="s">
        <v>282</v>
      </c>
      <c r="I158" s="51"/>
      <c r="J158" s="87"/>
      <c r="K158" s="51"/>
      <c r="L158" s="23"/>
      <c r="N158" s="51"/>
      <c r="O158" s="23"/>
      <c r="Q158" s="51"/>
      <c r="R158" s="23"/>
    </row>
    <row r="159" spans="1:18" ht="13.5">
      <c r="A159" s="8" t="s">
        <v>873</v>
      </c>
      <c r="B159" s="69">
        <v>20</v>
      </c>
      <c r="C159" s="85">
        <v>0.45</v>
      </c>
      <c r="D159" s="69">
        <v>3</v>
      </c>
      <c r="E159" s="85">
        <v>0</v>
      </c>
      <c r="F159" s="47">
        <v>0</v>
      </c>
      <c r="G159" s="86" t="s">
        <v>282</v>
      </c>
      <c r="I159" s="51"/>
      <c r="J159" s="87"/>
      <c r="K159" s="51"/>
      <c r="L159" s="23"/>
      <c r="N159" s="51"/>
      <c r="O159" s="23"/>
      <c r="Q159" s="51"/>
      <c r="R159" s="23"/>
    </row>
    <row r="160" spans="1:18" ht="13.5">
      <c r="A160" s="8" t="s">
        <v>874</v>
      </c>
      <c r="B160" s="69">
        <v>1</v>
      </c>
      <c r="C160" s="85">
        <v>0</v>
      </c>
      <c r="D160" s="69">
        <v>13</v>
      </c>
      <c r="E160" s="85">
        <v>0.38461538461538464</v>
      </c>
      <c r="F160" s="47">
        <v>0</v>
      </c>
      <c r="G160" s="86" t="s">
        <v>282</v>
      </c>
      <c r="I160" s="51"/>
      <c r="J160" s="87"/>
      <c r="K160" s="51"/>
      <c r="L160" s="23"/>
      <c r="N160" s="51"/>
      <c r="O160" s="23"/>
      <c r="Q160" s="51"/>
      <c r="R160" s="23"/>
    </row>
    <row r="161" spans="1:18" ht="13.5">
      <c r="A161" s="8" t="s">
        <v>875</v>
      </c>
      <c r="B161" s="69">
        <v>67</v>
      </c>
      <c r="C161" s="85">
        <v>0.23880597014925373</v>
      </c>
      <c r="D161" s="69">
        <v>19</v>
      </c>
      <c r="E161" s="85">
        <v>0.31578947368421051</v>
      </c>
      <c r="F161" s="47">
        <v>0</v>
      </c>
      <c r="G161" s="86" t="s">
        <v>282</v>
      </c>
      <c r="I161" s="51"/>
      <c r="J161" s="87"/>
      <c r="K161" s="51"/>
      <c r="L161" s="23"/>
      <c r="N161" s="51"/>
      <c r="O161" s="23"/>
      <c r="Q161" s="51"/>
      <c r="R161" s="23"/>
    </row>
    <row r="162" spans="1:18" ht="13.5">
      <c r="A162" s="8" t="s">
        <v>876</v>
      </c>
      <c r="B162" s="69">
        <v>9</v>
      </c>
      <c r="C162" s="85">
        <v>0.1111111111111111</v>
      </c>
      <c r="D162" s="69">
        <v>34</v>
      </c>
      <c r="E162" s="85">
        <v>0.17647058823529413</v>
      </c>
      <c r="F162" s="47">
        <v>0</v>
      </c>
      <c r="G162" s="86" t="s">
        <v>282</v>
      </c>
      <c r="I162" s="51"/>
      <c r="J162" s="87"/>
      <c r="K162" s="51"/>
      <c r="L162" s="23"/>
      <c r="N162" s="51"/>
      <c r="O162" s="23"/>
      <c r="Q162" s="51"/>
      <c r="R162" s="23"/>
    </row>
    <row r="163" spans="1:18" ht="13.5">
      <c r="A163" s="8" t="s">
        <v>877</v>
      </c>
      <c r="B163" s="69">
        <v>1</v>
      </c>
      <c r="C163" s="85">
        <v>0</v>
      </c>
      <c r="D163" s="69">
        <v>0</v>
      </c>
      <c r="E163" s="85" t="s">
        <v>282</v>
      </c>
      <c r="F163" s="47">
        <v>14</v>
      </c>
      <c r="G163" s="86">
        <v>0</v>
      </c>
      <c r="I163" s="51"/>
      <c r="J163" s="87"/>
      <c r="K163" s="51"/>
      <c r="L163" s="23"/>
      <c r="N163" s="51"/>
      <c r="O163" s="23"/>
      <c r="Q163" s="51"/>
      <c r="R163" s="23"/>
    </row>
    <row r="164" spans="1:18" ht="13.5">
      <c r="A164" s="8" t="s">
        <v>878</v>
      </c>
      <c r="B164" s="69">
        <v>6</v>
      </c>
      <c r="C164" s="85">
        <v>0.5</v>
      </c>
      <c r="D164" s="69">
        <v>0</v>
      </c>
      <c r="E164" s="85" t="s">
        <v>282</v>
      </c>
      <c r="F164" s="47">
        <v>30</v>
      </c>
      <c r="G164" s="86">
        <v>0.1</v>
      </c>
      <c r="I164" s="51"/>
      <c r="J164" s="87"/>
      <c r="K164" s="51"/>
      <c r="L164" s="23"/>
      <c r="N164" s="51"/>
      <c r="O164" s="23"/>
      <c r="Q164" s="51"/>
      <c r="R164" s="23"/>
    </row>
    <row r="165" spans="1:18" ht="13.5">
      <c r="A165" s="8" t="s">
        <v>879</v>
      </c>
      <c r="B165" s="69">
        <v>16</v>
      </c>
      <c r="C165" s="85">
        <v>0.375</v>
      </c>
      <c r="D165" s="69">
        <v>47</v>
      </c>
      <c r="E165" s="85">
        <v>0.57446808510638303</v>
      </c>
      <c r="F165" s="47">
        <v>0</v>
      </c>
      <c r="G165" s="86" t="s">
        <v>282</v>
      </c>
      <c r="I165" s="51"/>
      <c r="J165" s="87"/>
      <c r="K165" s="51"/>
      <c r="L165" s="23"/>
      <c r="N165" s="51"/>
      <c r="O165" s="23"/>
      <c r="Q165" s="51"/>
      <c r="R165" s="23"/>
    </row>
    <row r="166" spans="1:18" ht="13.5">
      <c r="A166" s="8" t="s">
        <v>880</v>
      </c>
      <c r="B166" s="69">
        <v>13</v>
      </c>
      <c r="C166" s="85">
        <v>0.15384615384615385</v>
      </c>
      <c r="D166" s="69">
        <v>3</v>
      </c>
      <c r="E166" s="85">
        <v>0.33333333333333331</v>
      </c>
      <c r="F166" s="47">
        <v>0</v>
      </c>
      <c r="G166" s="86" t="s">
        <v>282</v>
      </c>
      <c r="I166" s="51"/>
      <c r="J166" s="87"/>
      <c r="K166" s="51"/>
      <c r="L166" s="23"/>
      <c r="N166" s="51"/>
      <c r="O166" s="23"/>
      <c r="Q166" s="51"/>
      <c r="R166" s="23"/>
    </row>
    <row r="167" spans="1:18" ht="13.5">
      <c r="A167" s="8" t="s">
        <v>881</v>
      </c>
      <c r="B167" s="69">
        <v>3</v>
      </c>
      <c r="C167" s="85">
        <v>0.33333333333333331</v>
      </c>
      <c r="D167" s="69">
        <v>0</v>
      </c>
      <c r="E167" s="85" t="s">
        <v>282</v>
      </c>
      <c r="F167" s="47">
        <v>51</v>
      </c>
      <c r="G167" s="86">
        <v>0.13725490196078433</v>
      </c>
      <c r="I167" s="51"/>
      <c r="J167" s="87"/>
      <c r="K167" s="51"/>
      <c r="L167" s="23"/>
      <c r="N167" s="51"/>
      <c r="O167" s="23"/>
      <c r="Q167" s="51"/>
      <c r="R167" s="23"/>
    </row>
    <row r="168" spans="1:18" ht="13.5">
      <c r="A168" s="8" t="s">
        <v>882</v>
      </c>
      <c r="B168" s="69">
        <v>12</v>
      </c>
      <c r="C168" s="85">
        <v>0.66666666666666663</v>
      </c>
      <c r="D168" s="69">
        <v>0</v>
      </c>
      <c r="E168" s="85" t="s">
        <v>282</v>
      </c>
      <c r="F168" s="47">
        <v>0</v>
      </c>
      <c r="G168" s="86" t="s">
        <v>282</v>
      </c>
      <c r="I168" s="51"/>
      <c r="J168" s="87"/>
      <c r="K168" s="51"/>
      <c r="L168" s="23"/>
      <c r="N168" s="51"/>
      <c r="O168" s="23"/>
      <c r="Q168" s="51"/>
      <c r="R168" s="23"/>
    </row>
    <row r="169" spans="1:18" ht="13.5">
      <c r="A169" s="8" t="s">
        <v>883</v>
      </c>
      <c r="B169" s="69">
        <v>2</v>
      </c>
      <c r="C169" s="85">
        <v>0</v>
      </c>
      <c r="D169" s="69">
        <v>28</v>
      </c>
      <c r="E169" s="85">
        <v>0.25</v>
      </c>
      <c r="F169" s="47">
        <v>0</v>
      </c>
      <c r="G169" s="86" t="s">
        <v>282</v>
      </c>
      <c r="I169" s="51"/>
      <c r="J169" s="87"/>
      <c r="K169" s="51"/>
      <c r="L169" s="23"/>
      <c r="N169" s="51"/>
      <c r="O169" s="23"/>
      <c r="Q169" s="51"/>
      <c r="R169" s="23"/>
    </row>
    <row r="170" spans="1:18" ht="13.5">
      <c r="A170" s="8" t="s">
        <v>884</v>
      </c>
      <c r="B170" s="69">
        <v>51</v>
      </c>
      <c r="C170" s="85">
        <v>0.25490196078431371</v>
      </c>
      <c r="D170" s="69">
        <v>20</v>
      </c>
      <c r="E170" s="85">
        <v>0.35</v>
      </c>
      <c r="F170" s="47">
        <v>0</v>
      </c>
      <c r="G170" s="86" t="s">
        <v>282</v>
      </c>
      <c r="I170" s="51"/>
      <c r="J170" s="87"/>
      <c r="K170" s="51"/>
      <c r="L170" s="23"/>
      <c r="N170" s="51"/>
      <c r="O170" s="23"/>
      <c r="Q170" s="51"/>
      <c r="R170" s="23"/>
    </row>
    <row r="171" spans="1:18" ht="13.5">
      <c r="A171" s="8" t="s">
        <v>885</v>
      </c>
      <c r="B171" s="69">
        <v>35</v>
      </c>
      <c r="C171" s="85">
        <v>0.2</v>
      </c>
      <c r="D171" s="69">
        <v>11</v>
      </c>
      <c r="E171" s="85">
        <v>0.45454545454545453</v>
      </c>
      <c r="F171" s="47">
        <v>0</v>
      </c>
      <c r="G171" s="86" t="s">
        <v>282</v>
      </c>
      <c r="I171" s="51"/>
      <c r="J171" s="87"/>
      <c r="K171" s="51"/>
      <c r="L171" s="23"/>
      <c r="N171" s="51"/>
      <c r="O171" s="23"/>
      <c r="Q171" s="51"/>
      <c r="R171" s="23"/>
    </row>
    <row r="172" spans="1:18" ht="13.5">
      <c r="A172" s="8" t="s">
        <v>886</v>
      </c>
      <c r="B172" s="69">
        <v>31</v>
      </c>
      <c r="C172" s="85">
        <v>0.32258064516129031</v>
      </c>
      <c r="D172" s="69">
        <v>53</v>
      </c>
      <c r="E172" s="85">
        <v>0.45283018867924529</v>
      </c>
      <c r="F172" s="47">
        <v>0</v>
      </c>
      <c r="G172" s="86" t="s">
        <v>282</v>
      </c>
      <c r="I172" s="51"/>
      <c r="J172" s="87"/>
      <c r="K172" s="51"/>
      <c r="L172" s="23"/>
      <c r="N172" s="51"/>
      <c r="O172" s="23"/>
      <c r="Q172" s="51"/>
      <c r="R172" s="23"/>
    </row>
    <row r="173" spans="1:18" ht="13.5">
      <c r="A173" s="8" t="s">
        <v>887</v>
      </c>
      <c r="B173" s="69">
        <v>35</v>
      </c>
      <c r="C173" s="85">
        <v>0.22857142857142856</v>
      </c>
      <c r="D173" s="69">
        <v>0</v>
      </c>
      <c r="E173" s="85" t="s">
        <v>282</v>
      </c>
      <c r="F173" s="47">
        <v>0</v>
      </c>
      <c r="G173" s="86" t="s">
        <v>282</v>
      </c>
      <c r="I173" s="51"/>
      <c r="J173" s="87"/>
      <c r="K173" s="51"/>
      <c r="L173" s="23"/>
      <c r="N173" s="51"/>
      <c r="O173" s="23"/>
      <c r="Q173" s="51"/>
      <c r="R173" s="23"/>
    </row>
    <row r="174" spans="1:18" ht="13.5">
      <c r="A174" s="8" t="s">
        <v>888</v>
      </c>
      <c r="B174" s="69">
        <v>9</v>
      </c>
      <c r="C174" s="85">
        <v>0.66666666666666663</v>
      </c>
      <c r="D174" s="69">
        <v>0</v>
      </c>
      <c r="E174" s="85" t="s">
        <v>282</v>
      </c>
      <c r="F174" s="47">
        <v>23</v>
      </c>
      <c r="G174" s="86">
        <v>0.39130434782608697</v>
      </c>
      <c r="I174" s="51"/>
      <c r="J174" s="87"/>
      <c r="K174" s="51"/>
      <c r="L174" s="23"/>
      <c r="N174" s="51"/>
      <c r="O174" s="23"/>
      <c r="Q174" s="51"/>
      <c r="R174" s="23"/>
    </row>
    <row r="175" spans="1:18" ht="13.5">
      <c r="A175" s="8" t="s">
        <v>889</v>
      </c>
      <c r="B175" s="69">
        <v>9</v>
      </c>
      <c r="C175" s="85">
        <v>0.55555555555555558</v>
      </c>
      <c r="D175" s="69">
        <v>0</v>
      </c>
      <c r="E175" s="85" t="s">
        <v>282</v>
      </c>
      <c r="F175" s="47">
        <v>0</v>
      </c>
      <c r="G175" s="86" t="s">
        <v>282</v>
      </c>
      <c r="I175" s="51"/>
      <c r="J175" s="87"/>
      <c r="K175" s="51"/>
      <c r="L175" s="23"/>
      <c r="N175" s="51"/>
      <c r="O175" s="23"/>
      <c r="Q175" s="51"/>
      <c r="R175" s="23"/>
    </row>
    <row r="176" spans="1:18" ht="13.5">
      <c r="A176" s="8" t="s">
        <v>890</v>
      </c>
      <c r="B176" s="69">
        <v>3</v>
      </c>
      <c r="C176" s="85">
        <v>0.33333333333333331</v>
      </c>
      <c r="D176" s="69">
        <v>0</v>
      </c>
      <c r="E176" s="85" t="s">
        <v>282</v>
      </c>
      <c r="F176" s="47">
        <v>44</v>
      </c>
      <c r="G176" s="86">
        <v>0.18181818181818182</v>
      </c>
      <c r="I176" s="51"/>
      <c r="J176" s="87"/>
      <c r="K176" s="51"/>
      <c r="L176" s="23"/>
      <c r="N176" s="51"/>
      <c r="O176" s="23"/>
      <c r="Q176" s="51"/>
      <c r="R176" s="23"/>
    </row>
    <row r="177" spans="1:18" ht="13.5">
      <c r="A177" s="8" t="s">
        <v>891</v>
      </c>
      <c r="B177" s="69">
        <v>1</v>
      </c>
      <c r="C177" s="85">
        <v>0</v>
      </c>
      <c r="D177" s="69">
        <v>0</v>
      </c>
      <c r="E177" s="85" t="s">
        <v>282</v>
      </c>
      <c r="F177" s="47">
        <v>21</v>
      </c>
      <c r="G177" s="86">
        <v>0.42857142857142855</v>
      </c>
      <c r="I177" s="51"/>
      <c r="J177" s="87"/>
      <c r="K177" s="51"/>
      <c r="L177" s="23"/>
      <c r="N177" s="51"/>
      <c r="O177" s="23"/>
      <c r="Q177" s="51"/>
      <c r="R177" s="23"/>
    </row>
    <row r="178" spans="1:18" ht="13.5">
      <c r="A178" s="8" t="s">
        <v>892</v>
      </c>
      <c r="B178" s="69">
        <v>51</v>
      </c>
      <c r="C178" s="85">
        <v>0.25490196078431371</v>
      </c>
      <c r="D178" s="69">
        <v>16</v>
      </c>
      <c r="E178" s="85">
        <v>0.25</v>
      </c>
      <c r="F178" s="47">
        <v>0</v>
      </c>
      <c r="G178" s="86" t="s">
        <v>282</v>
      </c>
      <c r="I178" s="51"/>
      <c r="J178" s="87"/>
      <c r="K178" s="51"/>
      <c r="L178" s="23"/>
      <c r="N178" s="51"/>
      <c r="O178" s="23"/>
      <c r="Q178" s="51"/>
      <c r="R178" s="23"/>
    </row>
    <row r="179" spans="1:18" ht="13.5">
      <c r="A179" s="8" t="s">
        <v>893</v>
      </c>
      <c r="B179" s="69">
        <v>26</v>
      </c>
      <c r="C179" s="85">
        <v>0.11538461538461539</v>
      </c>
      <c r="D179" s="69">
        <v>1</v>
      </c>
      <c r="E179" s="85">
        <v>1</v>
      </c>
      <c r="F179" s="47">
        <v>0</v>
      </c>
      <c r="G179" s="86" t="s">
        <v>282</v>
      </c>
      <c r="I179" s="51"/>
      <c r="J179" s="87"/>
      <c r="K179" s="51"/>
      <c r="L179" s="23"/>
      <c r="N179" s="51"/>
      <c r="O179" s="23"/>
      <c r="Q179" s="51"/>
      <c r="R179" s="23"/>
    </row>
    <row r="180" spans="1:18" ht="13.5">
      <c r="A180" s="8" t="s">
        <v>894</v>
      </c>
      <c r="B180" s="69">
        <v>71</v>
      </c>
      <c r="C180" s="85">
        <v>0.16901408450704225</v>
      </c>
      <c r="D180" s="69">
        <v>3</v>
      </c>
      <c r="E180" s="85">
        <v>0.33333333333333331</v>
      </c>
      <c r="F180" s="47">
        <v>0</v>
      </c>
      <c r="G180" s="86" t="s">
        <v>282</v>
      </c>
      <c r="I180" s="51"/>
      <c r="J180" s="87"/>
      <c r="K180" s="51"/>
      <c r="L180" s="23"/>
      <c r="N180" s="51"/>
      <c r="O180" s="23"/>
      <c r="Q180" s="51"/>
      <c r="R180" s="23"/>
    </row>
    <row r="181" spans="1:18" ht="13.5">
      <c r="A181" s="8" t="s">
        <v>895</v>
      </c>
      <c r="B181" s="69">
        <v>63</v>
      </c>
      <c r="C181" s="85">
        <v>0.26984126984126983</v>
      </c>
      <c r="D181" s="69">
        <v>21</v>
      </c>
      <c r="E181" s="85">
        <v>0.2857142857142857</v>
      </c>
      <c r="F181" s="47">
        <v>0</v>
      </c>
      <c r="G181" s="86" t="s">
        <v>282</v>
      </c>
      <c r="I181" s="51"/>
      <c r="J181" s="87"/>
      <c r="K181" s="51"/>
      <c r="L181" s="23"/>
      <c r="N181" s="51"/>
      <c r="O181" s="23"/>
      <c r="Q181" s="51"/>
      <c r="R181" s="23"/>
    </row>
    <row r="182" spans="1:18" ht="13.5">
      <c r="A182" s="8" t="s">
        <v>896</v>
      </c>
      <c r="B182" s="69">
        <v>13</v>
      </c>
      <c r="C182" s="85">
        <v>0.23076923076923078</v>
      </c>
      <c r="D182" s="69">
        <v>8</v>
      </c>
      <c r="E182" s="85">
        <v>0</v>
      </c>
      <c r="F182" s="47">
        <v>51</v>
      </c>
      <c r="G182" s="86">
        <v>0.11764705882352941</v>
      </c>
      <c r="I182" s="51"/>
      <c r="J182" s="87"/>
      <c r="K182" s="51"/>
      <c r="L182" s="23"/>
      <c r="N182" s="51"/>
      <c r="O182" s="23"/>
      <c r="Q182" s="51"/>
      <c r="R182" s="23"/>
    </row>
    <row r="183" spans="1:18" ht="13.5">
      <c r="A183" s="8" t="s">
        <v>897</v>
      </c>
      <c r="B183" s="69">
        <v>25</v>
      </c>
      <c r="C183" s="85">
        <v>0.4</v>
      </c>
      <c r="D183" s="69">
        <v>39</v>
      </c>
      <c r="E183" s="85">
        <v>0.41025641025641024</v>
      </c>
      <c r="F183" s="47">
        <v>0</v>
      </c>
      <c r="G183" s="86" t="s">
        <v>282</v>
      </c>
      <c r="I183" s="51"/>
      <c r="J183" s="87"/>
      <c r="K183" s="51"/>
      <c r="L183" s="23"/>
      <c r="N183" s="51"/>
      <c r="O183" s="23"/>
      <c r="Q183" s="51"/>
      <c r="R183" s="23"/>
    </row>
    <row r="184" spans="1:18" ht="13.5">
      <c r="A184" s="8" t="s">
        <v>898</v>
      </c>
      <c r="B184" s="69">
        <v>5</v>
      </c>
      <c r="C184" s="85">
        <v>0.4</v>
      </c>
      <c r="D184" s="69">
        <v>0</v>
      </c>
      <c r="E184" s="85" t="s">
        <v>282</v>
      </c>
      <c r="F184" s="47">
        <v>30</v>
      </c>
      <c r="G184" s="86">
        <v>0.2</v>
      </c>
      <c r="I184" s="51"/>
      <c r="J184" s="87"/>
      <c r="K184" s="51"/>
      <c r="L184" s="23"/>
      <c r="N184" s="51"/>
      <c r="O184" s="23"/>
      <c r="Q184" s="51"/>
      <c r="R184" s="23"/>
    </row>
    <row r="185" spans="1:18" ht="13.5">
      <c r="A185" s="8" t="s">
        <v>899</v>
      </c>
      <c r="B185" s="69">
        <v>3</v>
      </c>
      <c r="C185" s="85">
        <v>1</v>
      </c>
      <c r="D185" s="69">
        <v>1</v>
      </c>
      <c r="E185" s="85">
        <v>1</v>
      </c>
      <c r="F185" s="47">
        <v>0</v>
      </c>
      <c r="G185" s="86" t="s">
        <v>282</v>
      </c>
      <c r="I185" s="51"/>
      <c r="J185" s="87"/>
      <c r="K185" s="51"/>
      <c r="L185" s="23"/>
      <c r="N185" s="51"/>
      <c r="O185" s="23"/>
      <c r="Q185" s="51"/>
      <c r="R185" s="23"/>
    </row>
    <row r="186" spans="1:18" ht="13.5">
      <c r="A186" s="8" t="s">
        <v>900</v>
      </c>
      <c r="B186" s="69">
        <v>10</v>
      </c>
      <c r="C186" s="85">
        <v>0.3</v>
      </c>
      <c r="D186" s="69">
        <v>0</v>
      </c>
      <c r="E186" s="85" t="s">
        <v>282</v>
      </c>
      <c r="F186" s="47">
        <v>60</v>
      </c>
      <c r="G186" s="86">
        <v>0.28333333333333333</v>
      </c>
      <c r="I186" s="51"/>
      <c r="J186" s="87"/>
      <c r="K186" s="51"/>
      <c r="L186" s="23"/>
      <c r="N186" s="51"/>
      <c r="O186" s="23"/>
      <c r="Q186" s="51"/>
      <c r="R186" s="23"/>
    </row>
    <row r="187" spans="1:18" ht="13.5">
      <c r="A187" s="8" t="s">
        <v>901</v>
      </c>
      <c r="B187" s="69">
        <v>4</v>
      </c>
      <c r="C187" s="85">
        <v>0.5</v>
      </c>
      <c r="D187" s="69">
        <v>1</v>
      </c>
      <c r="E187" s="85">
        <v>1</v>
      </c>
      <c r="F187" s="47">
        <v>0</v>
      </c>
      <c r="G187" s="86" t="s">
        <v>282</v>
      </c>
      <c r="I187" s="51"/>
      <c r="J187" s="87"/>
      <c r="K187" s="51"/>
      <c r="L187" s="23"/>
      <c r="N187" s="51"/>
      <c r="O187" s="23"/>
      <c r="Q187" s="51"/>
      <c r="R187" s="23"/>
    </row>
    <row r="188" spans="1:18" ht="13.5">
      <c r="A188" s="8" t="s">
        <v>902</v>
      </c>
      <c r="B188" s="69">
        <v>8</v>
      </c>
      <c r="C188" s="85">
        <v>0.5</v>
      </c>
      <c r="D188" s="69">
        <v>4</v>
      </c>
      <c r="E188" s="85">
        <v>0.5</v>
      </c>
      <c r="F188" s="47">
        <v>0</v>
      </c>
      <c r="G188" s="86" t="s">
        <v>282</v>
      </c>
      <c r="I188" s="51"/>
      <c r="J188" s="87"/>
      <c r="K188" s="51"/>
      <c r="L188" s="23"/>
      <c r="N188" s="51"/>
      <c r="O188" s="23"/>
      <c r="Q188" s="51"/>
      <c r="R188" s="23"/>
    </row>
    <row r="189" spans="1:18" ht="13.5">
      <c r="A189" s="8" t="s">
        <v>903</v>
      </c>
      <c r="B189" s="69">
        <v>3</v>
      </c>
      <c r="C189" s="85">
        <v>0</v>
      </c>
      <c r="D189" s="69">
        <v>0</v>
      </c>
      <c r="E189" s="85" t="s">
        <v>282</v>
      </c>
      <c r="F189" s="47">
        <v>0</v>
      </c>
      <c r="G189" s="86" t="s">
        <v>282</v>
      </c>
      <c r="I189" s="51"/>
      <c r="J189" s="87"/>
      <c r="K189" s="51"/>
      <c r="L189" s="23"/>
      <c r="N189" s="51"/>
      <c r="O189" s="23"/>
      <c r="Q189" s="51"/>
      <c r="R189" s="23"/>
    </row>
    <row r="190" spans="1:18" ht="13.5">
      <c r="A190" s="8" t="s">
        <v>904</v>
      </c>
      <c r="B190" s="69">
        <v>2</v>
      </c>
      <c r="C190" s="85">
        <v>1</v>
      </c>
      <c r="D190" s="69">
        <v>0</v>
      </c>
      <c r="E190" s="85" t="s">
        <v>282</v>
      </c>
      <c r="F190" s="47">
        <v>0</v>
      </c>
      <c r="G190" s="86" t="s">
        <v>282</v>
      </c>
      <c r="I190" s="51"/>
      <c r="J190" s="87"/>
      <c r="K190" s="51"/>
      <c r="L190" s="23"/>
      <c r="N190" s="51"/>
      <c r="O190" s="23"/>
      <c r="Q190" s="51"/>
      <c r="R190" s="23"/>
    </row>
    <row r="191" spans="1:18" ht="13.5">
      <c r="A191" s="8" t="s">
        <v>905</v>
      </c>
      <c r="B191" s="69">
        <v>56</v>
      </c>
      <c r="C191" s="85">
        <v>0.25</v>
      </c>
      <c r="D191" s="69">
        <v>17</v>
      </c>
      <c r="E191" s="85">
        <v>0.29411764705882354</v>
      </c>
      <c r="F191" s="47">
        <v>0</v>
      </c>
      <c r="G191" s="86" t="s">
        <v>282</v>
      </c>
      <c r="I191" s="51"/>
      <c r="J191" s="87"/>
      <c r="K191" s="51"/>
      <c r="L191" s="23"/>
      <c r="N191" s="51"/>
      <c r="O191" s="23"/>
      <c r="Q191" s="51"/>
      <c r="R191" s="23"/>
    </row>
    <row r="192" spans="1:18" ht="13.5">
      <c r="A192" s="8" t="s">
        <v>906</v>
      </c>
      <c r="B192" s="69">
        <v>0</v>
      </c>
      <c r="C192" s="85" t="s">
        <v>282</v>
      </c>
      <c r="D192" s="69">
        <v>0</v>
      </c>
      <c r="E192" s="85" t="s">
        <v>282</v>
      </c>
      <c r="F192" s="47">
        <v>5</v>
      </c>
      <c r="G192" s="86">
        <v>0</v>
      </c>
      <c r="I192" s="51"/>
      <c r="J192" s="87"/>
      <c r="K192" s="51"/>
      <c r="L192" s="23"/>
      <c r="N192" s="51"/>
      <c r="O192" s="23"/>
      <c r="Q192" s="51"/>
      <c r="R192" s="23"/>
    </row>
    <row r="193" spans="1:18" ht="13.5">
      <c r="A193" s="8" t="s">
        <v>907</v>
      </c>
      <c r="B193" s="69">
        <v>1</v>
      </c>
      <c r="C193" s="85">
        <v>1</v>
      </c>
      <c r="D193" s="69">
        <v>0</v>
      </c>
      <c r="E193" s="85" t="s">
        <v>282</v>
      </c>
      <c r="F193" s="47">
        <v>0</v>
      </c>
      <c r="G193" s="86" t="s">
        <v>282</v>
      </c>
      <c r="I193" s="51"/>
      <c r="J193" s="87"/>
      <c r="K193" s="51"/>
      <c r="L193" s="23"/>
      <c r="N193" s="51"/>
      <c r="O193" s="23"/>
      <c r="Q193" s="51"/>
      <c r="R193" s="23"/>
    </row>
    <row r="194" spans="1:18" ht="13.5">
      <c r="A194" s="8" t="s">
        <v>908</v>
      </c>
      <c r="B194" s="69">
        <v>84</v>
      </c>
      <c r="C194" s="85">
        <v>0.33333333333333331</v>
      </c>
      <c r="D194" s="69">
        <v>4</v>
      </c>
      <c r="E194" s="85">
        <v>0.5</v>
      </c>
      <c r="F194" s="47">
        <v>0</v>
      </c>
      <c r="G194" s="86" t="s">
        <v>282</v>
      </c>
      <c r="I194" s="51"/>
      <c r="J194" s="87"/>
      <c r="K194" s="51"/>
      <c r="L194" s="23"/>
      <c r="N194" s="51"/>
      <c r="O194" s="23"/>
      <c r="Q194" s="51"/>
      <c r="R194" s="23"/>
    </row>
    <row r="195" spans="1:18" ht="13.5">
      <c r="A195" s="8" t="s">
        <v>909</v>
      </c>
      <c r="B195" s="69">
        <v>23</v>
      </c>
      <c r="C195" s="85">
        <v>0.30434782608695654</v>
      </c>
      <c r="D195" s="69">
        <v>0</v>
      </c>
      <c r="E195" s="85" t="s">
        <v>282</v>
      </c>
      <c r="F195" s="47">
        <v>22</v>
      </c>
      <c r="G195" s="86">
        <v>0.36363636363636365</v>
      </c>
      <c r="I195" s="51"/>
      <c r="J195" s="87"/>
      <c r="K195" s="51"/>
      <c r="L195" s="23"/>
      <c r="N195" s="51"/>
      <c r="O195" s="23"/>
      <c r="Q195" s="51"/>
      <c r="R195" s="23"/>
    </row>
    <row r="196" spans="1:18" ht="13.5">
      <c r="A196" s="8" t="s">
        <v>910</v>
      </c>
      <c r="B196" s="69">
        <v>82</v>
      </c>
      <c r="C196" s="85">
        <v>0.26829268292682928</v>
      </c>
      <c r="D196" s="69">
        <v>7</v>
      </c>
      <c r="E196" s="85">
        <v>0.2857142857142857</v>
      </c>
      <c r="F196" s="47">
        <v>0</v>
      </c>
      <c r="G196" s="86" t="s">
        <v>282</v>
      </c>
      <c r="I196" s="51"/>
      <c r="J196" s="87"/>
      <c r="K196" s="51"/>
      <c r="L196" s="23"/>
      <c r="N196" s="51"/>
      <c r="O196" s="23"/>
      <c r="Q196" s="51"/>
      <c r="R196" s="23"/>
    </row>
    <row r="197" spans="1:18" ht="13.5">
      <c r="A197" s="8" t="s">
        <v>911</v>
      </c>
      <c r="B197" s="69">
        <v>12</v>
      </c>
      <c r="C197" s="85">
        <v>0.5</v>
      </c>
      <c r="D197" s="69">
        <v>0</v>
      </c>
      <c r="E197" s="85" t="s">
        <v>282</v>
      </c>
      <c r="F197" s="47">
        <v>0</v>
      </c>
      <c r="G197" s="86" t="s">
        <v>282</v>
      </c>
      <c r="I197" s="51"/>
      <c r="J197" s="87"/>
      <c r="K197" s="51"/>
      <c r="L197" s="23"/>
      <c r="N197" s="51"/>
      <c r="O197" s="23"/>
      <c r="Q197" s="51"/>
      <c r="R197" s="23"/>
    </row>
    <row r="198" spans="1:18" ht="13.5">
      <c r="A198" s="8" t="s">
        <v>912</v>
      </c>
      <c r="B198" s="69">
        <v>7</v>
      </c>
      <c r="C198" s="85">
        <v>0.2857142857142857</v>
      </c>
      <c r="D198" s="69">
        <v>0</v>
      </c>
      <c r="E198" s="85" t="s">
        <v>282</v>
      </c>
      <c r="F198" s="47">
        <v>32</v>
      </c>
      <c r="G198" s="86">
        <v>0.28125</v>
      </c>
      <c r="I198" s="51"/>
      <c r="J198" s="87"/>
      <c r="K198" s="51"/>
      <c r="L198" s="23"/>
      <c r="N198" s="51"/>
      <c r="O198" s="23"/>
      <c r="Q198" s="51"/>
      <c r="R198" s="23"/>
    </row>
    <row r="199" spans="1:18" ht="13.5">
      <c r="A199" s="8" t="s">
        <v>913</v>
      </c>
      <c r="B199" s="69">
        <v>2</v>
      </c>
      <c r="C199" s="85">
        <v>0.5</v>
      </c>
      <c r="D199" s="69">
        <v>0</v>
      </c>
      <c r="E199" s="85" t="s">
        <v>282</v>
      </c>
      <c r="F199" s="47">
        <v>0</v>
      </c>
      <c r="G199" s="86" t="s">
        <v>282</v>
      </c>
      <c r="I199" s="51"/>
      <c r="J199" s="87"/>
      <c r="K199" s="51"/>
      <c r="L199" s="23"/>
      <c r="N199" s="51"/>
      <c r="O199" s="23"/>
      <c r="Q199" s="51"/>
      <c r="R199" s="23"/>
    </row>
    <row r="200" spans="1:18" ht="13.5">
      <c r="A200" s="8" t="s">
        <v>914</v>
      </c>
      <c r="B200" s="69">
        <v>31</v>
      </c>
      <c r="C200" s="85">
        <v>0.25806451612903225</v>
      </c>
      <c r="D200" s="69">
        <v>1</v>
      </c>
      <c r="E200" s="85">
        <v>0</v>
      </c>
      <c r="F200" s="47">
        <v>0</v>
      </c>
      <c r="G200" s="86" t="s">
        <v>282</v>
      </c>
      <c r="I200" s="51"/>
      <c r="J200" s="87"/>
      <c r="K200" s="51"/>
      <c r="L200" s="23"/>
      <c r="N200" s="51"/>
      <c r="O200" s="23"/>
      <c r="Q200" s="51"/>
      <c r="R200" s="23"/>
    </row>
    <row r="201" spans="1:18" ht="13.5">
      <c r="A201" s="8" t="s">
        <v>915</v>
      </c>
      <c r="B201" s="69">
        <v>4</v>
      </c>
      <c r="C201" s="85">
        <v>0.25</v>
      </c>
      <c r="D201" s="69">
        <v>0</v>
      </c>
      <c r="E201" s="85" t="s">
        <v>282</v>
      </c>
      <c r="F201" s="47">
        <v>0</v>
      </c>
      <c r="G201" s="86" t="s">
        <v>282</v>
      </c>
      <c r="I201" s="51"/>
      <c r="J201" s="87"/>
      <c r="K201" s="51"/>
      <c r="L201" s="23"/>
      <c r="N201" s="51"/>
      <c r="O201" s="23"/>
      <c r="Q201" s="51"/>
      <c r="R201" s="23"/>
    </row>
    <row r="202" spans="1:18" ht="13.5">
      <c r="A202" s="8" t="s">
        <v>916</v>
      </c>
      <c r="B202" s="69">
        <v>23</v>
      </c>
      <c r="C202" s="85">
        <v>0.2608695652173913</v>
      </c>
      <c r="D202" s="69">
        <v>1</v>
      </c>
      <c r="E202" s="85">
        <v>0</v>
      </c>
      <c r="F202" s="47">
        <v>32</v>
      </c>
      <c r="G202" s="86">
        <v>0.21875</v>
      </c>
      <c r="I202" s="51"/>
      <c r="J202" s="87"/>
      <c r="K202" s="51"/>
      <c r="L202" s="23"/>
      <c r="N202" s="51"/>
      <c r="O202" s="23"/>
      <c r="Q202" s="51"/>
      <c r="R202" s="23"/>
    </row>
    <row r="203" spans="1:18" ht="13.5">
      <c r="A203" s="8" t="s">
        <v>917</v>
      </c>
      <c r="B203" s="69">
        <v>76</v>
      </c>
      <c r="C203" s="85">
        <v>0.26315789473684209</v>
      </c>
      <c r="D203" s="69">
        <v>14</v>
      </c>
      <c r="E203" s="85">
        <v>0.2857142857142857</v>
      </c>
      <c r="F203" s="47">
        <v>0</v>
      </c>
      <c r="G203" s="86" t="s">
        <v>282</v>
      </c>
      <c r="I203" s="51"/>
      <c r="J203" s="87"/>
      <c r="K203" s="51"/>
      <c r="L203" s="23"/>
      <c r="N203" s="51"/>
      <c r="O203" s="23"/>
      <c r="Q203" s="51"/>
      <c r="R203" s="23"/>
    </row>
    <row r="204" spans="1:18" ht="13.5">
      <c r="A204" s="8" t="s">
        <v>918</v>
      </c>
      <c r="B204" s="69">
        <v>42</v>
      </c>
      <c r="C204" s="85">
        <v>0.2857142857142857</v>
      </c>
      <c r="D204" s="69">
        <v>10</v>
      </c>
      <c r="E204" s="85">
        <v>0.5</v>
      </c>
      <c r="F204" s="47">
        <v>0</v>
      </c>
      <c r="G204" s="86" t="s">
        <v>282</v>
      </c>
      <c r="I204" s="51"/>
      <c r="J204" s="87"/>
      <c r="K204" s="51"/>
      <c r="L204" s="23"/>
      <c r="N204" s="51"/>
      <c r="O204" s="23"/>
      <c r="Q204" s="51"/>
      <c r="R204" s="23"/>
    </row>
    <row r="205" spans="1:18" ht="13.5">
      <c r="A205" s="8" t="s">
        <v>919</v>
      </c>
      <c r="B205" s="69">
        <v>2</v>
      </c>
      <c r="C205" s="85">
        <v>0</v>
      </c>
      <c r="D205" s="69">
        <v>0</v>
      </c>
      <c r="E205" s="85" t="s">
        <v>282</v>
      </c>
      <c r="F205" s="47">
        <v>0</v>
      </c>
      <c r="G205" s="86" t="s">
        <v>282</v>
      </c>
      <c r="I205" s="51"/>
      <c r="J205" s="87"/>
      <c r="K205" s="51"/>
      <c r="L205" s="23"/>
      <c r="N205" s="51"/>
      <c r="O205" s="23"/>
      <c r="Q205" s="51"/>
      <c r="R205" s="23"/>
    </row>
    <row r="206" spans="1:18" ht="13.5">
      <c r="A206" s="8" t="s">
        <v>920</v>
      </c>
      <c r="B206" s="69">
        <v>11</v>
      </c>
      <c r="C206" s="85">
        <v>0.45454545454545453</v>
      </c>
      <c r="D206" s="69">
        <v>0</v>
      </c>
      <c r="E206" s="85" t="s">
        <v>282</v>
      </c>
      <c r="F206" s="47">
        <v>0</v>
      </c>
      <c r="G206" s="86" t="s">
        <v>282</v>
      </c>
      <c r="I206" s="51"/>
      <c r="J206" s="87"/>
      <c r="K206" s="51"/>
      <c r="L206" s="23"/>
      <c r="N206" s="51"/>
      <c r="O206" s="23"/>
      <c r="Q206" s="51"/>
      <c r="R206" s="23"/>
    </row>
    <row r="207" spans="1:18" ht="13.5">
      <c r="A207" s="8" t="s">
        <v>921</v>
      </c>
      <c r="B207" s="69">
        <v>5</v>
      </c>
      <c r="C207" s="85">
        <v>0</v>
      </c>
      <c r="D207" s="69">
        <v>0</v>
      </c>
      <c r="E207" s="85" t="s">
        <v>282</v>
      </c>
      <c r="F207" s="47">
        <v>0</v>
      </c>
      <c r="G207" s="86" t="s">
        <v>282</v>
      </c>
      <c r="I207" s="51"/>
      <c r="J207" s="87"/>
      <c r="K207" s="51"/>
      <c r="L207" s="23"/>
      <c r="N207" s="51"/>
      <c r="O207" s="23"/>
      <c r="Q207" s="51"/>
      <c r="R207" s="23"/>
    </row>
    <row r="208" spans="1:18" ht="13.5">
      <c r="A208" s="8" t="s">
        <v>922</v>
      </c>
      <c r="B208" s="69">
        <v>63</v>
      </c>
      <c r="C208" s="85">
        <v>0.34920634920634919</v>
      </c>
      <c r="D208" s="69">
        <v>8</v>
      </c>
      <c r="E208" s="85">
        <v>0.5</v>
      </c>
      <c r="F208" s="47">
        <v>0</v>
      </c>
      <c r="G208" s="86" t="s">
        <v>282</v>
      </c>
      <c r="I208" s="51"/>
      <c r="J208" s="87"/>
      <c r="K208" s="51"/>
      <c r="L208" s="23"/>
      <c r="N208" s="51"/>
      <c r="O208" s="23"/>
      <c r="Q208" s="51"/>
      <c r="R208" s="23"/>
    </row>
    <row r="209" spans="1:18" ht="13.5">
      <c r="A209" s="8" t="s">
        <v>923</v>
      </c>
      <c r="B209" s="69">
        <v>0</v>
      </c>
      <c r="C209" s="85" t="s">
        <v>282</v>
      </c>
      <c r="D209" s="69">
        <v>3</v>
      </c>
      <c r="E209" s="85">
        <v>0.66666666666666663</v>
      </c>
      <c r="F209" s="47">
        <v>0</v>
      </c>
      <c r="G209" s="86" t="s">
        <v>282</v>
      </c>
      <c r="I209" s="51"/>
      <c r="J209" s="87"/>
      <c r="K209" s="51"/>
      <c r="L209" s="23"/>
      <c r="N209" s="51"/>
      <c r="O209" s="23"/>
      <c r="Q209" s="51"/>
      <c r="R209" s="23"/>
    </row>
    <row r="210" spans="1:18" ht="13.5">
      <c r="A210" s="8" t="s">
        <v>924</v>
      </c>
      <c r="B210" s="69">
        <v>2</v>
      </c>
      <c r="C210" s="85">
        <v>0</v>
      </c>
      <c r="D210" s="69">
        <v>0</v>
      </c>
      <c r="E210" s="85" t="s">
        <v>282</v>
      </c>
      <c r="F210" s="47">
        <v>0</v>
      </c>
      <c r="G210" s="86" t="s">
        <v>282</v>
      </c>
      <c r="I210" s="51"/>
      <c r="J210" s="87"/>
      <c r="K210" s="51"/>
      <c r="L210" s="23"/>
      <c r="N210" s="51"/>
      <c r="O210" s="23"/>
      <c r="Q210" s="51"/>
      <c r="R210" s="23"/>
    </row>
    <row r="211" spans="1:18" ht="13.5">
      <c r="A211" s="8" t="s">
        <v>925</v>
      </c>
      <c r="B211" s="69">
        <v>17</v>
      </c>
      <c r="C211" s="85">
        <v>0.47058823529411764</v>
      </c>
      <c r="D211" s="69">
        <v>0</v>
      </c>
      <c r="E211" s="85" t="s">
        <v>282</v>
      </c>
      <c r="F211" s="47">
        <v>0</v>
      </c>
      <c r="G211" s="86" t="s">
        <v>282</v>
      </c>
      <c r="I211" s="51"/>
      <c r="J211" s="87"/>
      <c r="K211" s="51"/>
      <c r="L211" s="23"/>
      <c r="N211" s="51"/>
      <c r="O211" s="23"/>
      <c r="Q211" s="51"/>
      <c r="R211" s="23"/>
    </row>
    <row r="212" spans="1:18" ht="13.5">
      <c r="A212" s="8" t="s">
        <v>926</v>
      </c>
      <c r="B212" s="69">
        <v>1</v>
      </c>
      <c r="C212" s="85">
        <v>0</v>
      </c>
      <c r="D212" s="69">
        <v>0</v>
      </c>
      <c r="E212" s="85" t="s">
        <v>282</v>
      </c>
      <c r="F212" s="47">
        <v>0</v>
      </c>
      <c r="G212" s="86" t="s">
        <v>282</v>
      </c>
      <c r="I212" s="51"/>
      <c r="J212" s="87"/>
      <c r="K212" s="51"/>
      <c r="L212" s="23"/>
      <c r="N212" s="51"/>
      <c r="O212" s="23"/>
      <c r="Q212" s="51"/>
      <c r="R212" s="23"/>
    </row>
    <row r="213" spans="1:18" ht="13.5">
      <c r="A213" s="8" t="s">
        <v>927</v>
      </c>
      <c r="B213" s="69">
        <v>67</v>
      </c>
      <c r="C213" s="85">
        <v>0.22388059701492538</v>
      </c>
      <c r="D213" s="69">
        <v>17</v>
      </c>
      <c r="E213" s="85">
        <v>0.47058823529411764</v>
      </c>
      <c r="F213" s="47">
        <v>0</v>
      </c>
      <c r="G213" s="86" t="s">
        <v>282</v>
      </c>
      <c r="I213" s="51"/>
      <c r="J213" s="87"/>
      <c r="K213" s="51"/>
      <c r="L213" s="23"/>
      <c r="N213" s="51"/>
      <c r="O213" s="23"/>
      <c r="Q213" s="51"/>
      <c r="R213" s="23"/>
    </row>
    <row r="214" spans="1:18" ht="13.5">
      <c r="A214" s="8" t="s">
        <v>928</v>
      </c>
      <c r="B214" s="69">
        <v>4</v>
      </c>
      <c r="C214" s="85">
        <v>0</v>
      </c>
      <c r="D214" s="69">
        <v>0</v>
      </c>
      <c r="E214" s="85" t="s">
        <v>282</v>
      </c>
      <c r="F214" s="47">
        <v>18</v>
      </c>
      <c r="G214" s="86">
        <v>0.22222222222222221</v>
      </c>
      <c r="I214" s="51"/>
      <c r="J214" s="87"/>
      <c r="K214" s="51"/>
      <c r="L214" s="23"/>
      <c r="N214" s="51"/>
      <c r="O214" s="23"/>
      <c r="Q214" s="51"/>
      <c r="R214" s="23"/>
    </row>
    <row r="215" spans="1:18" ht="13.5">
      <c r="A215" s="8" t="s">
        <v>929</v>
      </c>
      <c r="B215" s="69">
        <v>6</v>
      </c>
      <c r="C215" s="85">
        <v>0</v>
      </c>
      <c r="D215" s="69">
        <v>35</v>
      </c>
      <c r="E215" s="85">
        <v>0.54285714285714282</v>
      </c>
      <c r="F215" s="47">
        <v>0</v>
      </c>
      <c r="G215" s="86" t="s">
        <v>282</v>
      </c>
      <c r="I215" s="51"/>
      <c r="J215" s="87"/>
      <c r="K215" s="51"/>
      <c r="L215" s="23"/>
      <c r="N215" s="51"/>
      <c r="O215" s="23"/>
      <c r="Q215" s="51"/>
      <c r="R215" s="23"/>
    </row>
    <row r="216" spans="1:18" ht="13.5">
      <c r="A216" s="8" t="s">
        <v>930</v>
      </c>
      <c r="B216" s="69">
        <v>17</v>
      </c>
      <c r="C216" s="85">
        <v>0.6470588235294118</v>
      </c>
      <c r="D216" s="69">
        <v>1</v>
      </c>
      <c r="E216" s="85">
        <v>1</v>
      </c>
      <c r="F216" s="47">
        <v>0</v>
      </c>
      <c r="G216" s="86" t="s">
        <v>282</v>
      </c>
      <c r="I216" s="51"/>
      <c r="J216" s="87"/>
      <c r="K216" s="51"/>
      <c r="L216" s="23"/>
      <c r="N216" s="51"/>
      <c r="O216" s="23"/>
      <c r="Q216" s="51"/>
      <c r="R216" s="23"/>
    </row>
    <row r="217" spans="1:18" ht="13.5">
      <c r="A217" s="8" t="s">
        <v>931</v>
      </c>
      <c r="B217" s="69">
        <v>31</v>
      </c>
      <c r="C217" s="85">
        <v>0.22580645161290322</v>
      </c>
      <c r="D217" s="69">
        <v>3</v>
      </c>
      <c r="E217" s="85">
        <v>0.33333333333333331</v>
      </c>
      <c r="F217" s="47">
        <v>0</v>
      </c>
      <c r="G217" s="86" t="s">
        <v>282</v>
      </c>
      <c r="I217" s="51"/>
      <c r="J217" s="87"/>
      <c r="K217" s="51"/>
      <c r="L217" s="23"/>
      <c r="N217" s="51"/>
      <c r="O217" s="23"/>
      <c r="Q217" s="51"/>
      <c r="R217" s="23"/>
    </row>
    <row r="218" spans="1:18" ht="13.5">
      <c r="A218" s="92" t="s">
        <v>932</v>
      </c>
      <c r="B218" s="69">
        <v>17</v>
      </c>
      <c r="C218" s="85">
        <v>0.23529411764705882</v>
      </c>
      <c r="D218" s="69">
        <v>3</v>
      </c>
      <c r="E218" s="85">
        <v>0.66666666666666663</v>
      </c>
      <c r="F218" s="47">
        <v>34</v>
      </c>
      <c r="G218" s="86">
        <v>8.8235294117647065E-2</v>
      </c>
      <c r="I218" s="51"/>
      <c r="J218" s="87"/>
      <c r="K218" s="51"/>
      <c r="L218" s="23"/>
      <c r="N218" s="51"/>
      <c r="O218" s="23"/>
      <c r="Q218" s="51"/>
      <c r="R218" s="23"/>
    </row>
    <row r="219" spans="1:18" ht="13.5">
      <c r="A219" s="8" t="s">
        <v>933</v>
      </c>
      <c r="B219" s="69">
        <v>0</v>
      </c>
      <c r="C219" s="85" t="s">
        <v>282</v>
      </c>
      <c r="D219" s="69">
        <v>0</v>
      </c>
      <c r="E219" s="85" t="s">
        <v>282</v>
      </c>
      <c r="F219" s="47">
        <v>7</v>
      </c>
      <c r="G219" s="86">
        <v>0</v>
      </c>
      <c r="I219" s="51"/>
      <c r="J219" s="87"/>
      <c r="K219" s="51"/>
      <c r="L219" s="23"/>
      <c r="N219" s="51"/>
      <c r="O219" s="23"/>
      <c r="Q219" s="51"/>
      <c r="R219" s="23"/>
    </row>
    <row r="220" spans="1:18" ht="13.5">
      <c r="A220" s="8" t="s">
        <v>934</v>
      </c>
      <c r="B220" s="69">
        <v>7</v>
      </c>
      <c r="C220" s="85">
        <v>0.2857142857142857</v>
      </c>
      <c r="D220" s="69">
        <v>1</v>
      </c>
      <c r="E220" s="85">
        <v>0</v>
      </c>
      <c r="F220" s="47">
        <v>0</v>
      </c>
      <c r="G220" s="86" t="s">
        <v>282</v>
      </c>
      <c r="I220" s="51"/>
      <c r="J220" s="87"/>
      <c r="K220" s="51"/>
      <c r="L220" s="23"/>
      <c r="N220" s="51"/>
      <c r="O220" s="23"/>
      <c r="Q220" s="51"/>
      <c r="R220" s="23"/>
    </row>
    <row r="221" spans="1:18" ht="13.5">
      <c r="A221" s="8" t="s">
        <v>935</v>
      </c>
      <c r="B221" s="69">
        <v>54</v>
      </c>
      <c r="C221" s="85">
        <v>0.27777777777777779</v>
      </c>
      <c r="D221" s="69">
        <v>14</v>
      </c>
      <c r="E221" s="85">
        <v>0.42857142857142855</v>
      </c>
      <c r="F221" s="47">
        <v>0</v>
      </c>
      <c r="G221" s="86" t="s">
        <v>282</v>
      </c>
      <c r="I221" s="51"/>
      <c r="J221" s="87"/>
      <c r="K221" s="51"/>
      <c r="L221" s="23"/>
      <c r="N221" s="51"/>
      <c r="O221" s="23"/>
      <c r="Q221" s="51"/>
      <c r="R221" s="23"/>
    </row>
    <row r="222" spans="1:18" ht="13.5">
      <c r="A222" s="92" t="s">
        <v>936</v>
      </c>
      <c r="B222" s="69">
        <v>22</v>
      </c>
      <c r="C222" s="85">
        <v>0.18181818181818182</v>
      </c>
      <c r="D222" s="69">
        <v>16</v>
      </c>
      <c r="E222" s="85">
        <v>0.1875</v>
      </c>
      <c r="F222" s="47">
        <v>0</v>
      </c>
      <c r="G222" s="86" t="s">
        <v>282</v>
      </c>
      <c r="I222" s="51"/>
      <c r="J222" s="87"/>
      <c r="K222" s="51"/>
      <c r="L222" s="23"/>
      <c r="N222" s="51"/>
      <c r="O222" s="23"/>
      <c r="Q222" s="51"/>
      <c r="R222" s="23"/>
    </row>
    <row r="223" spans="1:18" ht="13.5">
      <c r="A223" s="92" t="s">
        <v>937</v>
      </c>
      <c r="B223" s="69">
        <v>19</v>
      </c>
      <c r="C223" s="85">
        <v>0.47368421052631576</v>
      </c>
      <c r="D223" s="69">
        <v>1</v>
      </c>
      <c r="E223" s="85">
        <v>0</v>
      </c>
      <c r="F223" s="47">
        <v>0</v>
      </c>
      <c r="G223" s="86" t="s">
        <v>282</v>
      </c>
      <c r="I223" s="51"/>
      <c r="J223" s="87"/>
      <c r="K223" s="51"/>
      <c r="L223" s="23"/>
      <c r="N223" s="51"/>
      <c r="O223" s="23"/>
      <c r="Q223" s="51"/>
      <c r="R223" s="23"/>
    </row>
    <row r="224" spans="1:18" ht="13.5">
      <c r="A224" s="8" t="s">
        <v>938</v>
      </c>
      <c r="B224" s="69">
        <v>5</v>
      </c>
      <c r="C224" s="85">
        <v>0.4</v>
      </c>
      <c r="D224" s="69">
        <v>54</v>
      </c>
      <c r="E224" s="85">
        <v>0.42592592592592593</v>
      </c>
      <c r="F224" s="47">
        <v>0</v>
      </c>
      <c r="G224" s="86" t="s">
        <v>282</v>
      </c>
      <c r="I224" s="51"/>
      <c r="J224" s="87"/>
      <c r="K224" s="51"/>
      <c r="L224" s="23"/>
      <c r="N224" s="51"/>
      <c r="O224" s="23"/>
      <c r="Q224" s="51"/>
      <c r="R224" s="23"/>
    </row>
    <row r="225" spans="1:18" ht="13.5">
      <c r="A225" s="8" t="s">
        <v>939</v>
      </c>
      <c r="B225" s="69">
        <v>12</v>
      </c>
      <c r="C225" s="85">
        <v>8.3333333333333329E-2</v>
      </c>
      <c r="D225" s="69">
        <v>2</v>
      </c>
      <c r="E225" s="85">
        <v>0</v>
      </c>
      <c r="F225" s="47">
        <v>0</v>
      </c>
      <c r="G225" s="86" t="s">
        <v>282</v>
      </c>
      <c r="I225" s="51"/>
      <c r="J225" s="87"/>
      <c r="K225" s="51"/>
      <c r="L225" s="23"/>
      <c r="N225" s="51"/>
      <c r="O225" s="23"/>
      <c r="Q225" s="51"/>
      <c r="R225" s="23"/>
    </row>
    <row r="226" spans="1:18" ht="13.5">
      <c r="A226" s="8" t="s">
        <v>940</v>
      </c>
      <c r="B226" s="69">
        <v>2</v>
      </c>
      <c r="C226" s="85">
        <v>0</v>
      </c>
      <c r="D226" s="69">
        <v>2</v>
      </c>
      <c r="E226" s="85">
        <v>0</v>
      </c>
      <c r="F226" s="47">
        <v>3</v>
      </c>
      <c r="G226" s="86">
        <v>0.33333333333333331</v>
      </c>
      <c r="I226" s="51"/>
      <c r="J226" s="87"/>
      <c r="K226" s="51"/>
      <c r="L226" s="23"/>
      <c r="N226" s="51"/>
      <c r="O226" s="23"/>
      <c r="Q226" s="51"/>
      <c r="R226" s="23"/>
    </row>
    <row r="227" spans="1:18" ht="13.5">
      <c r="A227" s="8" t="s">
        <v>941</v>
      </c>
      <c r="B227" s="69">
        <v>26</v>
      </c>
      <c r="C227" s="85">
        <v>0.34615384615384615</v>
      </c>
      <c r="D227" s="69">
        <v>66</v>
      </c>
      <c r="E227" s="85">
        <v>0.48484848484848486</v>
      </c>
      <c r="F227" s="47">
        <v>0</v>
      </c>
      <c r="G227" s="86" t="s">
        <v>282</v>
      </c>
      <c r="I227" s="51"/>
      <c r="J227" s="87"/>
      <c r="K227" s="51"/>
      <c r="L227" s="23"/>
      <c r="N227" s="51"/>
      <c r="O227" s="23"/>
      <c r="Q227" s="51"/>
      <c r="R227" s="23"/>
    </row>
    <row r="228" spans="1:18" ht="13.5">
      <c r="A228" s="8" t="s">
        <v>942</v>
      </c>
      <c r="B228" s="69">
        <v>7</v>
      </c>
      <c r="C228" s="85">
        <v>0.42857142857142855</v>
      </c>
      <c r="D228" s="69">
        <v>11</v>
      </c>
      <c r="E228" s="85">
        <v>0.18181818181818182</v>
      </c>
      <c r="F228" s="47">
        <v>0</v>
      </c>
      <c r="G228" s="86" t="s">
        <v>282</v>
      </c>
      <c r="I228" s="51"/>
      <c r="J228" s="87"/>
      <c r="K228" s="51"/>
      <c r="L228" s="23"/>
      <c r="N228" s="51"/>
      <c r="O228" s="23"/>
      <c r="Q228" s="51"/>
      <c r="R228" s="23"/>
    </row>
    <row r="229" spans="1:18" ht="13.5">
      <c r="A229" s="8" t="s">
        <v>943</v>
      </c>
      <c r="B229" s="69">
        <v>0</v>
      </c>
      <c r="C229" s="85" t="s">
        <v>282</v>
      </c>
      <c r="D229" s="69">
        <v>1</v>
      </c>
      <c r="E229" s="85">
        <v>0</v>
      </c>
      <c r="F229" s="47">
        <v>0</v>
      </c>
      <c r="G229" s="86" t="s">
        <v>282</v>
      </c>
      <c r="I229" s="51"/>
      <c r="J229" s="87"/>
      <c r="K229" s="51"/>
      <c r="L229" s="23"/>
      <c r="N229" s="51"/>
      <c r="O229" s="23"/>
      <c r="Q229" s="51"/>
      <c r="R229" s="23"/>
    </row>
    <row r="230" spans="1:18" ht="13.5">
      <c r="A230" s="8" t="s">
        <v>944</v>
      </c>
      <c r="B230" s="69">
        <v>21</v>
      </c>
      <c r="C230" s="85">
        <v>0.47619047619047616</v>
      </c>
      <c r="D230" s="69">
        <v>0</v>
      </c>
      <c r="E230" s="85" t="s">
        <v>282</v>
      </c>
      <c r="F230" s="47">
        <v>35</v>
      </c>
      <c r="G230" s="86">
        <v>0.34285714285714286</v>
      </c>
      <c r="I230" s="51"/>
      <c r="J230" s="87"/>
      <c r="K230" s="51"/>
      <c r="L230" s="23"/>
      <c r="N230" s="51"/>
      <c r="O230" s="23"/>
      <c r="Q230" s="51"/>
      <c r="R230" s="23"/>
    </row>
    <row r="231" spans="1:18" ht="13.5">
      <c r="A231" s="8" t="s">
        <v>945</v>
      </c>
      <c r="B231" s="69">
        <v>6</v>
      </c>
      <c r="C231" s="85">
        <v>0.5</v>
      </c>
      <c r="D231" s="69">
        <v>0</v>
      </c>
      <c r="E231" s="85" t="s">
        <v>282</v>
      </c>
      <c r="F231" s="47">
        <v>0</v>
      </c>
      <c r="G231" s="86" t="s">
        <v>282</v>
      </c>
      <c r="I231" s="51"/>
      <c r="J231" s="87"/>
      <c r="K231" s="51"/>
      <c r="L231" s="23"/>
      <c r="N231" s="51"/>
      <c r="O231" s="23"/>
      <c r="Q231" s="51"/>
      <c r="R231" s="23"/>
    </row>
    <row r="232" spans="1:18" ht="13.5">
      <c r="A232" s="8" t="s">
        <v>946</v>
      </c>
      <c r="B232" s="69">
        <v>38</v>
      </c>
      <c r="C232" s="85">
        <v>0.15789473684210525</v>
      </c>
      <c r="D232" s="69">
        <v>4</v>
      </c>
      <c r="E232" s="85">
        <v>0</v>
      </c>
      <c r="F232" s="47">
        <v>0</v>
      </c>
      <c r="G232" s="86" t="s">
        <v>282</v>
      </c>
      <c r="I232" s="51"/>
      <c r="J232" s="87"/>
      <c r="K232" s="51"/>
      <c r="L232" s="23"/>
      <c r="N232" s="51"/>
      <c r="O232" s="23"/>
      <c r="Q232" s="51"/>
      <c r="R232" s="23"/>
    </row>
    <row r="233" spans="1:18" ht="13.5">
      <c r="A233" s="8" t="s">
        <v>947</v>
      </c>
      <c r="B233" s="69">
        <v>72</v>
      </c>
      <c r="C233" s="85">
        <v>0.2638888888888889</v>
      </c>
      <c r="D233" s="69">
        <v>17</v>
      </c>
      <c r="E233" s="85">
        <v>0.23529411764705882</v>
      </c>
      <c r="F233" s="47">
        <v>0</v>
      </c>
      <c r="G233" s="86" t="s">
        <v>282</v>
      </c>
      <c r="I233" s="51"/>
      <c r="J233" s="87"/>
      <c r="K233" s="51"/>
      <c r="L233" s="23"/>
      <c r="N233" s="51"/>
      <c r="O233" s="23"/>
      <c r="Q233" s="51"/>
      <c r="R233" s="23"/>
    </row>
    <row r="234" spans="1:18" ht="13.5">
      <c r="A234" s="8" t="s">
        <v>948</v>
      </c>
      <c r="B234" s="69">
        <v>7</v>
      </c>
      <c r="C234" s="85">
        <v>0.42857142857142855</v>
      </c>
      <c r="D234" s="69">
        <v>17</v>
      </c>
      <c r="E234" s="85">
        <v>0.82352941176470584</v>
      </c>
      <c r="F234" s="47">
        <v>0</v>
      </c>
      <c r="G234" s="86" t="s">
        <v>282</v>
      </c>
      <c r="I234" s="51"/>
      <c r="J234" s="87"/>
      <c r="K234" s="51"/>
      <c r="L234" s="23"/>
      <c r="N234" s="51"/>
      <c r="O234" s="23"/>
      <c r="Q234" s="51"/>
      <c r="R234" s="23"/>
    </row>
    <row r="235" spans="1:18" ht="13.5">
      <c r="A235" s="8" t="s">
        <v>949</v>
      </c>
      <c r="B235" s="69">
        <v>83</v>
      </c>
      <c r="C235" s="85">
        <v>0.3493975903614458</v>
      </c>
      <c r="D235" s="69">
        <v>3</v>
      </c>
      <c r="E235" s="85">
        <v>0.66666666666666663</v>
      </c>
      <c r="F235" s="47">
        <v>0</v>
      </c>
      <c r="G235" s="86" t="s">
        <v>282</v>
      </c>
      <c r="I235" s="51"/>
      <c r="J235" s="87"/>
      <c r="K235" s="51"/>
      <c r="L235" s="23"/>
      <c r="N235" s="51"/>
      <c r="O235" s="23"/>
      <c r="Q235" s="51"/>
      <c r="R235" s="23"/>
    </row>
    <row r="236" spans="1:18" ht="13.5">
      <c r="A236" s="8" t="s">
        <v>950</v>
      </c>
      <c r="B236" s="69">
        <v>15</v>
      </c>
      <c r="C236" s="85">
        <v>0.2</v>
      </c>
      <c r="D236" s="69">
        <v>32</v>
      </c>
      <c r="E236" s="85">
        <v>0.4375</v>
      </c>
      <c r="F236" s="47">
        <v>0</v>
      </c>
      <c r="G236" s="86" t="s">
        <v>282</v>
      </c>
      <c r="I236" s="51"/>
      <c r="J236" s="87"/>
      <c r="K236" s="51"/>
      <c r="L236" s="23"/>
      <c r="N236" s="51"/>
      <c r="O236" s="23"/>
      <c r="Q236" s="51"/>
      <c r="R236" s="23"/>
    </row>
    <row r="237" spans="1:18" ht="13.5">
      <c r="A237" s="92" t="s">
        <v>951</v>
      </c>
      <c r="B237" s="69">
        <v>26</v>
      </c>
      <c r="C237" s="85">
        <v>0.34615384615384615</v>
      </c>
      <c r="D237" s="69">
        <v>13</v>
      </c>
      <c r="E237" s="85">
        <v>0.38461538461538464</v>
      </c>
      <c r="F237" s="47">
        <v>0</v>
      </c>
      <c r="G237" s="86" t="s">
        <v>282</v>
      </c>
      <c r="I237" s="51"/>
      <c r="J237" s="87"/>
      <c r="K237" s="51"/>
      <c r="L237" s="23"/>
      <c r="N237" s="51"/>
      <c r="O237" s="23"/>
      <c r="Q237" s="51"/>
      <c r="R237" s="23"/>
    </row>
    <row r="238" spans="1:18" ht="13.5">
      <c r="A238" s="8" t="s">
        <v>952</v>
      </c>
      <c r="B238" s="69">
        <v>9</v>
      </c>
      <c r="C238" s="85">
        <v>0.1111111111111111</v>
      </c>
      <c r="D238" s="69">
        <v>1</v>
      </c>
      <c r="E238" s="85">
        <v>1</v>
      </c>
      <c r="F238" s="47">
        <v>0</v>
      </c>
      <c r="G238" s="86" t="s">
        <v>282</v>
      </c>
      <c r="I238" s="51"/>
      <c r="J238" s="87"/>
      <c r="K238" s="51"/>
      <c r="L238" s="23"/>
      <c r="N238" s="51"/>
      <c r="O238" s="23"/>
      <c r="Q238" s="51"/>
      <c r="R238" s="23"/>
    </row>
    <row r="239" spans="1:18" ht="13.5">
      <c r="A239" s="8" t="s">
        <v>953</v>
      </c>
      <c r="B239" s="69">
        <v>3</v>
      </c>
      <c r="C239" s="85">
        <v>0.33333333333333331</v>
      </c>
      <c r="D239" s="69">
        <v>32</v>
      </c>
      <c r="E239" s="85">
        <v>0.59375</v>
      </c>
      <c r="F239" s="47">
        <v>0</v>
      </c>
      <c r="G239" s="86" t="s">
        <v>282</v>
      </c>
      <c r="I239" s="51"/>
      <c r="J239" s="87"/>
      <c r="K239" s="51"/>
      <c r="L239" s="23"/>
      <c r="N239" s="51"/>
      <c r="O239" s="23"/>
      <c r="Q239" s="51"/>
      <c r="R239" s="23"/>
    </row>
    <row r="240" spans="1:18" ht="13.5">
      <c r="A240" s="8" t="s">
        <v>954</v>
      </c>
      <c r="B240" s="69">
        <v>26</v>
      </c>
      <c r="C240" s="85">
        <v>0.15384615384615385</v>
      </c>
      <c r="D240" s="69">
        <v>0</v>
      </c>
      <c r="E240" s="85" t="s">
        <v>282</v>
      </c>
      <c r="F240" s="47">
        <v>0</v>
      </c>
      <c r="G240" s="86" t="s">
        <v>282</v>
      </c>
      <c r="I240" s="51"/>
      <c r="J240" s="87"/>
      <c r="K240" s="51"/>
      <c r="L240" s="23"/>
      <c r="N240" s="51"/>
      <c r="O240" s="23"/>
      <c r="Q240" s="51"/>
      <c r="R240" s="23"/>
    </row>
    <row r="241" spans="1:18" ht="13.5">
      <c r="A241" s="8" t="s">
        <v>955</v>
      </c>
      <c r="B241" s="69">
        <v>20</v>
      </c>
      <c r="C241" s="85">
        <v>0</v>
      </c>
      <c r="D241" s="69">
        <v>0</v>
      </c>
      <c r="E241" s="85" t="s">
        <v>282</v>
      </c>
      <c r="F241" s="47">
        <v>14</v>
      </c>
      <c r="G241" s="86">
        <v>0.5</v>
      </c>
      <c r="I241" s="51"/>
      <c r="J241" s="87"/>
      <c r="K241" s="51"/>
      <c r="L241" s="23"/>
      <c r="N241" s="51"/>
      <c r="O241" s="23"/>
      <c r="Q241" s="51"/>
      <c r="R241" s="23"/>
    </row>
    <row r="242" spans="1:18" ht="13.5">
      <c r="A242" s="8" t="s">
        <v>956</v>
      </c>
      <c r="B242" s="69">
        <v>4</v>
      </c>
      <c r="C242" s="85">
        <v>0</v>
      </c>
      <c r="D242" s="69">
        <v>0</v>
      </c>
      <c r="E242" s="85" t="s">
        <v>282</v>
      </c>
      <c r="F242" s="47">
        <v>0</v>
      </c>
      <c r="G242" s="86" t="s">
        <v>282</v>
      </c>
      <c r="I242" s="51"/>
      <c r="J242" s="87"/>
      <c r="K242" s="51"/>
      <c r="L242" s="23"/>
      <c r="N242" s="51"/>
      <c r="O242" s="23"/>
      <c r="Q242" s="51"/>
      <c r="R242" s="23"/>
    </row>
    <row r="243" spans="1:18" ht="13.5">
      <c r="A243" s="8" t="s">
        <v>957</v>
      </c>
      <c r="B243" s="69">
        <v>29</v>
      </c>
      <c r="C243" s="85">
        <v>0.34482758620689657</v>
      </c>
      <c r="D243" s="69">
        <v>11</v>
      </c>
      <c r="E243" s="85">
        <v>0.36363636363636365</v>
      </c>
      <c r="F243" s="47">
        <v>0</v>
      </c>
      <c r="G243" s="86" t="s">
        <v>282</v>
      </c>
      <c r="I243" s="51"/>
      <c r="J243" s="87"/>
      <c r="K243" s="51"/>
      <c r="L243" s="23"/>
      <c r="N243" s="51"/>
      <c r="O243" s="23"/>
      <c r="Q243" s="51"/>
      <c r="R243" s="23"/>
    </row>
    <row r="244" spans="1:18" ht="13.5">
      <c r="A244" s="8" t="s">
        <v>958</v>
      </c>
      <c r="B244" s="69">
        <v>9</v>
      </c>
      <c r="C244" s="85">
        <v>0.1111111111111111</v>
      </c>
      <c r="D244" s="69">
        <v>35</v>
      </c>
      <c r="E244" s="85">
        <v>0.25714285714285712</v>
      </c>
      <c r="F244" s="47">
        <v>0</v>
      </c>
      <c r="G244" s="86" t="s">
        <v>282</v>
      </c>
      <c r="I244" s="51"/>
      <c r="J244" s="87"/>
      <c r="K244" s="51"/>
      <c r="L244" s="23"/>
      <c r="N244" s="51"/>
      <c r="O244" s="23"/>
      <c r="Q244" s="51"/>
      <c r="R244" s="23"/>
    </row>
    <row r="245" spans="1:18" ht="13.5">
      <c r="A245" s="8" t="s">
        <v>959</v>
      </c>
      <c r="B245" s="69">
        <v>0</v>
      </c>
      <c r="C245" s="85" t="s">
        <v>282</v>
      </c>
      <c r="D245" s="69">
        <v>3</v>
      </c>
      <c r="E245" s="85">
        <v>0</v>
      </c>
      <c r="F245" s="47">
        <v>0</v>
      </c>
      <c r="G245" s="86" t="s">
        <v>282</v>
      </c>
      <c r="I245" s="51"/>
      <c r="J245" s="87"/>
      <c r="K245" s="51"/>
      <c r="L245" s="23"/>
      <c r="N245" s="51"/>
      <c r="O245" s="23"/>
      <c r="Q245" s="51"/>
      <c r="R245" s="23"/>
    </row>
    <row r="246" spans="1:18" ht="13.5">
      <c r="A246" s="8" t="s">
        <v>960</v>
      </c>
      <c r="B246" s="69">
        <v>8</v>
      </c>
      <c r="C246" s="85">
        <v>0.375</v>
      </c>
      <c r="D246" s="69">
        <v>0</v>
      </c>
      <c r="E246" s="85" t="s">
        <v>282</v>
      </c>
      <c r="F246" s="47">
        <v>0</v>
      </c>
      <c r="G246" s="86" t="s">
        <v>282</v>
      </c>
      <c r="I246" s="51"/>
      <c r="J246" s="87"/>
      <c r="K246" s="51"/>
      <c r="L246" s="23"/>
      <c r="N246" s="51"/>
      <c r="O246" s="23"/>
      <c r="Q246" s="51"/>
      <c r="R246" s="23"/>
    </row>
    <row r="247" spans="1:18" ht="13.5">
      <c r="A247" s="8" t="s">
        <v>961</v>
      </c>
      <c r="B247" s="69">
        <v>10</v>
      </c>
      <c r="C247" s="85">
        <v>0.5</v>
      </c>
      <c r="D247" s="69">
        <v>0</v>
      </c>
      <c r="E247" s="85" t="s">
        <v>282</v>
      </c>
      <c r="F247" s="47">
        <v>24</v>
      </c>
      <c r="G247" s="86">
        <v>0.5</v>
      </c>
      <c r="I247" s="51"/>
      <c r="J247" s="87"/>
      <c r="K247" s="51"/>
      <c r="L247" s="23"/>
      <c r="N247" s="51"/>
      <c r="O247" s="23"/>
      <c r="Q247" s="51"/>
      <c r="R247" s="23"/>
    </row>
    <row r="248" spans="1:18" ht="13.5">
      <c r="A248" s="8" t="s">
        <v>962</v>
      </c>
      <c r="B248" s="69">
        <v>6</v>
      </c>
      <c r="C248" s="85">
        <v>0.16666666666666666</v>
      </c>
      <c r="D248" s="69">
        <v>0</v>
      </c>
      <c r="E248" s="85" t="s">
        <v>282</v>
      </c>
      <c r="F248" s="47">
        <v>0</v>
      </c>
      <c r="G248" s="86" t="s">
        <v>282</v>
      </c>
      <c r="I248" s="51"/>
      <c r="J248" s="87"/>
      <c r="K248" s="51"/>
      <c r="L248" s="23"/>
      <c r="N248" s="51"/>
      <c r="O248" s="23"/>
      <c r="Q248" s="51"/>
      <c r="R248" s="23"/>
    </row>
    <row r="249" spans="1:18" ht="13.5">
      <c r="A249" s="8" t="s">
        <v>963</v>
      </c>
      <c r="B249" s="69">
        <v>4</v>
      </c>
      <c r="C249" s="85">
        <v>0.5</v>
      </c>
      <c r="D249" s="69">
        <v>1</v>
      </c>
      <c r="E249" s="85">
        <v>0</v>
      </c>
      <c r="F249" s="47">
        <v>0</v>
      </c>
      <c r="G249" s="86" t="s">
        <v>282</v>
      </c>
      <c r="I249" s="51"/>
      <c r="J249" s="87"/>
      <c r="K249" s="51"/>
      <c r="L249" s="23"/>
      <c r="N249" s="51"/>
      <c r="O249" s="23"/>
      <c r="Q249" s="51"/>
      <c r="R249" s="23"/>
    </row>
    <row r="250" spans="1:18" ht="13.5">
      <c r="A250" s="8" t="s">
        <v>964</v>
      </c>
      <c r="B250" s="69">
        <v>4</v>
      </c>
      <c r="C250" s="85">
        <v>0.5</v>
      </c>
      <c r="D250" s="69">
        <v>0</v>
      </c>
      <c r="E250" s="85" t="s">
        <v>282</v>
      </c>
      <c r="F250" s="47">
        <v>0</v>
      </c>
      <c r="G250" s="86" t="s">
        <v>282</v>
      </c>
      <c r="I250" s="51"/>
      <c r="J250" s="87"/>
      <c r="K250" s="51"/>
      <c r="L250" s="23"/>
      <c r="N250" s="51"/>
      <c r="O250" s="23"/>
      <c r="Q250" s="51"/>
      <c r="R250" s="23"/>
    </row>
    <row r="251" spans="1:18" ht="13.5">
      <c r="A251" s="8" t="s">
        <v>965</v>
      </c>
      <c r="B251" s="69">
        <v>51</v>
      </c>
      <c r="C251" s="85">
        <v>0.37254901960784315</v>
      </c>
      <c r="D251" s="69">
        <v>7</v>
      </c>
      <c r="E251" s="85">
        <v>0.42857142857142855</v>
      </c>
      <c r="F251" s="47">
        <v>0</v>
      </c>
      <c r="G251" s="86" t="s">
        <v>282</v>
      </c>
      <c r="I251" s="51"/>
      <c r="J251" s="87"/>
      <c r="K251" s="51"/>
      <c r="L251" s="23"/>
      <c r="N251" s="51"/>
      <c r="O251" s="23"/>
      <c r="Q251" s="51"/>
      <c r="R251" s="23"/>
    </row>
    <row r="252" spans="1:18" ht="13.5">
      <c r="A252" s="8" t="s">
        <v>966</v>
      </c>
      <c r="B252" s="69">
        <v>26</v>
      </c>
      <c r="C252" s="85">
        <v>0.11538461538461539</v>
      </c>
      <c r="D252" s="69">
        <v>7</v>
      </c>
      <c r="E252" s="85">
        <v>0</v>
      </c>
      <c r="F252" s="47">
        <v>0</v>
      </c>
      <c r="G252" s="86" t="s">
        <v>282</v>
      </c>
      <c r="I252" s="51"/>
      <c r="J252" s="87"/>
      <c r="K252" s="51"/>
      <c r="L252" s="23"/>
      <c r="N252" s="51"/>
      <c r="O252" s="23"/>
      <c r="Q252" s="51"/>
      <c r="R252" s="23"/>
    </row>
    <row r="253" spans="1:18" ht="13.5">
      <c r="A253" s="8" t="s">
        <v>967</v>
      </c>
      <c r="B253" s="69">
        <v>0</v>
      </c>
      <c r="C253" s="85" t="s">
        <v>282</v>
      </c>
      <c r="D253" s="69">
        <v>2</v>
      </c>
      <c r="E253" s="85">
        <v>0</v>
      </c>
      <c r="F253" s="47">
        <v>0</v>
      </c>
      <c r="G253" s="86" t="s">
        <v>282</v>
      </c>
      <c r="I253" s="51"/>
      <c r="J253" s="87"/>
      <c r="K253" s="51"/>
      <c r="L253" s="23"/>
      <c r="N253" s="51"/>
      <c r="O253" s="23"/>
      <c r="Q253" s="51"/>
      <c r="R253" s="23"/>
    </row>
    <row r="254" spans="1:18" ht="13.5">
      <c r="A254" s="8" t="s">
        <v>968</v>
      </c>
      <c r="B254" s="69">
        <v>3</v>
      </c>
      <c r="C254" s="85">
        <v>0.33333333333333331</v>
      </c>
      <c r="D254" s="69">
        <v>0</v>
      </c>
      <c r="E254" s="85" t="s">
        <v>282</v>
      </c>
      <c r="F254" s="47">
        <v>0</v>
      </c>
      <c r="G254" s="86" t="s">
        <v>282</v>
      </c>
      <c r="I254" s="51"/>
      <c r="J254" s="87"/>
      <c r="K254" s="51"/>
      <c r="L254" s="23"/>
      <c r="N254" s="51"/>
      <c r="O254" s="23"/>
      <c r="Q254" s="51"/>
      <c r="R254" s="23"/>
    </row>
    <row r="255" spans="1:18" ht="13.5">
      <c r="A255" s="8" t="s">
        <v>969</v>
      </c>
      <c r="B255" s="69">
        <v>0</v>
      </c>
      <c r="C255" s="85" t="s">
        <v>282</v>
      </c>
      <c r="D255" s="69">
        <v>9</v>
      </c>
      <c r="E255" s="85">
        <v>0.22222222222222221</v>
      </c>
      <c r="F255" s="47">
        <v>0</v>
      </c>
      <c r="G255" s="86" t="s">
        <v>282</v>
      </c>
      <c r="I255" s="51"/>
      <c r="J255" s="87"/>
      <c r="K255" s="51"/>
      <c r="L255" s="23"/>
      <c r="N255" s="51"/>
      <c r="O255" s="23"/>
      <c r="Q255" s="51"/>
      <c r="R255" s="23"/>
    </row>
    <row r="256" spans="1:18" ht="13.5">
      <c r="A256" s="8" t="s">
        <v>970</v>
      </c>
      <c r="B256" s="69">
        <v>94</v>
      </c>
      <c r="C256" s="85">
        <v>0.26595744680851063</v>
      </c>
      <c r="D256" s="69">
        <v>0</v>
      </c>
      <c r="E256" s="85" t="s">
        <v>282</v>
      </c>
      <c r="F256" s="47">
        <v>0</v>
      </c>
      <c r="G256" s="86" t="s">
        <v>282</v>
      </c>
      <c r="I256" s="51"/>
      <c r="J256" s="87"/>
      <c r="K256" s="51"/>
      <c r="L256" s="23"/>
      <c r="N256" s="51"/>
      <c r="O256" s="23"/>
      <c r="Q256" s="51"/>
      <c r="R256" s="23"/>
    </row>
    <row r="257" spans="1:18" ht="13.5">
      <c r="A257" s="8" t="s">
        <v>971</v>
      </c>
      <c r="B257" s="69">
        <v>36</v>
      </c>
      <c r="C257" s="85">
        <v>0.1388888888888889</v>
      </c>
      <c r="D257" s="69">
        <v>3</v>
      </c>
      <c r="E257" s="85">
        <v>0</v>
      </c>
      <c r="F257" s="47">
        <v>0</v>
      </c>
      <c r="G257" s="86" t="s">
        <v>282</v>
      </c>
      <c r="I257" s="51"/>
      <c r="J257" s="87"/>
      <c r="K257" s="51"/>
      <c r="L257" s="23"/>
      <c r="N257" s="51"/>
      <c r="O257" s="23"/>
      <c r="Q257" s="51"/>
      <c r="R257" s="23"/>
    </row>
    <row r="258" spans="1:18" ht="13.5">
      <c r="A258" s="8" t="s">
        <v>972</v>
      </c>
      <c r="B258" s="69">
        <v>6</v>
      </c>
      <c r="C258" s="85">
        <v>0.5</v>
      </c>
      <c r="D258" s="69">
        <v>0</v>
      </c>
      <c r="E258" s="85" t="s">
        <v>282</v>
      </c>
      <c r="F258" s="47">
        <v>0</v>
      </c>
      <c r="G258" s="86" t="s">
        <v>282</v>
      </c>
      <c r="I258" s="51"/>
      <c r="J258" s="87"/>
      <c r="K258" s="51"/>
      <c r="L258" s="23"/>
      <c r="N258" s="51"/>
      <c r="O258" s="23"/>
      <c r="Q258" s="51"/>
      <c r="R258" s="23"/>
    </row>
    <row r="259" spans="1:18" ht="13.5">
      <c r="A259" s="8" t="s">
        <v>973</v>
      </c>
      <c r="B259" s="69">
        <v>2</v>
      </c>
      <c r="C259" s="85">
        <v>0.5</v>
      </c>
      <c r="D259" s="69">
        <v>0</v>
      </c>
      <c r="E259" s="85" t="s">
        <v>282</v>
      </c>
      <c r="F259" s="47">
        <v>0</v>
      </c>
      <c r="G259" s="86" t="s">
        <v>282</v>
      </c>
      <c r="I259" s="51"/>
      <c r="J259" s="87"/>
      <c r="K259" s="51"/>
      <c r="L259" s="23"/>
      <c r="N259" s="51"/>
      <c r="O259" s="23"/>
      <c r="Q259" s="51"/>
      <c r="R259" s="23"/>
    </row>
    <row r="260" spans="1:18" ht="13.5">
      <c r="A260" s="8" t="s">
        <v>974</v>
      </c>
      <c r="B260" s="69">
        <v>2</v>
      </c>
      <c r="C260" s="85">
        <v>0</v>
      </c>
      <c r="D260" s="69">
        <v>28</v>
      </c>
      <c r="E260" s="85">
        <v>0.32142857142857145</v>
      </c>
      <c r="F260" s="47">
        <v>0</v>
      </c>
      <c r="G260" s="86" t="s">
        <v>282</v>
      </c>
      <c r="I260" s="51"/>
      <c r="J260" s="87"/>
      <c r="K260" s="51"/>
      <c r="L260" s="23"/>
      <c r="N260" s="51"/>
      <c r="O260" s="23"/>
      <c r="Q260" s="51"/>
      <c r="R260" s="23"/>
    </row>
    <row r="261" spans="1:18" ht="13.5">
      <c r="A261" s="8" t="s">
        <v>975</v>
      </c>
      <c r="B261" s="69">
        <v>6</v>
      </c>
      <c r="C261" s="85">
        <v>0</v>
      </c>
      <c r="D261" s="69">
        <v>4</v>
      </c>
      <c r="E261" s="85">
        <v>0</v>
      </c>
      <c r="F261" s="47">
        <v>0</v>
      </c>
      <c r="G261" s="86" t="s">
        <v>282</v>
      </c>
      <c r="I261" s="51"/>
      <c r="J261" s="87"/>
      <c r="K261" s="51"/>
      <c r="L261" s="23"/>
      <c r="N261" s="51"/>
      <c r="O261" s="23"/>
      <c r="Q261" s="51"/>
      <c r="R261" s="23"/>
    </row>
    <row r="262" spans="1:18" ht="13.5">
      <c r="A262" s="8" t="s">
        <v>976</v>
      </c>
      <c r="B262" s="69">
        <v>25</v>
      </c>
      <c r="C262" s="85">
        <v>0.32</v>
      </c>
      <c r="D262" s="69">
        <v>0</v>
      </c>
      <c r="E262" s="85" t="s">
        <v>282</v>
      </c>
      <c r="F262" s="47">
        <v>0</v>
      </c>
      <c r="G262" s="86" t="s">
        <v>282</v>
      </c>
      <c r="I262" s="51"/>
      <c r="J262" s="87"/>
      <c r="K262" s="51"/>
      <c r="L262" s="23"/>
      <c r="N262" s="51"/>
      <c r="O262" s="23"/>
      <c r="Q262" s="51"/>
      <c r="R262" s="23"/>
    </row>
    <row r="263" spans="1:18" ht="13.5">
      <c r="A263" s="8" t="s">
        <v>977</v>
      </c>
      <c r="B263" s="69">
        <v>20</v>
      </c>
      <c r="C263" s="85">
        <v>0.25</v>
      </c>
      <c r="D263" s="69">
        <v>3</v>
      </c>
      <c r="E263" s="85">
        <v>0</v>
      </c>
      <c r="F263" s="47">
        <v>0</v>
      </c>
      <c r="G263" s="86" t="s">
        <v>282</v>
      </c>
      <c r="I263" s="51"/>
      <c r="J263" s="87"/>
      <c r="K263" s="51"/>
      <c r="L263" s="23"/>
      <c r="N263" s="51"/>
      <c r="O263" s="23"/>
      <c r="Q263" s="51"/>
      <c r="R263" s="23"/>
    </row>
    <row r="264" spans="1:18" ht="13.5">
      <c r="A264" s="8" t="s">
        <v>978</v>
      </c>
      <c r="B264" s="69">
        <v>21</v>
      </c>
      <c r="C264" s="85">
        <v>0.19047619047619047</v>
      </c>
      <c r="D264" s="69">
        <v>0</v>
      </c>
      <c r="E264" s="85" t="s">
        <v>282</v>
      </c>
      <c r="F264" s="47">
        <v>0</v>
      </c>
      <c r="G264" s="86" t="s">
        <v>282</v>
      </c>
      <c r="I264" s="51"/>
      <c r="J264" s="87"/>
      <c r="K264" s="51"/>
      <c r="L264" s="23"/>
      <c r="N264" s="51"/>
      <c r="O264" s="23"/>
      <c r="Q264" s="51"/>
      <c r="R264" s="23"/>
    </row>
    <row r="265" spans="1:18" ht="13.5">
      <c r="A265" s="8" t="s">
        <v>979</v>
      </c>
      <c r="B265" s="69">
        <v>13</v>
      </c>
      <c r="C265" s="85">
        <v>0.46153846153846156</v>
      </c>
      <c r="D265" s="69">
        <v>6</v>
      </c>
      <c r="E265" s="85">
        <v>0.33333333333333331</v>
      </c>
      <c r="F265" s="47">
        <v>30</v>
      </c>
      <c r="G265" s="86">
        <v>6.6666666666666666E-2</v>
      </c>
      <c r="I265" s="51"/>
      <c r="J265" s="87"/>
      <c r="K265" s="51"/>
      <c r="L265" s="23"/>
      <c r="N265" s="51"/>
      <c r="O265" s="23"/>
      <c r="Q265" s="51"/>
      <c r="R265" s="23"/>
    </row>
    <row r="266" spans="1:18" ht="13.5">
      <c r="A266" s="8" t="s">
        <v>980</v>
      </c>
      <c r="B266" s="69">
        <v>32</v>
      </c>
      <c r="C266" s="85">
        <v>0</v>
      </c>
      <c r="D266" s="69">
        <v>50</v>
      </c>
      <c r="E266" s="85">
        <v>0.2</v>
      </c>
      <c r="F266" s="47">
        <v>0</v>
      </c>
      <c r="G266" s="86" t="s">
        <v>282</v>
      </c>
      <c r="I266" s="51"/>
      <c r="J266" s="87"/>
      <c r="K266" s="51"/>
      <c r="L266" s="23"/>
      <c r="N266" s="51"/>
      <c r="O266" s="23"/>
      <c r="Q266" s="51"/>
      <c r="R266" s="23"/>
    </row>
    <row r="267" spans="1:18" ht="13.5">
      <c r="A267" s="8" t="s">
        <v>981</v>
      </c>
      <c r="B267" s="69">
        <v>0</v>
      </c>
      <c r="C267" s="85" t="s">
        <v>282</v>
      </c>
      <c r="D267" s="69">
        <v>47</v>
      </c>
      <c r="E267" s="85">
        <v>0.38297872340425532</v>
      </c>
      <c r="F267" s="47">
        <v>0</v>
      </c>
      <c r="G267" s="86" t="s">
        <v>282</v>
      </c>
      <c r="I267" s="51"/>
      <c r="J267" s="87"/>
      <c r="K267" s="51"/>
      <c r="L267" s="23"/>
      <c r="N267" s="51"/>
      <c r="O267" s="23"/>
      <c r="Q267" s="51"/>
      <c r="R267" s="23"/>
    </row>
    <row r="268" spans="1:18" ht="13.5">
      <c r="A268" s="8" t="s">
        <v>982</v>
      </c>
      <c r="B268" s="69">
        <v>4</v>
      </c>
      <c r="C268" s="85">
        <v>0</v>
      </c>
      <c r="D268" s="69">
        <v>11</v>
      </c>
      <c r="E268" s="85">
        <v>0.18181818181818182</v>
      </c>
      <c r="F268" s="47">
        <v>0</v>
      </c>
      <c r="G268" s="86" t="s">
        <v>282</v>
      </c>
      <c r="I268" s="51"/>
      <c r="J268" s="87"/>
      <c r="K268" s="51"/>
      <c r="L268" s="23"/>
      <c r="N268" s="51"/>
      <c r="O268" s="23"/>
      <c r="Q268" s="51"/>
      <c r="R268" s="23"/>
    </row>
    <row r="269" spans="1:18" ht="13.5">
      <c r="A269" s="8" t="s">
        <v>983</v>
      </c>
      <c r="B269" s="69">
        <v>1</v>
      </c>
      <c r="C269" s="85">
        <v>0</v>
      </c>
      <c r="D269" s="69">
        <v>2</v>
      </c>
      <c r="E269" s="85">
        <v>0</v>
      </c>
      <c r="F269" s="47">
        <v>0</v>
      </c>
      <c r="G269" s="86" t="s">
        <v>282</v>
      </c>
      <c r="I269" s="51"/>
      <c r="J269" s="87"/>
      <c r="K269" s="51"/>
      <c r="L269" s="23"/>
      <c r="N269" s="51"/>
      <c r="O269" s="23"/>
      <c r="Q269" s="51"/>
      <c r="R269" s="23"/>
    </row>
    <row r="270" spans="1:18" ht="13.5">
      <c r="A270" s="8" t="s">
        <v>984</v>
      </c>
      <c r="B270" s="69">
        <v>4</v>
      </c>
      <c r="C270" s="85">
        <v>0.25</v>
      </c>
      <c r="D270" s="69">
        <v>0</v>
      </c>
      <c r="E270" s="85" t="s">
        <v>282</v>
      </c>
      <c r="F270" s="47">
        <v>18</v>
      </c>
      <c r="G270" s="86">
        <v>0.3888888888888889</v>
      </c>
      <c r="I270" s="51"/>
      <c r="J270" s="87"/>
      <c r="K270" s="51"/>
      <c r="L270" s="23"/>
      <c r="N270" s="51"/>
      <c r="O270" s="23"/>
      <c r="Q270" s="51"/>
      <c r="R270" s="23"/>
    </row>
    <row r="271" spans="1:18" ht="13.5">
      <c r="A271" s="8" t="s">
        <v>985</v>
      </c>
      <c r="B271" s="69">
        <v>1</v>
      </c>
      <c r="C271" s="85">
        <v>0</v>
      </c>
      <c r="D271" s="69">
        <v>0</v>
      </c>
      <c r="E271" s="85" t="s">
        <v>282</v>
      </c>
      <c r="F271" s="47">
        <v>0</v>
      </c>
      <c r="G271" s="86" t="s">
        <v>282</v>
      </c>
      <c r="I271" s="51"/>
      <c r="J271" s="87"/>
      <c r="K271" s="51"/>
      <c r="L271" s="23"/>
      <c r="N271" s="51"/>
      <c r="O271" s="23"/>
      <c r="Q271" s="51"/>
      <c r="R271" s="23"/>
    </row>
    <row r="272" spans="1:18" ht="13.5">
      <c r="A272" s="8" t="s">
        <v>986</v>
      </c>
      <c r="B272" s="69">
        <v>9</v>
      </c>
      <c r="C272" s="85">
        <v>0.33333333333333331</v>
      </c>
      <c r="D272" s="69">
        <v>0</v>
      </c>
      <c r="E272" s="85" t="s">
        <v>282</v>
      </c>
      <c r="F272" s="47">
        <v>0</v>
      </c>
      <c r="G272" s="86" t="s">
        <v>282</v>
      </c>
      <c r="I272" s="51"/>
      <c r="J272" s="87"/>
      <c r="K272" s="51"/>
      <c r="L272" s="23"/>
      <c r="N272" s="51"/>
      <c r="O272" s="23"/>
      <c r="Q272" s="51"/>
      <c r="R272" s="23"/>
    </row>
    <row r="273" spans="1:18" ht="13.5">
      <c r="A273" s="92" t="s">
        <v>987</v>
      </c>
      <c r="B273" s="69">
        <v>39</v>
      </c>
      <c r="C273" s="85">
        <v>0.23076923076923078</v>
      </c>
      <c r="D273" s="69">
        <v>9</v>
      </c>
      <c r="E273" s="85">
        <v>0.22222222222222221</v>
      </c>
      <c r="F273" s="47">
        <v>0</v>
      </c>
      <c r="G273" s="86" t="s">
        <v>282</v>
      </c>
      <c r="I273" s="51"/>
      <c r="J273" s="87"/>
      <c r="K273" s="51"/>
      <c r="L273" s="23"/>
      <c r="N273" s="51"/>
      <c r="O273" s="23"/>
      <c r="Q273" s="51"/>
      <c r="R273" s="23"/>
    </row>
    <row r="274" spans="1:18" ht="13.5">
      <c r="A274" s="8" t="s">
        <v>988</v>
      </c>
      <c r="B274" s="69">
        <v>10</v>
      </c>
      <c r="C274" s="85">
        <v>0.3</v>
      </c>
      <c r="D274" s="69">
        <v>1</v>
      </c>
      <c r="E274" s="85">
        <v>0</v>
      </c>
      <c r="F274" s="47">
        <v>11</v>
      </c>
      <c r="G274" s="86">
        <v>0.18181818181818182</v>
      </c>
      <c r="I274" s="51"/>
      <c r="J274" s="87"/>
      <c r="K274" s="51"/>
      <c r="L274" s="23"/>
      <c r="N274" s="51"/>
      <c r="O274" s="23"/>
      <c r="Q274" s="51"/>
      <c r="R274" s="23"/>
    </row>
    <row r="275" spans="1:18" ht="13.5">
      <c r="A275" s="8" t="s">
        <v>989</v>
      </c>
      <c r="B275" s="69">
        <v>53</v>
      </c>
      <c r="C275" s="85">
        <v>0.16981132075471697</v>
      </c>
      <c r="D275" s="69">
        <v>14</v>
      </c>
      <c r="E275" s="85">
        <v>0.42857142857142855</v>
      </c>
      <c r="F275" s="47">
        <v>0</v>
      </c>
      <c r="G275" s="86" t="s">
        <v>282</v>
      </c>
      <c r="I275" s="51"/>
      <c r="J275" s="87"/>
      <c r="K275" s="51"/>
      <c r="L275" s="23"/>
      <c r="N275" s="51"/>
      <c r="O275" s="23"/>
      <c r="Q275" s="51"/>
      <c r="R275" s="23"/>
    </row>
    <row r="276" spans="1:18" ht="13.5">
      <c r="A276" s="8" t="s">
        <v>990</v>
      </c>
      <c r="B276" s="69">
        <v>22</v>
      </c>
      <c r="C276" s="85">
        <v>0.27272727272727271</v>
      </c>
      <c r="D276" s="69">
        <v>6</v>
      </c>
      <c r="E276" s="85">
        <v>0.16666666666666666</v>
      </c>
      <c r="F276" s="47">
        <v>0</v>
      </c>
      <c r="G276" s="86" t="s">
        <v>282</v>
      </c>
      <c r="I276" s="51"/>
      <c r="J276" s="87"/>
      <c r="K276" s="51"/>
      <c r="L276" s="23"/>
      <c r="N276" s="51"/>
      <c r="O276" s="23"/>
      <c r="Q276" s="51"/>
      <c r="R276" s="23"/>
    </row>
    <row r="277" spans="1:18" ht="13.5">
      <c r="A277" s="8" t="s">
        <v>991</v>
      </c>
      <c r="B277" s="69">
        <v>1</v>
      </c>
      <c r="C277" s="85">
        <v>1</v>
      </c>
      <c r="D277" s="69">
        <v>0</v>
      </c>
      <c r="E277" s="85" t="s">
        <v>282</v>
      </c>
      <c r="F277" s="47">
        <v>0</v>
      </c>
      <c r="G277" s="86" t="s">
        <v>282</v>
      </c>
      <c r="I277" s="51"/>
      <c r="J277" s="87"/>
      <c r="K277" s="51"/>
      <c r="L277" s="23"/>
      <c r="N277" s="51"/>
      <c r="O277" s="23"/>
      <c r="Q277" s="51"/>
      <c r="R277" s="23"/>
    </row>
    <row r="278" spans="1:18" ht="13.5">
      <c r="A278" s="8" t="s">
        <v>992</v>
      </c>
      <c r="B278" s="69">
        <v>7</v>
      </c>
      <c r="C278" s="85">
        <v>0.14285714285714285</v>
      </c>
      <c r="D278" s="69">
        <v>0</v>
      </c>
      <c r="E278" s="85" t="s">
        <v>282</v>
      </c>
      <c r="F278" s="47">
        <v>33</v>
      </c>
      <c r="G278" s="86">
        <v>0.33333333333333331</v>
      </c>
      <c r="I278" s="51"/>
      <c r="J278" s="87"/>
      <c r="K278" s="51"/>
      <c r="L278" s="23"/>
      <c r="N278" s="51"/>
      <c r="O278" s="23"/>
      <c r="Q278" s="51"/>
      <c r="R278" s="23"/>
    </row>
    <row r="279" spans="1:18" ht="13.5">
      <c r="A279" s="8" t="s">
        <v>993</v>
      </c>
      <c r="B279" s="69">
        <v>80</v>
      </c>
      <c r="C279" s="85">
        <v>0.35</v>
      </c>
      <c r="D279" s="69">
        <v>15</v>
      </c>
      <c r="E279" s="85">
        <v>0.53333333333333333</v>
      </c>
      <c r="F279" s="47">
        <v>0</v>
      </c>
      <c r="G279" s="86" t="s">
        <v>282</v>
      </c>
      <c r="I279" s="51"/>
      <c r="J279" s="87"/>
      <c r="K279" s="51"/>
      <c r="L279" s="23"/>
      <c r="N279" s="51"/>
      <c r="O279" s="23"/>
      <c r="Q279" s="51"/>
      <c r="R279" s="23"/>
    </row>
    <row r="280" spans="1:18" ht="13.5">
      <c r="A280" s="8" t="s">
        <v>994</v>
      </c>
      <c r="B280" s="69">
        <v>13</v>
      </c>
      <c r="C280" s="85">
        <v>0.23076923076923078</v>
      </c>
      <c r="D280" s="69">
        <v>2</v>
      </c>
      <c r="E280" s="85">
        <v>0</v>
      </c>
      <c r="F280" s="47">
        <v>0</v>
      </c>
      <c r="G280" s="86" t="s">
        <v>282</v>
      </c>
      <c r="I280" s="51"/>
      <c r="J280" s="87"/>
      <c r="K280" s="51"/>
      <c r="L280" s="23"/>
      <c r="N280" s="51"/>
      <c r="O280" s="23"/>
      <c r="Q280" s="51"/>
      <c r="R280" s="23"/>
    </row>
    <row r="281" spans="1:18" ht="13.5">
      <c r="A281" s="8" t="s">
        <v>995</v>
      </c>
      <c r="B281" s="69">
        <v>42</v>
      </c>
      <c r="C281" s="85">
        <v>0.26190476190476192</v>
      </c>
      <c r="D281" s="69">
        <v>10</v>
      </c>
      <c r="E281" s="85">
        <v>0.6</v>
      </c>
      <c r="F281" s="47">
        <v>0</v>
      </c>
      <c r="G281" s="86" t="s">
        <v>282</v>
      </c>
      <c r="I281" s="51"/>
      <c r="J281" s="87"/>
      <c r="K281" s="51"/>
      <c r="L281" s="23"/>
      <c r="N281" s="51"/>
      <c r="O281" s="23"/>
      <c r="Q281" s="51"/>
      <c r="R281" s="23"/>
    </row>
    <row r="282" spans="1:18" ht="13.5">
      <c r="A282" s="8" t="s">
        <v>996</v>
      </c>
      <c r="B282" s="69">
        <v>1</v>
      </c>
      <c r="C282" s="85">
        <v>0</v>
      </c>
      <c r="D282" s="69">
        <v>0</v>
      </c>
      <c r="E282" s="85" t="s">
        <v>282</v>
      </c>
      <c r="F282" s="47">
        <v>5</v>
      </c>
      <c r="G282" s="86">
        <v>0.2</v>
      </c>
      <c r="I282" s="51"/>
      <c r="J282" s="87"/>
      <c r="K282" s="51"/>
      <c r="L282" s="23"/>
      <c r="N282" s="51"/>
      <c r="O282" s="23"/>
      <c r="Q282" s="51"/>
      <c r="R282" s="23"/>
    </row>
    <row r="283" spans="1:18" ht="13.5">
      <c r="A283" s="8" t="s">
        <v>997</v>
      </c>
      <c r="B283" s="69">
        <v>73</v>
      </c>
      <c r="C283" s="85">
        <v>0.23287671232876711</v>
      </c>
      <c r="D283" s="69">
        <v>32</v>
      </c>
      <c r="E283" s="85">
        <v>0.5625</v>
      </c>
      <c r="F283" s="47">
        <v>0</v>
      </c>
      <c r="G283" s="86" t="s">
        <v>282</v>
      </c>
      <c r="I283" s="51"/>
      <c r="J283" s="87"/>
      <c r="K283" s="51"/>
      <c r="L283" s="23"/>
      <c r="N283" s="51"/>
      <c r="O283" s="23"/>
      <c r="Q283" s="51"/>
      <c r="R283" s="23"/>
    </row>
    <row r="284" spans="1:18" ht="13.5">
      <c r="A284" s="8" t="s">
        <v>998</v>
      </c>
      <c r="B284" s="69">
        <v>45</v>
      </c>
      <c r="C284" s="85">
        <v>0.28888888888888886</v>
      </c>
      <c r="D284" s="69">
        <v>5</v>
      </c>
      <c r="E284" s="85">
        <v>0.2</v>
      </c>
      <c r="F284" s="47">
        <v>0</v>
      </c>
      <c r="G284" s="86" t="s">
        <v>282</v>
      </c>
      <c r="I284" s="51"/>
      <c r="J284" s="87"/>
      <c r="K284" s="51"/>
      <c r="L284" s="23"/>
      <c r="N284" s="51"/>
      <c r="O284" s="23"/>
      <c r="Q284" s="51"/>
      <c r="R284" s="23"/>
    </row>
    <row r="285" spans="1:18" ht="13.5">
      <c r="A285" s="8" t="s">
        <v>999</v>
      </c>
      <c r="B285" s="69">
        <v>7</v>
      </c>
      <c r="C285" s="85">
        <v>0.2857142857142857</v>
      </c>
      <c r="D285" s="69">
        <v>0</v>
      </c>
      <c r="E285" s="85" t="s">
        <v>282</v>
      </c>
      <c r="F285" s="47">
        <v>0</v>
      </c>
      <c r="G285" s="86" t="s">
        <v>282</v>
      </c>
      <c r="I285" s="51"/>
      <c r="J285" s="87"/>
      <c r="K285" s="51"/>
      <c r="L285" s="23"/>
      <c r="N285" s="51"/>
      <c r="O285" s="23"/>
      <c r="Q285" s="51"/>
      <c r="R285" s="23"/>
    </row>
    <row r="286" spans="1:18" ht="13.5">
      <c r="A286" s="8" t="s">
        <v>1000</v>
      </c>
      <c r="B286" s="69">
        <v>53</v>
      </c>
      <c r="C286" s="85">
        <v>0.20754716981132076</v>
      </c>
      <c r="D286" s="69">
        <v>25</v>
      </c>
      <c r="E286" s="85">
        <v>0.32</v>
      </c>
      <c r="F286" s="47">
        <v>0</v>
      </c>
      <c r="G286" s="86" t="s">
        <v>282</v>
      </c>
      <c r="I286" s="51"/>
      <c r="J286" s="87"/>
      <c r="K286" s="51"/>
      <c r="L286" s="23"/>
      <c r="N286" s="51"/>
      <c r="O286" s="23"/>
      <c r="Q286" s="51"/>
      <c r="R286" s="23"/>
    </row>
    <row r="287" spans="1:18" ht="13.5">
      <c r="A287" s="8" t="s">
        <v>1001</v>
      </c>
      <c r="B287" s="69">
        <v>10</v>
      </c>
      <c r="C287" s="85">
        <v>0.8</v>
      </c>
      <c r="D287" s="69">
        <v>0</v>
      </c>
      <c r="E287" s="85" t="s">
        <v>282</v>
      </c>
      <c r="F287" s="47">
        <v>0</v>
      </c>
      <c r="G287" s="86" t="s">
        <v>282</v>
      </c>
      <c r="I287" s="51"/>
      <c r="J287" s="87"/>
      <c r="K287" s="51"/>
      <c r="L287" s="23"/>
      <c r="N287" s="51"/>
      <c r="O287" s="23"/>
      <c r="Q287" s="51"/>
      <c r="R287" s="23"/>
    </row>
    <row r="288" spans="1:18" ht="13.5">
      <c r="A288" s="8" t="s">
        <v>1002</v>
      </c>
      <c r="B288" s="69">
        <v>17</v>
      </c>
      <c r="C288" s="85">
        <v>0.58823529411764708</v>
      </c>
      <c r="D288" s="69">
        <v>0</v>
      </c>
      <c r="E288" s="85" t="s">
        <v>282</v>
      </c>
      <c r="F288" s="47">
        <v>0</v>
      </c>
      <c r="G288" s="86" t="s">
        <v>282</v>
      </c>
      <c r="I288" s="51"/>
      <c r="J288" s="87"/>
      <c r="K288" s="51"/>
      <c r="L288" s="23"/>
      <c r="N288" s="51"/>
      <c r="O288" s="23"/>
      <c r="Q288" s="51"/>
      <c r="R288" s="23"/>
    </row>
    <row r="289" spans="1:18" ht="13.5">
      <c r="A289" s="8" t="s">
        <v>1003</v>
      </c>
      <c r="B289" s="69">
        <v>2</v>
      </c>
      <c r="C289" s="85">
        <v>0.5</v>
      </c>
      <c r="D289" s="69">
        <v>0</v>
      </c>
      <c r="E289" s="85" t="s">
        <v>282</v>
      </c>
      <c r="F289" s="47">
        <v>0</v>
      </c>
      <c r="G289" s="86" t="s">
        <v>282</v>
      </c>
      <c r="I289" s="51"/>
      <c r="J289" s="87"/>
      <c r="K289" s="51"/>
      <c r="L289" s="23"/>
      <c r="N289" s="51"/>
      <c r="O289" s="23"/>
      <c r="Q289" s="51"/>
      <c r="R289" s="23"/>
    </row>
    <row r="290" spans="1:18" ht="13.5">
      <c r="A290" s="8" t="s">
        <v>1004</v>
      </c>
      <c r="B290" s="69">
        <v>4</v>
      </c>
      <c r="C290" s="85">
        <v>0.25</v>
      </c>
      <c r="D290" s="69">
        <v>0</v>
      </c>
      <c r="E290" s="85" t="s">
        <v>282</v>
      </c>
      <c r="F290" s="47">
        <v>0</v>
      </c>
      <c r="G290" s="86" t="s">
        <v>282</v>
      </c>
      <c r="I290" s="51"/>
      <c r="J290" s="87"/>
      <c r="K290" s="51"/>
      <c r="L290" s="23"/>
      <c r="N290" s="51"/>
      <c r="O290" s="23"/>
      <c r="Q290" s="51"/>
      <c r="R290" s="23"/>
    </row>
    <row r="291" spans="1:18" ht="13.5">
      <c r="A291" s="8" t="s">
        <v>1005</v>
      </c>
      <c r="B291" s="69">
        <v>1</v>
      </c>
      <c r="C291" s="85">
        <v>0</v>
      </c>
      <c r="D291" s="69">
        <v>0</v>
      </c>
      <c r="E291" s="85" t="s">
        <v>282</v>
      </c>
      <c r="F291" s="47">
        <v>0</v>
      </c>
      <c r="G291" s="86" t="s">
        <v>282</v>
      </c>
      <c r="I291" s="51"/>
      <c r="J291" s="87"/>
      <c r="K291" s="51"/>
      <c r="L291" s="23"/>
      <c r="N291" s="51"/>
      <c r="O291" s="23"/>
      <c r="Q291" s="51"/>
      <c r="R291" s="23"/>
    </row>
    <row r="292" spans="1:18" ht="13.5">
      <c r="A292" s="8" t="s">
        <v>1006</v>
      </c>
      <c r="B292" s="69">
        <v>3</v>
      </c>
      <c r="C292" s="85">
        <v>0</v>
      </c>
      <c r="D292" s="69">
        <v>0</v>
      </c>
      <c r="E292" s="85" t="s">
        <v>282</v>
      </c>
      <c r="F292" s="47">
        <v>0</v>
      </c>
      <c r="G292" s="86" t="s">
        <v>282</v>
      </c>
      <c r="I292" s="51"/>
      <c r="J292" s="87"/>
      <c r="K292" s="51"/>
      <c r="L292" s="23"/>
      <c r="N292" s="51"/>
      <c r="O292" s="23"/>
      <c r="Q292" s="51"/>
      <c r="R292" s="23"/>
    </row>
    <row r="293" spans="1:18" ht="13.5">
      <c r="A293" s="8" t="s">
        <v>1007</v>
      </c>
      <c r="B293" s="69">
        <v>50</v>
      </c>
      <c r="C293" s="85">
        <v>0.18</v>
      </c>
      <c r="D293" s="69">
        <v>16</v>
      </c>
      <c r="E293" s="85">
        <v>0.125</v>
      </c>
      <c r="F293" s="47">
        <v>0</v>
      </c>
      <c r="G293" s="86" t="s">
        <v>282</v>
      </c>
      <c r="I293" s="51"/>
      <c r="J293" s="87"/>
      <c r="K293" s="51"/>
      <c r="L293" s="23"/>
      <c r="N293" s="51"/>
      <c r="O293" s="23"/>
      <c r="Q293" s="51"/>
      <c r="R293" s="23"/>
    </row>
    <row r="294" spans="1:18" ht="13.5">
      <c r="A294" s="8" t="s">
        <v>1008</v>
      </c>
      <c r="B294" s="69">
        <v>58</v>
      </c>
      <c r="C294" s="85">
        <v>0.31034482758620691</v>
      </c>
      <c r="D294" s="69">
        <v>10</v>
      </c>
      <c r="E294" s="85">
        <v>0.4</v>
      </c>
      <c r="F294" s="47">
        <v>0</v>
      </c>
      <c r="G294" s="86" t="s">
        <v>282</v>
      </c>
      <c r="I294" s="51"/>
      <c r="J294" s="87"/>
      <c r="K294" s="51"/>
      <c r="L294" s="23"/>
      <c r="N294" s="51"/>
      <c r="O294" s="23"/>
      <c r="Q294" s="51"/>
      <c r="R294" s="23"/>
    </row>
    <row r="295" spans="1:18" ht="13.5">
      <c r="A295" s="8" t="s">
        <v>1009</v>
      </c>
      <c r="B295" s="69">
        <v>36</v>
      </c>
      <c r="C295" s="85">
        <v>0.19444444444444445</v>
      </c>
      <c r="D295" s="69">
        <v>23</v>
      </c>
      <c r="E295" s="85">
        <v>0.30434782608695654</v>
      </c>
      <c r="F295" s="47">
        <v>0</v>
      </c>
      <c r="G295" s="86" t="s">
        <v>282</v>
      </c>
      <c r="I295" s="51"/>
      <c r="J295" s="87"/>
      <c r="K295" s="51"/>
      <c r="L295" s="23"/>
      <c r="N295" s="51"/>
      <c r="O295" s="23"/>
      <c r="Q295" s="51"/>
      <c r="R295" s="23"/>
    </row>
    <row r="296" spans="1:18" ht="13.5">
      <c r="A296" s="8" t="s">
        <v>1010</v>
      </c>
      <c r="B296" s="69">
        <v>0</v>
      </c>
      <c r="C296" s="85" t="s">
        <v>282</v>
      </c>
      <c r="D296" s="69">
        <v>0</v>
      </c>
      <c r="E296" s="85" t="s">
        <v>282</v>
      </c>
      <c r="F296" s="47">
        <v>1</v>
      </c>
      <c r="G296" s="86">
        <v>0</v>
      </c>
      <c r="I296" s="51"/>
      <c r="J296" s="87"/>
      <c r="K296" s="51"/>
      <c r="L296" s="23"/>
      <c r="N296" s="51"/>
      <c r="O296" s="23"/>
      <c r="Q296" s="51"/>
      <c r="R296" s="23"/>
    </row>
    <row r="297" spans="1:18" ht="13.5">
      <c r="A297" s="8" t="s">
        <v>1011</v>
      </c>
      <c r="B297" s="69">
        <v>14</v>
      </c>
      <c r="C297" s="85">
        <v>0.21428571428571427</v>
      </c>
      <c r="D297" s="69">
        <v>0</v>
      </c>
      <c r="E297" s="85" t="s">
        <v>282</v>
      </c>
      <c r="F297" s="47">
        <v>19</v>
      </c>
      <c r="G297" s="86">
        <v>0.15789473684210525</v>
      </c>
      <c r="I297" s="51"/>
      <c r="J297" s="87"/>
      <c r="K297" s="51"/>
      <c r="L297" s="23"/>
      <c r="N297" s="51"/>
      <c r="O297" s="23"/>
      <c r="Q297" s="51"/>
      <c r="R297" s="23"/>
    </row>
    <row r="298" spans="1:18" ht="13.5">
      <c r="A298" s="8" t="s">
        <v>1012</v>
      </c>
      <c r="B298" s="69">
        <v>26</v>
      </c>
      <c r="C298" s="85">
        <v>0.38461538461538464</v>
      </c>
      <c r="D298" s="69">
        <v>0</v>
      </c>
      <c r="E298" s="85" t="s">
        <v>282</v>
      </c>
      <c r="F298" s="47">
        <v>0</v>
      </c>
      <c r="G298" s="86" t="s">
        <v>282</v>
      </c>
      <c r="I298" s="51"/>
      <c r="J298" s="87"/>
      <c r="K298" s="51"/>
      <c r="L298" s="23"/>
      <c r="N298" s="51"/>
      <c r="O298" s="23"/>
      <c r="Q298" s="51"/>
      <c r="R298" s="23"/>
    </row>
    <row r="299" spans="1:18" ht="13.5">
      <c r="A299" s="8" t="s">
        <v>1013</v>
      </c>
      <c r="B299" s="69">
        <v>9</v>
      </c>
      <c r="C299" s="85">
        <v>0.22222222222222221</v>
      </c>
      <c r="D299" s="69">
        <v>6</v>
      </c>
      <c r="E299" s="85">
        <v>0.33333333333333331</v>
      </c>
      <c r="F299" s="47">
        <v>0</v>
      </c>
      <c r="G299" s="86" t="s">
        <v>282</v>
      </c>
      <c r="I299" s="51"/>
      <c r="J299" s="87"/>
      <c r="K299" s="51"/>
      <c r="L299" s="23"/>
      <c r="N299" s="51"/>
      <c r="O299" s="23"/>
      <c r="Q299" s="51"/>
      <c r="R299" s="23"/>
    </row>
    <row r="300" spans="1:18" ht="13.5">
      <c r="A300" s="8" t="s">
        <v>1014</v>
      </c>
      <c r="B300" s="69">
        <v>26</v>
      </c>
      <c r="C300" s="85">
        <v>0.38461538461538464</v>
      </c>
      <c r="D300" s="69">
        <v>0</v>
      </c>
      <c r="E300" s="85" t="s">
        <v>282</v>
      </c>
      <c r="F300" s="47">
        <v>0</v>
      </c>
      <c r="G300" s="86" t="s">
        <v>282</v>
      </c>
      <c r="I300" s="51"/>
      <c r="J300" s="87"/>
      <c r="K300" s="51"/>
      <c r="L300" s="23"/>
      <c r="N300" s="51"/>
      <c r="O300" s="23"/>
      <c r="Q300" s="51"/>
      <c r="R300" s="23"/>
    </row>
    <row r="301" spans="1:18" ht="13.5">
      <c r="A301" s="8" t="s">
        <v>1015</v>
      </c>
      <c r="B301" s="69">
        <v>14</v>
      </c>
      <c r="C301" s="85">
        <v>0.8571428571428571</v>
      </c>
      <c r="D301" s="69">
        <v>1</v>
      </c>
      <c r="E301" s="85">
        <v>0</v>
      </c>
      <c r="F301" s="47">
        <v>0</v>
      </c>
      <c r="G301" s="86" t="s">
        <v>282</v>
      </c>
      <c r="I301" s="51"/>
      <c r="J301" s="87"/>
      <c r="K301" s="51"/>
      <c r="L301" s="23"/>
      <c r="N301" s="51"/>
      <c r="O301" s="23"/>
      <c r="Q301" s="51"/>
      <c r="R301" s="23"/>
    </row>
    <row r="302" spans="1:18" ht="13.5">
      <c r="A302" s="8" t="s">
        <v>1016</v>
      </c>
      <c r="B302" s="69">
        <v>16</v>
      </c>
      <c r="C302" s="85">
        <v>0.375</v>
      </c>
      <c r="D302" s="69">
        <v>3</v>
      </c>
      <c r="E302" s="85">
        <v>0</v>
      </c>
      <c r="F302" s="47">
        <v>0</v>
      </c>
      <c r="G302" s="86" t="s">
        <v>282</v>
      </c>
      <c r="I302" s="51"/>
      <c r="J302" s="87"/>
      <c r="K302" s="51"/>
      <c r="L302" s="23"/>
      <c r="N302" s="51"/>
      <c r="O302" s="23"/>
      <c r="Q302" s="51"/>
      <c r="R302" s="23"/>
    </row>
    <row r="303" spans="1:18" ht="13.5">
      <c r="A303" s="8" t="s">
        <v>1017</v>
      </c>
      <c r="B303" s="69">
        <v>0</v>
      </c>
      <c r="C303" s="85" t="s">
        <v>282</v>
      </c>
      <c r="D303" s="69">
        <v>1</v>
      </c>
      <c r="E303" s="85">
        <v>0</v>
      </c>
      <c r="F303" s="47">
        <v>0</v>
      </c>
      <c r="G303" s="86" t="s">
        <v>282</v>
      </c>
      <c r="I303" s="51"/>
      <c r="J303" s="87"/>
      <c r="K303" s="51"/>
      <c r="L303" s="23"/>
      <c r="N303" s="51"/>
      <c r="O303" s="23"/>
      <c r="Q303" s="51"/>
      <c r="R303" s="23"/>
    </row>
    <row r="304" spans="1:18" ht="13.5">
      <c r="A304" s="8" t="s">
        <v>1018</v>
      </c>
      <c r="B304" s="69">
        <v>26</v>
      </c>
      <c r="C304" s="85">
        <v>7.6923076923076927E-2</v>
      </c>
      <c r="D304" s="69">
        <v>4</v>
      </c>
      <c r="E304" s="85">
        <v>0.5</v>
      </c>
      <c r="F304" s="47">
        <v>0</v>
      </c>
      <c r="G304" s="86" t="s">
        <v>282</v>
      </c>
      <c r="I304" s="51"/>
      <c r="J304" s="87"/>
      <c r="K304" s="51"/>
      <c r="L304" s="23"/>
      <c r="N304" s="51"/>
      <c r="O304" s="23"/>
      <c r="Q304" s="51"/>
      <c r="R304" s="23"/>
    </row>
    <row r="305" spans="1:18" ht="13.5">
      <c r="A305" s="8" t="s">
        <v>1019</v>
      </c>
      <c r="B305" s="69">
        <v>17</v>
      </c>
      <c r="C305" s="85">
        <v>0.23529411764705882</v>
      </c>
      <c r="D305" s="69">
        <v>0</v>
      </c>
      <c r="E305" s="85" t="s">
        <v>282</v>
      </c>
      <c r="F305" s="47">
        <v>0</v>
      </c>
      <c r="G305" s="86" t="s">
        <v>282</v>
      </c>
      <c r="I305" s="51"/>
      <c r="J305" s="87"/>
      <c r="K305" s="51"/>
      <c r="L305" s="23"/>
      <c r="N305" s="51"/>
      <c r="O305" s="23"/>
      <c r="Q305" s="51"/>
      <c r="R305" s="23"/>
    </row>
    <row r="306" spans="1:18" ht="13.5">
      <c r="A306" s="8" t="s">
        <v>1020</v>
      </c>
      <c r="B306" s="69">
        <v>19</v>
      </c>
      <c r="C306" s="85">
        <v>0.73684210526315785</v>
      </c>
      <c r="D306" s="69">
        <v>4</v>
      </c>
      <c r="E306" s="85">
        <v>0.25</v>
      </c>
      <c r="F306" s="47">
        <v>0</v>
      </c>
      <c r="G306" s="86" t="s">
        <v>282</v>
      </c>
      <c r="I306" s="51"/>
      <c r="J306" s="87"/>
      <c r="K306" s="51"/>
      <c r="L306" s="23"/>
      <c r="N306" s="51"/>
      <c r="O306" s="23"/>
      <c r="Q306" s="51"/>
      <c r="R306" s="23"/>
    </row>
    <row r="307" spans="1:18" ht="13.5">
      <c r="A307" s="8" t="s">
        <v>1021</v>
      </c>
      <c r="B307" s="69">
        <v>76</v>
      </c>
      <c r="C307" s="85">
        <v>0.34210526315789475</v>
      </c>
      <c r="D307" s="69">
        <v>17</v>
      </c>
      <c r="E307" s="85">
        <v>0.52941176470588236</v>
      </c>
      <c r="F307" s="47">
        <v>0</v>
      </c>
      <c r="G307" s="86" t="s">
        <v>282</v>
      </c>
      <c r="I307" s="51"/>
      <c r="J307" s="87"/>
      <c r="K307" s="51"/>
      <c r="L307" s="23"/>
      <c r="N307" s="51"/>
      <c r="O307" s="23"/>
      <c r="Q307" s="51"/>
      <c r="R307" s="23"/>
    </row>
    <row r="308" spans="1:18" ht="13.5">
      <c r="A308" s="8" t="s">
        <v>1022</v>
      </c>
      <c r="B308" s="69">
        <v>39</v>
      </c>
      <c r="C308" s="85">
        <v>0.23076923076923078</v>
      </c>
      <c r="D308" s="69">
        <v>17</v>
      </c>
      <c r="E308" s="85">
        <v>0.47058823529411764</v>
      </c>
      <c r="F308" s="47">
        <v>0</v>
      </c>
      <c r="G308" s="86" t="s">
        <v>282</v>
      </c>
      <c r="I308" s="51"/>
      <c r="J308" s="87"/>
      <c r="K308" s="51"/>
      <c r="L308" s="23"/>
      <c r="N308" s="51"/>
      <c r="O308" s="23"/>
      <c r="Q308" s="51"/>
      <c r="R308" s="23"/>
    </row>
    <row r="309" spans="1:18" ht="13.5">
      <c r="A309" s="8" t="s">
        <v>1023</v>
      </c>
      <c r="B309" s="69">
        <v>63</v>
      </c>
      <c r="C309" s="85">
        <v>0.14285714285714285</v>
      </c>
      <c r="D309" s="69">
        <v>9</v>
      </c>
      <c r="E309" s="85">
        <v>0.22222222222222221</v>
      </c>
      <c r="F309" s="47">
        <v>0</v>
      </c>
      <c r="G309" s="86" t="s">
        <v>282</v>
      </c>
      <c r="I309" s="51"/>
      <c r="J309" s="87"/>
      <c r="K309" s="51"/>
      <c r="L309" s="23"/>
      <c r="N309" s="51"/>
      <c r="O309" s="23"/>
      <c r="Q309" s="51"/>
      <c r="R309" s="23"/>
    </row>
    <row r="310" spans="1:18" ht="13.5">
      <c r="A310" s="8" t="s">
        <v>1024</v>
      </c>
      <c r="B310" s="69">
        <v>2</v>
      </c>
      <c r="C310" s="85">
        <v>0.5</v>
      </c>
      <c r="D310" s="69">
        <v>0</v>
      </c>
      <c r="E310" s="85" t="s">
        <v>282</v>
      </c>
      <c r="F310" s="47">
        <v>7</v>
      </c>
      <c r="G310" s="86">
        <v>0.7142857142857143</v>
      </c>
      <c r="I310" s="51"/>
      <c r="J310" s="87"/>
      <c r="K310" s="51"/>
      <c r="L310" s="23"/>
      <c r="N310" s="51"/>
      <c r="O310" s="23"/>
      <c r="Q310" s="51"/>
      <c r="R310" s="23"/>
    </row>
    <row r="311" spans="1:18" ht="13.5">
      <c r="A311" s="8" t="s">
        <v>1025</v>
      </c>
      <c r="B311" s="69">
        <v>3</v>
      </c>
      <c r="C311" s="85">
        <v>0</v>
      </c>
      <c r="D311" s="69">
        <v>0</v>
      </c>
      <c r="E311" s="85" t="s">
        <v>282</v>
      </c>
      <c r="F311" s="47">
        <v>24</v>
      </c>
      <c r="G311" s="86">
        <v>0.29166666666666669</v>
      </c>
      <c r="I311" s="51"/>
      <c r="J311" s="87"/>
      <c r="K311" s="51"/>
      <c r="L311" s="23"/>
      <c r="N311" s="51"/>
      <c r="O311" s="23"/>
      <c r="Q311" s="51"/>
      <c r="R311" s="23"/>
    </row>
    <row r="312" spans="1:18" ht="13.5">
      <c r="A312" s="8" t="s">
        <v>1026</v>
      </c>
      <c r="B312" s="69">
        <v>1</v>
      </c>
      <c r="C312" s="85">
        <v>1</v>
      </c>
      <c r="D312" s="69">
        <v>0</v>
      </c>
      <c r="E312" s="85" t="s">
        <v>282</v>
      </c>
      <c r="F312" s="47">
        <v>1</v>
      </c>
      <c r="G312" s="86">
        <v>1</v>
      </c>
      <c r="I312" s="51"/>
      <c r="J312" s="87"/>
      <c r="K312" s="51"/>
      <c r="L312" s="23"/>
      <c r="N312" s="51"/>
      <c r="O312" s="23"/>
      <c r="Q312" s="51"/>
      <c r="R312" s="23"/>
    </row>
    <row r="313" spans="1:18" ht="13.5">
      <c r="A313" s="8" t="s">
        <v>1027</v>
      </c>
      <c r="B313" s="69">
        <v>6</v>
      </c>
      <c r="C313" s="85">
        <v>0.33333333333333331</v>
      </c>
      <c r="D313" s="69">
        <v>0</v>
      </c>
      <c r="E313" s="85" t="s">
        <v>282</v>
      </c>
      <c r="F313" s="47">
        <v>31</v>
      </c>
      <c r="G313" s="86">
        <v>0.22580645161290322</v>
      </c>
      <c r="I313" s="51"/>
      <c r="J313" s="87"/>
      <c r="K313" s="51"/>
      <c r="L313" s="23"/>
      <c r="N313" s="51"/>
      <c r="O313" s="23"/>
      <c r="Q313" s="51"/>
      <c r="R313" s="23"/>
    </row>
    <row r="314" spans="1:18" ht="13.5">
      <c r="A314" s="8" t="s">
        <v>1028</v>
      </c>
      <c r="B314" s="69">
        <v>63</v>
      </c>
      <c r="C314" s="85">
        <v>0.25396825396825395</v>
      </c>
      <c r="D314" s="69">
        <v>24</v>
      </c>
      <c r="E314" s="85">
        <v>0.375</v>
      </c>
      <c r="F314" s="47">
        <v>0</v>
      </c>
      <c r="G314" s="86" t="s">
        <v>282</v>
      </c>
      <c r="I314" s="51"/>
      <c r="J314" s="87"/>
      <c r="K314" s="51"/>
      <c r="L314" s="23"/>
      <c r="N314" s="51"/>
      <c r="O314" s="23"/>
      <c r="Q314" s="51"/>
      <c r="R314" s="23"/>
    </row>
    <row r="315" spans="1:18" ht="13.5">
      <c r="A315" s="8" t="s">
        <v>1029</v>
      </c>
      <c r="B315" s="69">
        <v>15</v>
      </c>
      <c r="C315" s="85">
        <v>0.13333333333333333</v>
      </c>
      <c r="D315" s="69">
        <v>6</v>
      </c>
      <c r="E315" s="85">
        <v>0.66666666666666663</v>
      </c>
      <c r="F315" s="47">
        <v>0</v>
      </c>
      <c r="G315" s="86" t="s">
        <v>282</v>
      </c>
      <c r="I315" s="51"/>
      <c r="J315" s="87"/>
      <c r="K315" s="51"/>
      <c r="L315" s="23"/>
      <c r="N315" s="51"/>
      <c r="O315" s="23"/>
      <c r="Q315" s="51"/>
      <c r="R315" s="23"/>
    </row>
    <row r="316" spans="1:18" ht="13.5">
      <c r="A316" s="8" t="s">
        <v>1030</v>
      </c>
      <c r="B316" s="69">
        <v>30</v>
      </c>
      <c r="C316" s="85">
        <v>0.33333333333333331</v>
      </c>
      <c r="D316" s="69">
        <v>15</v>
      </c>
      <c r="E316" s="85">
        <v>0.2</v>
      </c>
      <c r="F316" s="47">
        <v>0</v>
      </c>
      <c r="G316" s="86" t="s">
        <v>282</v>
      </c>
      <c r="I316" s="51"/>
      <c r="J316" s="87"/>
      <c r="K316" s="51"/>
      <c r="L316" s="23"/>
      <c r="N316" s="51"/>
      <c r="O316" s="23"/>
      <c r="Q316" s="51"/>
      <c r="R316" s="23"/>
    </row>
    <row r="317" spans="1:18" ht="13.5">
      <c r="A317" s="8" t="s">
        <v>1031</v>
      </c>
      <c r="B317" s="69">
        <v>1</v>
      </c>
      <c r="C317" s="85">
        <v>0</v>
      </c>
      <c r="D317" s="69">
        <v>0</v>
      </c>
      <c r="E317" s="85" t="s">
        <v>282</v>
      </c>
      <c r="F317" s="47">
        <v>0</v>
      </c>
      <c r="G317" s="86" t="s">
        <v>282</v>
      </c>
      <c r="I317" s="51"/>
      <c r="J317" s="87"/>
      <c r="K317" s="51"/>
      <c r="L317" s="23"/>
      <c r="N317" s="51"/>
      <c r="O317" s="23"/>
      <c r="Q317" s="51"/>
      <c r="R317" s="23"/>
    </row>
    <row r="318" spans="1:18" ht="13.5">
      <c r="A318" s="8" t="s">
        <v>1032</v>
      </c>
      <c r="B318" s="69">
        <v>14</v>
      </c>
      <c r="C318" s="85">
        <v>0.21428571428571427</v>
      </c>
      <c r="D318" s="69">
        <v>55</v>
      </c>
      <c r="E318" s="85">
        <v>0.41818181818181815</v>
      </c>
      <c r="F318" s="47">
        <v>0</v>
      </c>
      <c r="G318" s="86" t="s">
        <v>282</v>
      </c>
      <c r="I318" s="51"/>
      <c r="J318" s="87"/>
      <c r="K318" s="51"/>
      <c r="L318" s="23"/>
      <c r="N318" s="51"/>
      <c r="O318" s="23"/>
      <c r="Q318" s="51"/>
      <c r="R318" s="23"/>
    </row>
    <row r="319" spans="1:18" ht="13.5">
      <c r="A319" s="8" t="s">
        <v>1033</v>
      </c>
      <c r="B319" s="69">
        <v>26</v>
      </c>
      <c r="C319" s="85">
        <v>7.6923076923076927E-2</v>
      </c>
      <c r="D319" s="69">
        <v>1</v>
      </c>
      <c r="E319" s="85">
        <v>0</v>
      </c>
      <c r="F319" s="47">
        <v>0</v>
      </c>
      <c r="G319" s="86" t="s">
        <v>282</v>
      </c>
      <c r="I319" s="51"/>
      <c r="J319" s="87"/>
      <c r="K319" s="51"/>
      <c r="L319" s="23"/>
      <c r="N319" s="51"/>
      <c r="O319" s="23"/>
      <c r="Q319" s="51"/>
      <c r="R319" s="23"/>
    </row>
    <row r="320" spans="1:18" ht="13.5">
      <c r="A320" s="8" t="s">
        <v>1034</v>
      </c>
      <c r="B320" s="69">
        <v>7</v>
      </c>
      <c r="C320" s="85">
        <v>0.2857142857142857</v>
      </c>
      <c r="D320" s="69">
        <v>1</v>
      </c>
      <c r="E320" s="85">
        <v>0</v>
      </c>
      <c r="F320" s="47">
        <v>23</v>
      </c>
      <c r="G320" s="86">
        <v>0.39130434782608697</v>
      </c>
      <c r="I320" s="51"/>
      <c r="J320" s="87"/>
      <c r="K320" s="51"/>
      <c r="L320" s="23"/>
      <c r="N320" s="51"/>
      <c r="O320" s="23"/>
      <c r="Q320" s="51"/>
      <c r="R320" s="23"/>
    </row>
    <row r="321" spans="1:18" ht="13.5">
      <c r="A321" s="8" t="s">
        <v>1035</v>
      </c>
      <c r="B321" s="69">
        <v>61</v>
      </c>
      <c r="C321" s="85">
        <v>0.44262295081967212</v>
      </c>
      <c r="D321" s="69">
        <v>17</v>
      </c>
      <c r="E321" s="85">
        <v>0.41176470588235292</v>
      </c>
      <c r="F321" s="47">
        <v>0</v>
      </c>
      <c r="G321" s="86" t="s">
        <v>282</v>
      </c>
      <c r="I321" s="51"/>
      <c r="J321" s="87"/>
      <c r="K321" s="51"/>
      <c r="L321" s="23"/>
      <c r="N321" s="51"/>
      <c r="O321" s="23"/>
      <c r="Q321" s="51"/>
      <c r="R321" s="23"/>
    </row>
    <row r="322" spans="1:18" ht="13.5">
      <c r="A322" s="8" t="s">
        <v>1036</v>
      </c>
      <c r="B322" s="69">
        <v>8</v>
      </c>
      <c r="C322" s="85">
        <v>0.25</v>
      </c>
      <c r="D322" s="69">
        <v>34</v>
      </c>
      <c r="E322" s="85">
        <v>5.8823529411764705E-2</v>
      </c>
      <c r="F322" s="47">
        <v>0</v>
      </c>
      <c r="G322" s="86" t="s">
        <v>282</v>
      </c>
      <c r="I322" s="51"/>
      <c r="J322" s="87"/>
      <c r="K322" s="51"/>
      <c r="L322" s="23"/>
      <c r="N322" s="51"/>
      <c r="O322" s="23"/>
      <c r="Q322" s="51"/>
      <c r="R322" s="23"/>
    </row>
    <row r="323" spans="1:18" ht="13.5">
      <c r="A323" s="8" t="s">
        <v>1037</v>
      </c>
      <c r="B323" s="69">
        <v>14</v>
      </c>
      <c r="C323" s="85">
        <v>0.35714285714285715</v>
      </c>
      <c r="D323" s="69">
        <v>0</v>
      </c>
      <c r="E323" s="85" t="s">
        <v>282</v>
      </c>
      <c r="F323" s="47">
        <v>0</v>
      </c>
      <c r="G323" s="86" t="s">
        <v>282</v>
      </c>
      <c r="I323" s="51"/>
      <c r="J323" s="87"/>
      <c r="K323" s="51"/>
      <c r="L323" s="23"/>
      <c r="N323" s="51"/>
      <c r="O323" s="23"/>
      <c r="Q323" s="51"/>
      <c r="R323" s="23"/>
    </row>
    <row r="324" spans="1:18" ht="13.5">
      <c r="A324" s="8" t="s">
        <v>1038</v>
      </c>
      <c r="B324" s="69">
        <v>3</v>
      </c>
      <c r="C324" s="85">
        <v>0</v>
      </c>
      <c r="D324" s="69">
        <v>0</v>
      </c>
      <c r="E324" s="85" t="s">
        <v>282</v>
      </c>
      <c r="F324" s="47">
        <v>0</v>
      </c>
      <c r="G324" s="86" t="s">
        <v>282</v>
      </c>
      <c r="I324" s="51"/>
      <c r="J324" s="87"/>
      <c r="K324" s="51"/>
      <c r="L324" s="23"/>
      <c r="N324" s="51"/>
      <c r="O324" s="23"/>
      <c r="Q324" s="51"/>
      <c r="R324" s="23"/>
    </row>
    <row r="325" spans="1:18" ht="13.5">
      <c r="A325" s="8" t="s">
        <v>1039</v>
      </c>
      <c r="B325" s="69">
        <v>16</v>
      </c>
      <c r="C325" s="85">
        <v>0.4375</v>
      </c>
      <c r="D325" s="69">
        <v>56</v>
      </c>
      <c r="E325" s="85">
        <v>0.6071428571428571</v>
      </c>
      <c r="F325" s="47">
        <v>0</v>
      </c>
      <c r="G325" s="86" t="s">
        <v>282</v>
      </c>
      <c r="I325" s="51"/>
      <c r="J325" s="87"/>
      <c r="K325" s="51"/>
      <c r="L325" s="23"/>
      <c r="N325" s="51"/>
      <c r="O325" s="23"/>
      <c r="Q325" s="51"/>
      <c r="R325" s="23"/>
    </row>
    <row r="326" spans="1:18" ht="13.5">
      <c r="A326" s="8" t="s">
        <v>1040</v>
      </c>
      <c r="B326" s="69">
        <v>48</v>
      </c>
      <c r="C326" s="85">
        <v>0.16666666666666666</v>
      </c>
      <c r="D326" s="69">
        <v>9</v>
      </c>
      <c r="E326" s="85">
        <v>0.33333333333333331</v>
      </c>
      <c r="F326" s="47">
        <v>0</v>
      </c>
      <c r="G326" s="86" t="s">
        <v>282</v>
      </c>
      <c r="I326" s="51"/>
      <c r="J326" s="87"/>
      <c r="K326" s="51"/>
      <c r="L326" s="23"/>
      <c r="N326" s="51"/>
      <c r="O326" s="23"/>
      <c r="Q326" s="51"/>
      <c r="R326" s="23"/>
    </row>
    <row r="327" spans="1:18" ht="13.5">
      <c r="A327" s="8" t="s">
        <v>1041</v>
      </c>
      <c r="B327" s="69">
        <v>15</v>
      </c>
      <c r="C327" s="85">
        <v>0.46666666666666667</v>
      </c>
      <c r="D327" s="69">
        <v>1</v>
      </c>
      <c r="E327" s="85">
        <v>0</v>
      </c>
      <c r="F327" s="47">
        <v>0</v>
      </c>
      <c r="G327" s="86" t="s">
        <v>282</v>
      </c>
      <c r="I327" s="51"/>
      <c r="J327" s="87"/>
      <c r="K327" s="51"/>
      <c r="L327" s="23"/>
      <c r="N327" s="51"/>
      <c r="O327" s="23"/>
      <c r="Q327" s="51"/>
      <c r="R327" s="23"/>
    </row>
    <row r="328" spans="1:18" ht="13.5">
      <c r="A328" s="8" t="s">
        <v>1042</v>
      </c>
      <c r="B328" s="69">
        <v>4</v>
      </c>
      <c r="C328" s="85">
        <v>0.5</v>
      </c>
      <c r="D328" s="69">
        <v>10</v>
      </c>
      <c r="E328" s="85">
        <v>0.3</v>
      </c>
      <c r="F328" s="47">
        <v>12</v>
      </c>
      <c r="G328" s="86">
        <v>8.3333333333333329E-2</v>
      </c>
      <c r="I328" s="51"/>
      <c r="J328" s="87"/>
      <c r="K328" s="51"/>
      <c r="L328" s="23"/>
      <c r="N328" s="51"/>
      <c r="O328" s="23"/>
      <c r="Q328" s="51"/>
      <c r="R328" s="23"/>
    </row>
    <row r="329" spans="1:18" ht="13.5">
      <c r="A329" s="92" t="s">
        <v>1043</v>
      </c>
      <c r="B329" s="69">
        <v>76</v>
      </c>
      <c r="C329" s="85">
        <v>0.23684210526315788</v>
      </c>
      <c r="D329" s="69">
        <v>9</v>
      </c>
      <c r="E329" s="85">
        <v>0.55555555555555558</v>
      </c>
      <c r="F329" s="47">
        <v>0</v>
      </c>
      <c r="G329" s="86" t="s">
        <v>282</v>
      </c>
      <c r="I329" s="51"/>
      <c r="J329" s="87"/>
      <c r="K329" s="51"/>
      <c r="L329" s="23"/>
      <c r="N329" s="51"/>
      <c r="O329" s="23"/>
      <c r="Q329" s="51"/>
      <c r="R329" s="23"/>
    </row>
    <row r="330" spans="1:18" ht="13.5">
      <c r="A330" s="8" t="s">
        <v>1044</v>
      </c>
      <c r="B330" s="69">
        <v>8</v>
      </c>
      <c r="C330" s="85">
        <v>0.5</v>
      </c>
      <c r="D330" s="69">
        <v>2</v>
      </c>
      <c r="E330" s="85">
        <v>0</v>
      </c>
      <c r="F330" s="47">
        <v>0</v>
      </c>
      <c r="G330" s="86" t="s">
        <v>282</v>
      </c>
      <c r="I330" s="51"/>
      <c r="J330" s="87"/>
      <c r="K330" s="51"/>
      <c r="L330" s="23"/>
      <c r="N330" s="51"/>
      <c r="O330" s="23"/>
      <c r="Q330" s="51"/>
      <c r="R330" s="23"/>
    </row>
    <row r="331" spans="1:18" ht="13.5">
      <c r="A331" s="8" t="s">
        <v>1045</v>
      </c>
      <c r="B331" s="69">
        <v>22</v>
      </c>
      <c r="C331" s="85">
        <v>0.45454545454545453</v>
      </c>
      <c r="D331" s="69">
        <v>1</v>
      </c>
      <c r="E331" s="85">
        <v>1</v>
      </c>
      <c r="F331" s="47">
        <v>0</v>
      </c>
      <c r="G331" s="86" t="s">
        <v>282</v>
      </c>
      <c r="I331" s="51"/>
      <c r="J331" s="87"/>
      <c r="K331" s="51"/>
      <c r="L331" s="23"/>
      <c r="N331" s="51"/>
      <c r="O331" s="23"/>
      <c r="Q331" s="51"/>
      <c r="R331" s="23"/>
    </row>
    <row r="332" spans="1:18" ht="13.5">
      <c r="A332" s="8" t="s">
        <v>1046</v>
      </c>
      <c r="B332" s="69">
        <v>61</v>
      </c>
      <c r="C332" s="85">
        <v>0.19672131147540983</v>
      </c>
      <c r="D332" s="69">
        <v>17</v>
      </c>
      <c r="E332" s="85">
        <v>0.11764705882352941</v>
      </c>
      <c r="F332" s="47">
        <v>0</v>
      </c>
      <c r="G332" s="86" t="s">
        <v>282</v>
      </c>
      <c r="I332" s="51"/>
      <c r="J332" s="87"/>
      <c r="K332" s="51"/>
      <c r="L332" s="23"/>
      <c r="N332" s="51"/>
      <c r="O332" s="23"/>
      <c r="Q332" s="51"/>
      <c r="R332" s="23"/>
    </row>
    <row r="333" spans="1:18" ht="13.5">
      <c r="A333" s="8" t="s">
        <v>1047</v>
      </c>
      <c r="B333" s="69">
        <v>63</v>
      </c>
      <c r="C333" s="85">
        <v>0.36507936507936506</v>
      </c>
      <c r="D333" s="69">
        <v>8</v>
      </c>
      <c r="E333" s="85">
        <v>0.375</v>
      </c>
      <c r="F333" s="47">
        <v>0</v>
      </c>
      <c r="G333" s="86" t="s">
        <v>282</v>
      </c>
      <c r="I333" s="51"/>
      <c r="J333" s="87"/>
      <c r="K333" s="51"/>
      <c r="L333" s="23"/>
      <c r="N333" s="51"/>
      <c r="O333" s="23"/>
      <c r="Q333" s="51"/>
      <c r="R333" s="23"/>
    </row>
    <row r="334" spans="1:18" ht="13.5">
      <c r="A334" s="8" t="s">
        <v>1048</v>
      </c>
      <c r="B334" s="69">
        <v>6</v>
      </c>
      <c r="C334" s="85">
        <v>0.5</v>
      </c>
      <c r="D334" s="69">
        <v>68</v>
      </c>
      <c r="E334" s="85">
        <v>0.36764705882352944</v>
      </c>
      <c r="F334" s="47">
        <v>0</v>
      </c>
      <c r="G334" s="86" t="s">
        <v>282</v>
      </c>
      <c r="I334" s="51"/>
      <c r="J334" s="87"/>
      <c r="K334" s="51"/>
      <c r="L334" s="23"/>
      <c r="N334" s="51"/>
      <c r="O334" s="23"/>
      <c r="Q334" s="51"/>
      <c r="R334" s="23"/>
    </row>
    <row r="335" spans="1:18" ht="13.5">
      <c r="A335" s="8" t="s">
        <v>1049</v>
      </c>
      <c r="B335" s="69">
        <v>73</v>
      </c>
      <c r="C335" s="85">
        <v>0.23287671232876711</v>
      </c>
      <c r="D335" s="69">
        <v>10</v>
      </c>
      <c r="E335" s="85">
        <v>0.2</v>
      </c>
      <c r="F335" s="47">
        <v>0</v>
      </c>
      <c r="G335" s="86" t="s">
        <v>282</v>
      </c>
      <c r="I335" s="51"/>
      <c r="J335" s="87"/>
      <c r="K335" s="51"/>
      <c r="L335" s="23"/>
      <c r="N335" s="51"/>
      <c r="O335" s="23"/>
      <c r="Q335" s="51"/>
      <c r="R335" s="23"/>
    </row>
    <row r="336" spans="1:18" ht="13.5">
      <c r="A336" s="8" t="s">
        <v>1050</v>
      </c>
      <c r="B336" s="69">
        <v>31</v>
      </c>
      <c r="C336" s="85">
        <v>0.45161290322580644</v>
      </c>
      <c r="D336" s="69">
        <v>1</v>
      </c>
      <c r="E336" s="85">
        <v>1</v>
      </c>
      <c r="F336" s="47">
        <v>0</v>
      </c>
      <c r="G336" s="86" t="s">
        <v>282</v>
      </c>
      <c r="I336" s="51"/>
      <c r="J336" s="87"/>
      <c r="K336" s="51"/>
      <c r="L336" s="23"/>
      <c r="N336" s="51"/>
      <c r="O336" s="23"/>
      <c r="Q336" s="51"/>
      <c r="R336" s="23"/>
    </row>
    <row r="337" spans="1:18" ht="13.5">
      <c r="A337" s="8" t="s">
        <v>1051</v>
      </c>
      <c r="B337" s="69">
        <v>62</v>
      </c>
      <c r="C337" s="85">
        <v>0.24193548387096775</v>
      </c>
      <c r="D337" s="69">
        <v>16</v>
      </c>
      <c r="E337" s="85">
        <v>0.4375</v>
      </c>
      <c r="F337" s="47">
        <v>0</v>
      </c>
      <c r="G337" s="86" t="s">
        <v>282</v>
      </c>
      <c r="I337" s="51"/>
      <c r="J337" s="87"/>
      <c r="K337" s="51"/>
      <c r="L337" s="23"/>
      <c r="N337" s="51"/>
      <c r="O337" s="23"/>
      <c r="Q337" s="51"/>
      <c r="R337" s="23"/>
    </row>
    <row r="338" spans="1:18" ht="13.5">
      <c r="A338" s="8" t="s">
        <v>1052</v>
      </c>
      <c r="B338" s="69">
        <v>34</v>
      </c>
      <c r="C338" s="85">
        <v>0.35294117647058826</v>
      </c>
      <c r="D338" s="69">
        <v>8</v>
      </c>
      <c r="E338" s="85">
        <v>0.25</v>
      </c>
      <c r="F338" s="47">
        <v>0</v>
      </c>
      <c r="G338" s="86" t="s">
        <v>282</v>
      </c>
      <c r="I338" s="51"/>
      <c r="J338" s="87"/>
      <c r="K338" s="51"/>
      <c r="L338" s="23"/>
      <c r="N338" s="51"/>
      <c r="O338" s="23"/>
      <c r="Q338" s="51"/>
      <c r="R338" s="23"/>
    </row>
    <row r="339" spans="1:18" ht="13.5">
      <c r="A339" s="8" t="s">
        <v>1053</v>
      </c>
      <c r="B339" s="69">
        <v>29</v>
      </c>
      <c r="C339" s="85">
        <v>0.10344827586206896</v>
      </c>
      <c r="D339" s="69">
        <v>19</v>
      </c>
      <c r="E339" s="85">
        <v>0.26315789473684209</v>
      </c>
      <c r="F339" s="47">
        <v>0</v>
      </c>
      <c r="G339" s="86" t="s">
        <v>282</v>
      </c>
      <c r="I339" s="51"/>
      <c r="J339" s="87"/>
      <c r="K339" s="51"/>
      <c r="L339" s="23"/>
      <c r="N339" s="51"/>
      <c r="O339" s="23"/>
      <c r="Q339" s="51"/>
      <c r="R339" s="23"/>
    </row>
    <row r="340" spans="1:18" ht="13.5">
      <c r="A340" s="8" t="s">
        <v>1054</v>
      </c>
      <c r="B340" s="69">
        <v>33</v>
      </c>
      <c r="C340" s="85">
        <v>0.18181818181818182</v>
      </c>
      <c r="D340" s="69">
        <v>9</v>
      </c>
      <c r="E340" s="85">
        <v>0</v>
      </c>
      <c r="F340" s="47">
        <v>0</v>
      </c>
      <c r="G340" s="86" t="s">
        <v>282</v>
      </c>
      <c r="I340" s="51"/>
      <c r="J340" s="87"/>
      <c r="K340" s="51"/>
      <c r="L340" s="23"/>
      <c r="N340" s="51"/>
      <c r="O340" s="23"/>
      <c r="Q340" s="51"/>
      <c r="R340" s="23"/>
    </row>
    <row r="341" spans="1:18" ht="13.5">
      <c r="A341" s="8" t="s">
        <v>1055</v>
      </c>
      <c r="B341" s="69">
        <v>24</v>
      </c>
      <c r="C341" s="85">
        <v>0.16666666666666666</v>
      </c>
      <c r="D341" s="69">
        <v>14</v>
      </c>
      <c r="E341" s="85">
        <v>0.42857142857142855</v>
      </c>
      <c r="F341" s="47">
        <v>0</v>
      </c>
      <c r="G341" s="86" t="s">
        <v>282</v>
      </c>
      <c r="I341" s="51"/>
      <c r="J341" s="87"/>
      <c r="K341" s="51"/>
      <c r="L341" s="23"/>
      <c r="N341" s="51"/>
      <c r="O341" s="23"/>
      <c r="Q341" s="51"/>
      <c r="R341" s="23"/>
    </row>
    <row r="342" spans="1:18" ht="13.5">
      <c r="A342" s="8" t="s">
        <v>1056</v>
      </c>
      <c r="B342" s="69">
        <v>8</v>
      </c>
      <c r="C342" s="85">
        <v>0.375</v>
      </c>
      <c r="D342" s="69">
        <v>1</v>
      </c>
      <c r="E342" s="85">
        <v>0</v>
      </c>
      <c r="F342" s="47">
        <v>44</v>
      </c>
      <c r="G342" s="86">
        <v>0.27272727272727271</v>
      </c>
      <c r="I342" s="51"/>
      <c r="J342" s="87"/>
      <c r="K342" s="51"/>
      <c r="L342" s="23"/>
      <c r="N342" s="51"/>
      <c r="O342" s="23"/>
      <c r="Q342" s="51"/>
      <c r="R342" s="23"/>
    </row>
    <row r="343" spans="1:18" ht="13.5">
      <c r="A343" s="8" t="s">
        <v>1057</v>
      </c>
      <c r="B343" s="69">
        <v>0</v>
      </c>
      <c r="C343" s="85" t="s">
        <v>282</v>
      </c>
      <c r="D343" s="69">
        <v>1</v>
      </c>
      <c r="E343" s="85">
        <v>1</v>
      </c>
      <c r="F343" s="47">
        <v>0</v>
      </c>
      <c r="G343" s="86" t="s">
        <v>282</v>
      </c>
      <c r="I343" s="51"/>
      <c r="J343" s="87"/>
      <c r="K343" s="51"/>
      <c r="L343" s="23"/>
      <c r="N343" s="51"/>
      <c r="O343" s="23"/>
      <c r="Q343" s="51"/>
      <c r="R343" s="23"/>
    </row>
    <row r="344" spans="1:18" ht="13.5">
      <c r="A344" s="8" t="s">
        <v>1058</v>
      </c>
      <c r="B344" s="69">
        <v>6</v>
      </c>
      <c r="C344" s="85">
        <v>0.33333333333333331</v>
      </c>
      <c r="D344" s="69">
        <v>4</v>
      </c>
      <c r="E344" s="85">
        <v>0.5</v>
      </c>
      <c r="F344" s="47">
        <v>32</v>
      </c>
      <c r="G344" s="86">
        <v>0.1875</v>
      </c>
      <c r="I344" s="51"/>
      <c r="J344" s="87"/>
      <c r="K344" s="51"/>
      <c r="L344" s="23"/>
      <c r="N344" s="51"/>
      <c r="O344" s="23"/>
      <c r="Q344" s="51"/>
      <c r="R344" s="23"/>
    </row>
    <row r="345" spans="1:18" ht="13.5">
      <c r="A345" s="8" t="s">
        <v>1059</v>
      </c>
      <c r="B345" s="69">
        <v>60</v>
      </c>
      <c r="C345" s="85">
        <v>0.31666666666666665</v>
      </c>
      <c r="D345" s="69">
        <v>21</v>
      </c>
      <c r="E345" s="85">
        <v>0.52380952380952384</v>
      </c>
      <c r="F345" s="47">
        <v>0</v>
      </c>
      <c r="G345" s="86" t="s">
        <v>282</v>
      </c>
      <c r="I345" s="51"/>
      <c r="J345" s="87"/>
      <c r="K345" s="51"/>
      <c r="L345" s="23"/>
      <c r="N345" s="51"/>
      <c r="O345" s="23"/>
      <c r="Q345" s="51"/>
      <c r="R345" s="23"/>
    </row>
    <row r="346" spans="1:18" ht="13.5">
      <c r="A346" s="8" t="s">
        <v>1060</v>
      </c>
      <c r="B346" s="69">
        <v>19</v>
      </c>
      <c r="C346" s="85">
        <v>0.36842105263157893</v>
      </c>
      <c r="D346" s="69">
        <v>58</v>
      </c>
      <c r="E346" s="85">
        <v>0.63793103448275867</v>
      </c>
      <c r="F346" s="47">
        <v>0</v>
      </c>
      <c r="G346" s="86" t="s">
        <v>282</v>
      </c>
      <c r="I346" s="51"/>
      <c r="J346" s="87"/>
      <c r="K346" s="51"/>
      <c r="L346" s="23"/>
      <c r="N346" s="51"/>
      <c r="O346" s="23"/>
      <c r="Q346" s="51"/>
      <c r="R346" s="23"/>
    </row>
    <row r="347" spans="1:18" ht="13.5">
      <c r="A347" s="8" t="s">
        <v>1061</v>
      </c>
      <c r="B347" s="69">
        <v>2</v>
      </c>
      <c r="C347" s="85">
        <v>0.5</v>
      </c>
      <c r="D347" s="69">
        <v>0</v>
      </c>
      <c r="E347" s="85" t="s">
        <v>282</v>
      </c>
      <c r="F347" s="47">
        <v>0</v>
      </c>
      <c r="G347" s="86" t="s">
        <v>282</v>
      </c>
      <c r="I347" s="51"/>
      <c r="J347" s="87"/>
      <c r="K347" s="51"/>
      <c r="L347" s="23"/>
      <c r="N347" s="51"/>
      <c r="O347" s="23"/>
      <c r="Q347" s="51"/>
      <c r="R347" s="23"/>
    </row>
    <row r="348" spans="1:18" ht="13.5">
      <c r="A348" s="8" t="s">
        <v>1062</v>
      </c>
      <c r="B348" s="69">
        <v>50</v>
      </c>
      <c r="C348" s="85">
        <v>0.26</v>
      </c>
      <c r="D348" s="69">
        <v>14</v>
      </c>
      <c r="E348" s="85">
        <v>0.42857142857142855</v>
      </c>
      <c r="F348" s="47">
        <v>0</v>
      </c>
      <c r="G348" s="86" t="s">
        <v>282</v>
      </c>
      <c r="I348" s="51"/>
      <c r="J348" s="87"/>
      <c r="K348" s="51"/>
      <c r="L348" s="23"/>
      <c r="N348" s="51"/>
      <c r="O348" s="23"/>
      <c r="Q348" s="51"/>
      <c r="R348" s="23"/>
    </row>
    <row r="349" spans="1:18" ht="13.5">
      <c r="A349" s="8" t="s">
        <v>1063</v>
      </c>
      <c r="B349" s="69">
        <v>4</v>
      </c>
      <c r="C349" s="85">
        <v>0.75</v>
      </c>
      <c r="D349" s="69">
        <v>0</v>
      </c>
      <c r="E349" s="85" t="s">
        <v>282</v>
      </c>
      <c r="F349" s="47">
        <v>14</v>
      </c>
      <c r="G349" s="86">
        <v>0.5714285714285714</v>
      </c>
      <c r="I349" s="51"/>
      <c r="J349" s="87"/>
      <c r="K349" s="51"/>
      <c r="L349" s="23"/>
      <c r="N349" s="51"/>
      <c r="O349" s="23"/>
      <c r="Q349" s="51"/>
      <c r="R349" s="23"/>
    </row>
    <row r="350" spans="1:18" ht="13.5">
      <c r="A350" s="8" t="s">
        <v>1064</v>
      </c>
      <c r="B350" s="69">
        <v>63</v>
      </c>
      <c r="C350" s="85">
        <v>0.22222222222222221</v>
      </c>
      <c r="D350" s="69">
        <v>14</v>
      </c>
      <c r="E350" s="85">
        <v>7.1428571428571425E-2</v>
      </c>
      <c r="F350" s="47">
        <v>0</v>
      </c>
      <c r="G350" s="86" t="s">
        <v>282</v>
      </c>
      <c r="I350" s="51"/>
      <c r="J350" s="87"/>
      <c r="K350" s="51"/>
      <c r="L350" s="23"/>
      <c r="N350" s="51"/>
      <c r="O350" s="23"/>
      <c r="Q350" s="51"/>
      <c r="R350" s="23"/>
    </row>
    <row r="351" spans="1:18" ht="13.5">
      <c r="A351" s="8" t="s">
        <v>1065</v>
      </c>
      <c r="B351" s="69">
        <v>7</v>
      </c>
      <c r="C351" s="85">
        <v>0.14285714285714285</v>
      </c>
      <c r="D351" s="69">
        <v>1</v>
      </c>
      <c r="E351" s="85">
        <v>1</v>
      </c>
      <c r="F351" s="47">
        <v>0</v>
      </c>
      <c r="G351" s="86" t="s">
        <v>282</v>
      </c>
      <c r="I351" s="51"/>
      <c r="J351" s="87"/>
      <c r="K351" s="51"/>
      <c r="L351" s="23"/>
      <c r="N351" s="51"/>
      <c r="O351" s="23"/>
      <c r="Q351" s="51"/>
      <c r="R351" s="23"/>
    </row>
    <row r="352" spans="1:18" ht="13.5">
      <c r="A352" s="8" t="s">
        <v>1066</v>
      </c>
      <c r="B352" s="69">
        <v>89</v>
      </c>
      <c r="C352" s="85">
        <v>0.2808988764044944</v>
      </c>
      <c r="D352" s="69">
        <v>5</v>
      </c>
      <c r="E352" s="85">
        <v>0.8</v>
      </c>
      <c r="F352" s="47">
        <v>0</v>
      </c>
      <c r="G352" s="86" t="s">
        <v>282</v>
      </c>
      <c r="I352" s="51"/>
      <c r="J352" s="87"/>
      <c r="K352" s="51"/>
      <c r="L352" s="23"/>
      <c r="N352" s="51"/>
      <c r="O352" s="23"/>
      <c r="Q352" s="51"/>
      <c r="R352" s="23"/>
    </row>
    <row r="353" spans="1:18" ht="13.5">
      <c r="A353" s="8" t="s">
        <v>1067</v>
      </c>
      <c r="B353" s="69">
        <v>7</v>
      </c>
      <c r="C353" s="85">
        <v>0.42857142857142855</v>
      </c>
      <c r="D353" s="69">
        <v>0</v>
      </c>
      <c r="E353" s="85" t="s">
        <v>282</v>
      </c>
      <c r="F353" s="47">
        <v>0</v>
      </c>
      <c r="G353" s="86" t="s">
        <v>282</v>
      </c>
      <c r="I353" s="51"/>
      <c r="J353" s="87"/>
      <c r="K353" s="51"/>
      <c r="L353" s="23"/>
      <c r="N353" s="51"/>
      <c r="O353" s="23"/>
      <c r="Q353" s="51"/>
      <c r="R353" s="23"/>
    </row>
    <row r="354" spans="1:18" ht="13.5">
      <c r="A354" s="8" t="s">
        <v>1068</v>
      </c>
      <c r="B354" s="69">
        <v>5</v>
      </c>
      <c r="C354" s="85">
        <v>0.4</v>
      </c>
      <c r="D354" s="69">
        <v>0</v>
      </c>
      <c r="E354" s="85" t="s">
        <v>282</v>
      </c>
      <c r="F354" s="47">
        <v>0</v>
      </c>
      <c r="G354" s="86" t="s">
        <v>282</v>
      </c>
      <c r="I354" s="51"/>
      <c r="J354" s="87"/>
      <c r="K354" s="51"/>
      <c r="L354" s="23"/>
      <c r="N354" s="51"/>
      <c r="O354" s="23"/>
      <c r="Q354" s="51"/>
      <c r="R354" s="23"/>
    </row>
    <row r="355" spans="1:18" ht="13.5">
      <c r="A355" s="8" t="s">
        <v>1069</v>
      </c>
      <c r="B355" s="69">
        <v>7</v>
      </c>
      <c r="C355" s="85">
        <v>0.2857142857142857</v>
      </c>
      <c r="D355" s="69">
        <v>0</v>
      </c>
      <c r="E355" s="85" t="s">
        <v>282</v>
      </c>
      <c r="F355" s="47">
        <v>6</v>
      </c>
      <c r="G355" s="86">
        <v>0.33333333333333331</v>
      </c>
      <c r="I355" s="51"/>
      <c r="J355" s="87"/>
      <c r="K355" s="51"/>
      <c r="L355" s="23"/>
      <c r="N355" s="51"/>
      <c r="O355" s="23"/>
      <c r="Q355" s="51"/>
      <c r="R355" s="23"/>
    </row>
    <row r="356" spans="1:18" ht="13.5">
      <c r="A356" s="8" t="s">
        <v>1070</v>
      </c>
      <c r="B356" s="69">
        <v>53</v>
      </c>
      <c r="C356" s="85">
        <v>0.24528301886792453</v>
      </c>
      <c r="D356" s="69">
        <v>21</v>
      </c>
      <c r="E356" s="85">
        <v>0.38095238095238093</v>
      </c>
      <c r="F356" s="47">
        <v>0</v>
      </c>
      <c r="G356" s="86" t="s">
        <v>282</v>
      </c>
      <c r="I356" s="51"/>
      <c r="J356" s="87"/>
      <c r="K356" s="51"/>
      <c r="L356" s="23"/>
      <c r="N356" s="51"/>
      <c r="O356" s="23"/>
      <c r="Q356" s="51"/>
      <c r="R356" s="23"/>
    </row>
    <row r="357" spans="1:18" ht="13.5">
      <c r="A357" s="8" t="s">
        <v>1071</v>
      </c>
      <c r="B357" s="69">
        <v>8</v>
      </c>
      <c r="C357" s="85">
        <v>0.25</v>
      </c>
      <c r="D357" s="69">
        <v>0</v>
      </c>
      <c r="E357" s="85" t="s">
        <v>282</v>
      </c>
      <c r="F357" s="47">
        <v>30</v>
      </c>
      <c r="G357" s="86">
        <v>0.3</v>
      </c>
      <c r="I357" s="51"/>
      <c r="J357" s="87"/>
      <c r="K357" s="51"/>
      <c r="L357" s="23"/>
      <c r="N357" s="51"/>
      <c r="O357" s="23"/>
      <c r="Q357" s="51"/>
      <c r="R357" s="23"/>
    </row>
    <row r="358" spans="1:18" ht="13.5">
      <c r="A358" s="8" t="s">
        <v>1072</v>
      </c>
      <c r="B358" s="69">
        <v>27</v>
      </c>
      <c r="C358" s="85">
        <v>0.40740740740740738</v>
      </c>
      <c r="D358" s="69">
        <v>0</v>
      </c>
      <c r="E358" s="85" t="s">
        <v>282</v>
      </c>
      <c r="F358" s="47">
        <v>0</v>
      </c>
      <c r="G358" s="86" t="s">
        <v>282</v>
      </c>
      <c r="I358" s="51"/>
      <c r="J358" s="87"/>
      <c r="K358" s="51"/>
      <c r="L358" s="23"/>
      <c r="N358" s="51"/>
      <c r="O358" s="23"/>
      <c r="Q358" s="51"/>
      <c r="R358" s="23"/>
    </row>
    <row r="359" spans="1:18" ht="13.5">
      <c r="A359" s="8" t="s">
        <v>1073</v>
      </c>
      <c r="B359" s="69">
        <v>37</v>
      </c>
      <c r="C359" s="85">
        <v>0.40540540540540543</v>
      </c>
      <c r="D359" s="69">
        <v>0</v>
      </c>
      <c r="E359" s="85" t="s">
        <v>282</v>
      </c>
      <c r="F359" s="47">
        <v>0</v>
      </c>
      <c r="G359" s="86" t="s">
        <v>282</v>
      </c>
      <c r="I359" s="51"/>
      <c r="J359" s="87"/>
      <c r="K359" s="51"/>
      <c r="L359" s="23"/>
      <c r="N359" s="51"/>
      <c r="O359" s="23"/>
      <c r="Q359" s="51"/>
      <c r="R359" s="23"/>
    </row>
    <row r="360" spans="1:18" ht="13.5">
      <c r="A360" s="8" t="s">
        <v>1074</v>
      </c>
      <c r="B360" s="69">
        <v>7</v>
      </c>
      <c r="C360" s="85">
        <v>0.14285714285714285</v>
      </c>
      <c r="D360" s="69">
        <v>0</v>
      </c>
      <c r="E360" s="85" t="s">
        <v>282</v>
      </c>
      <c r="F360" s="47">
        <v>50</v>
      </c>
      <c r="G360" s="86">
        <v>0.18</v>
      </c>
      <c r="I360" s="51"/>
      <c r="J360" s="87"/>
      <c r="K360" s="51"/>
      <c r="L360" s="23"/>
      <c r="N360" s="51"/>
      <c r="O360" s="23"/>
      <c r="Q360" s="51"/>
      <c r="R360" s="23"/>
    </row>
    <row r="361" spans="1:18" ht="13.5">
      <c r="A361" s="8" t="s">
        <v>1075</v>
      </c>
      <c r="B361" s="69">
        <v>53</v>
      </c>
      <c r="C361" s="85">
        <v>0.30188679245283018</v>
      </c>
      <c r="D361" s="69">
        <v>21</v>
      </c>
      <c r="E361" s="85">
        <v>0.42857142857142855</v>
      </c>
      <c r="F361" s="47">
        <v>0</v>
      </c>
      <c r="G361" s="86" t="s">
        <v>282</v>
      </c>
      <c r="I361" s="51"/>
      <c r="J361" s="87"/>
      <c r="K361" s="51"/>
      <c r="L361" s="23"/>
      <c r="N361" s="51"/>
      <c r="O361" s="23"/>
      <c r="Q361" s="51"/>
      <c r="R361" s="23"/>
    </row>
    <row r="362" spans="1:18" ht="13.5">
      <c r="A362" s="8" t="s">
        <v>1076</v>
      </c>
      <c r="B362" s="69">
        <v>9</v>
      </c>
      <c r="C362" s="85">
        <v>0.22222222222222221</v>
      </c>
      <c r="D362" s="69">
        <v>0</v>
      </c>
      <c r="E362" s="85" t="s">
        <v>282</v>
      </c>
      <c r="F362" s="47">
        <v>48</v>
      </c>
      <c r="G362" s="86">
        <v>0.22916666666666666</v>
      </c>
      <c r="I362" s="51"/>
      <c r="J362" s="87"/>
      <c r="K362" s="51"/>
      <c r="L362" s="23"/>
      <c r="N362" s="51"/>
      <c r="O362" s="23"/>
      <c r="Q362" s="51"/>
      <c r="R362" s="23"/>
    </row>
    <row r="363" spans="1:18" ht="13.5">
      <c r="A363" s="8" t="s">
        <v>1077</v>
      </c>
      <c r="B363" s="69">
        <v>1</v>
      </c>
      <c r="C363" s="85">
        <v>1</v>
      </c>
      <c r="D363" s="69">
        <v>0</v>
      </c>
      <c r="E363" s="85" t="s">
        <v>282</v>
      </c>
      <c r="F363" s="47">
        <v>7</v>
      </c>
      <c r="G363" s="86">
        <v>0.14285714285714285</v>
      </c>
      <c r="I363" s="51"/>
      <c r="J363" s="87"/>
      <c r="K363" s="51"/>
      <c r="L363" s="23"/>
      <c r="N363" s="51"/>
      <c r="O363" s="23"/>
      <c r="Q363" s="51"/>
      <c r="R363" s="23"/>
    </row>
    <row r="364" spans="1:18" ht="13.5">
      <c r="A364" s="8" t="s">
        <v>1078</v>
      </c>
      <c r="B364" s="69">
        <v>23</v>
      </c>
      <c r="C364" s="85">
        <v>0.2608695652173913</v>
      </c>
      <c r="D364" s="69">
        <v>3</v>
      </c>
      <c r="E364" s="85">
        <v>0.33333333333333331</v>
      </c>
      <c r="F364" s="47">
        <v>0</v>
      </c>
      <c r="G364" s="86" t="s">
        <v>282</v>
      </c>
      <c r="I364" s="51"/>
      <c r="J364" s="87"/>
      <c r="K364" s="51"/>
      <c r="L364" s="23"/>
      <c r="N364" s="51"/>
      <c r="O364" s="23"/>
      <c r="Q364" s="51"/>
      <c r="R364" s="23"/>
    </row>
    <row r="365" spans="1:18" ht="13.5">
      <c r="A365" s="8" t="s">
        <v>1079</v>
      </c>
      <c r="B365" s="69">
        <v>11</v>
      </c>
      <c r="C365" s="85">
        <v>0.54545454545454541</v>
      </c>
      <c r="D365" s="69">
        <v>0</v>
      </c>
      <c r="E365" s="85" t="s">
        <v>282</v>
      </c>
      <c r="F365" s="47">
        <v>0</v>
      </c>
      <c r="G365" s="86" t="s">
        <v>282</v>
      </c>
      <c r="I365" s="51"/>
      <c r="J365" s="87"/>
      <c r="K365" s="51"/>
      <c r="L365" s="23"/>
      <c r="N365" s="51"/>
      <c r="O365" s="23"/>
      <c r="Q365" s="51"/>
      <c r="R365" s="23"/>
    </row>
    <row r="366" spans="1:18" ht="13.5">
      <c r="A366" s="8" t="s">
        <v>1080</v>
      </c>
      <c r="B366" s="69">
        <v>1</v>
      </c>
      <c r="C366" s="85">
        <v>0</v>
      </c>
      <c r="D366" s="69">
        <v>0</v>
      </c>
      <c r="E366" s="85" t="s">
        <v>282</v>
      </c>
      <c r="F366" s="47">
        <v>0</v>
      </c>
      <c r="G366" s="86" t="s">
        <v>282</v>
      </c>
      <c r="I366" s="51"/>
      <c r="J366" s="87"/>
      <c r="K366" s="51"/>
      <c r="L366" s="23"/>
      <c r="N366" s="51"/>
      <c r="O366" s="23"/>
      <c r="Q366" s="51"/>
      <c r="R366" s="23"/>
    </row>
    <row r="367" spans="1:18" ht="13.5">
      <c r="A367" s="8" t="s">
        <v>1081</v>
      </c>
      <c r="B367" s="69">
        <v>8</v>
      </c>
      <c r="C367" s="85">
        <v>0</v>
      </c>
      <c r="D367" s="69">
        <v>18</v>
      </c>
      <c r="E367" s="85">
        <v>0.33333333333333331</v>
      </c>
      <c r="F367" s="47">
        <v>0</v>
      </c>
      <c r="G367" s="86" t="s">
        <v>282</v>
      </c>
      <c r="I367" s="51"/>
      <c r="J367" s="87"/>
      <c r="K367" s="51"/>
      <c r="L367" s="23"/>
      <c r="N367" s="51"/>
      <c r="O367" s="23"/>
      <c r="Q367" s="51"/>
      <c r="R367" s="23"/>
    </row>
    <row r="368" spans="1:18" ht="13.5">
      <c r="A368" s="8" t="s">
        <v>1082</v>
      </c>
      <c r="B368" s="69">
        <v>1</v>
      </c>
      <c r="C368" s="85">
        <v>0</v>
      </c>
      <c r="D368" s="69">
        <v>54</v>
      </c>
      <c r="E368" s="85">
        <v>0.37037037037037035</v>
      </c>
      <c r="F368" s="47">
        <v>0</v>
      </c>
      <c r="G368" s="86" t="s">
        <v>282</v>
      </c>
      <c r="I368" s="51"/>
      <c r="J368" s="87"/>
      <c r="K368" s="51"/>
      <c r="L368" s="23"/>
      <c r="N368" s="51"/>
      <c r="O368" s="23"/>
      <c r="Q368" s="51"/>
      <c r="R368" s="23"/>
    </row>
    <row r="369" spans="1:18" ht="13.5">
      <c r="A369" s="8" t="s">
        <v>1083</v>
      </c>
      <c r="B369" s="69">
        <v>39</v>
      </c>
      <c r="C369" s="85">
        <v>0.12820512820512819</v>
      </c>
      <c r="D369" s="69">
        <v>8</v>
      </c>
      <c r="E369" s="85">
        <v>0.25</v>
      </c>
      <c r="F369" s="47">
        <v>0</v>
      </c>
      <c r="G369" s="86" t="s">
        <v>282</v>
      </c>
      <c r="I369" s="51"/>
      <c r="J369" s="87"/>
      <c r="K369" s="51"/>
      <c r="L369" s="23"/>
      <c r="N369" s="51"/>
      <c r="O369" s="23"/>
      <c r="Q369" s="51"/>
      <c r="R369" s="23"/>
    </row>
    <row r="370" spans="1:18" ht="13.5">
      <c r="A370" s="8" t="s">
        <v>1084</v>
      </c>
      <c r="B370" s="69">
        <v>71</v>
      </c>
      <c r="C370" s="85">
        <v>0.18309859154929578</v>
      </c>
      <c r="D370" s="69">
        <v>16</v>
      </c>
      <c r="E370" s="85">
        <v>0.3125</v>
      </c>
      <c r="F370" s="47">
        <v>0</v>
      </c>
      <c r="G370" s="86" t="s">
        <v>282</v>
      </c>
      <c r="I370" s="51"/>
      <c r="J370" s="87"/>
      <c r="K370" s="51"/>
      <c r="L370" s="23"/>
      <c r="N370" s="51"/>
      <c r="O370" s="23"/>
      <c r="Q370" s="51"/>
      <c r="R370" s="23"/>
    </row>
    <row r="371" spans="1:18" ht="13.5">
      <c r="A371" s="8" t="s">
        <v>1085</v>
      </c>
      <c r="B371" s="69">
        <v>5</v>
      </c>
      <c r="C371" s="85">
        <v>0.2</v>
      </c>
      <c r="D371" s="69">
        <v>0</v>
      </c>
      <c r="E371" s="85" t="s">
        <v>282</v>
      </c>
      <c r="F371" s="47">
        <v>13</v>
      </c>
      <c r="G371" s="86">
        <v>0.23076923076923078</v>
      </c>
      <c r="I371" s="51"/>
      <c r="J371" s="87"/>
      <c r="K371" s="51"/>
      <c r="L371" s="23"/>
      <c r="N371" s="51"/>
      <c r="O371" s="23"/>
      <c r="Q371" s="51"/>
      <c r="R371" s="23"/>
    </row>
    <row r="372" spans="1:18" ht="13.5">
      <c r="A372" s="8" t="s">
        <v>1086</v>
      </c>
      <c r="B372" s="69">
        <v>4</v>
      </c>
      <c r="C372" s="85">
        <v>0.75</v>
      </c>
      <c r="D372" s="69">
        <v>0</v>
      </c>
      <c r="E372" s="85" t="s">
        <v>282</v>
      </c>
      <c r="F372" s="47">
        <v>0</v>
      </c>
      <c r="G372" s="86" t="s">
        <v>282</v>
      </c>
      <c r="I372" s="51"/>
      <c r="J372" s="87"/>
      <c r="K372" s="51"/>
      <c r="L372" s="23"/>
      <c r="N372" s="51"/>
      <c r="O372" s="23"/>
      <c r="Q372" s="51"/>
      <c r="R372" s="23"/>
    </row>
    <row r="373" spans="1:18" ht="13.5">
      <c r="A373" s="8" t="s">
        <v>1087</v>
      </c>
      <c r="B373" s="69">
        <v>8</v>
      </c>
      <c r="C373" s="85">
        <v>0.375</v>
      </c>
      <c r="D373" s="69">
        <v>33</v>
      </c>
      <c r="E373" s="85">
        <v>0.48484848484848486</v>
      </c>
      <c r="F373" s="47">
        <v>0</v>
      </c>
      <c r="G373" s="86" t="s">
        <v>282</v>
      </c>
      <c r="I373" s="51"/>
      <c r="J373" s="87"/>
      <c r="K373" s="51"/>
      <c r="L373" s="23"/>
      <c r="N373" s="51"/>
      <c r="O373" s="23"/>
      <c r="Q373" s="51"/>
      <c r="R373" s="23"/>
    </row>
    <row r="374" spans="1:18" ht="13.5">
      <c r="A374" s="8" t="s">
        <v>1088</v>
      </c>
      <c r="B374" s="69">
        <v>15</v>
      </c>
      <c r="C374" s="85">
        <v>0.53333333333333333</v>
      </c>
      <c r="D374" s="69">
        <v>15</v>
      </c>
      <c r="E374" s="85">
        <v>0.46666666666666667</v>
      </c>
      <c r="F374" s="47">
        <v>0</v>
      </c>
      <c r="G374" s="86" t="s">
        <v>282</v>
      </c>
      <c r="I374" s="51"/>
      <c r="J374" s="87"/>
      <c r="K374" s="51"/>
      <c r="L374" s="23"/>
      <c r="N374" s="51"/>
      <c r="O374" s="23"/>
      <c r="Q374" s="51"/>
      <c r="R374" s="23"/>
    </row>
    <row r="375" spans="1:18" ht="13.5">
      <c r="A375" s="8" t="s">
        <v>1089</v>
      </c>
      <c r="B375" s="69">
        <v>37</v>
      </c>
      <c r="C375" s="85">
        <v>0.35135135135135137</v>
      </c>
      <c r="D375" s="69">
        <v>1</v>
      </c>
      <c r="E375" s="85">
        <v>1</v>
      </c>
      <c r="F375" s="47">
        <v>0</v>
      </c>
      <c r="G375" s="86" t="s">
        <v>282</v>
      </c>
      <c r="I375" s="51"/>
      <c r="J375" s="87"/>
      <c r="K375" s="51"/>
      <c r="L375" s="23"/>
      <c r="N375" s="51"/>
      <c r="O375" s="23"/>
      <c r="Q375" s="51"/>
      <c r="R375" s="23"/>
    </row>
    <row r="376" spans="1:18" ht="13.5">
      <c r="A376" s="8" t="s">
        <v>1090</v>
      </c>
      <c r="B376" s="69">
        <v>54</v>
      </c>
      <c r="C376" s="85">
        <v>0.42592592592592593</v>
      </c>
      <c r="D376" s="69">
        <v>13</v>
      </c>
      <c r="E376" s="85">
        <v>0.46153846153846156</v>
      </c>
      <c r="F376" s="47">
        <v>0</v>
      </c>
      <c r="G376" s="86" t="s">
        <v>282</v>
      </c>
      <c r="I376" s="51"/>
      <c r="J376" s="87"/>
      <c r="K376" s="51"/>
      <c r="L376" s="23"/>
      <c r="N376" s="51"/>
      <c r="O376" s="23"/>
      <c r="Q376" s="51"/>
      <c r="R376" s="23"/>
    </row>
    <row r="377" spans="1:18" ht="13.5">
      <c r="A377" s="8" t="s">
        <v>1091</v>
      </c>
      <c r="B377" s="69">
        <v>37</v>
      </c>
      <c r="C377" s="85">
        <v>0.51351351351351349</v>
      </c>
      <c r="D377" s="69">
        <v>2</v>
      </c>
      <c r="E377" s="85">
        <v>0.5</v>
      </c>
      <c r="F377" s="47">
        <v>0</v>
      </c>
      <c r="G377" s="86" t="s">
        <v>282</v>
      </c>
      <c r="I377" s="51"/>
      <c r="J377" s="87"/>
      <c r="K377" s="51"/>
      <c r="L377" s="23"/>
      <c r="N377" s="51"/>
      <c r="O377" s="23"/>
      <c r="Q377" s="51"/>
      <c r="R377" s="23"/>
    </row>
    <row r="378" spans="1:18" ht="13.5">
      <c r="A378" s="8" t="s">
        <v>1092</v>
      </c>
      <c r="B378" s="69">
        <v>33</v>
      </c>
      <c r="C378" s="85">
        <v>0.33333333333333331</v>
      </c>
      <c r="D378" s="69">
        <v>0</v>
      </c>
      <c r="E378" s="85" t="s">
        <v>282</v>
      </c>
      <c r="F378" s="47">
        <v>0</v>
      </c>
      <c r="G378" s="86" t="s">
        <v>282</v>
      </c>
      <c r="I378" s="51"/>
      <c r="J378" s="87"/>
      <c r="K378" s="51"/>
      <c r="L378" s="23"/>
      <c r="N378" s="51"/>
      <c r="O378" s="23"/>
      <c r="Q378" s="51"/>
      <c r="R378" s="23"/>
    </row>
    <row r="379" spans="1:18" ht="13.5">
      <c r="A379" s="92" t="s">
        <v>1093</v>
      </c>
      <c r="B379" s="69">
        <v>67</v>
      </c>
      <c r="C379" s="85">
        <v>0.32835820895522388</v>
      </c>
      <c r="D379" s="69">
        <v>0</v>
      </c>
      <c r="E379" s="85" t="s">
        <v>282</v>
      </c>
      <c r="F379" s="47">
        <v>0</v>
      </c>
      <c r="G379" s="86" t="s">
        <v>282</v>
      </c>
      <c r="I379" s="51"/>
      <c r="J379" s="87"/>
      <c r="K379" s="51"/>
      <c r="L379" s="23"/>
      <c r="N379" s="51"/>
      <c r="O379" s="23"/>
      <c r="Q379" s="51"/>
      <c r="R379" s="23"/>
    </row>
    <row r="380" spans="1:18" ht="13.5">
      <c r="A380" s="8" t="s">
        <v>1094</v>
      </c>
      <c r="B380" s="69">
        <v>29</v>
      </c>
      <c r="C380" s="85">
        <v>0.20689655172413793</v>
      </c>
      <c r="D380" s="69">
        <v>12</v>
      </c>
      <c r="E380" s="85">
        <v>0.33333333333333331</v>
      </c>
      <c r="F380" s="47">
        <v>0</v>
      </c>
      <c r="G380" s="86" t="s">
        <v>282</v>
      </c>
      <c r="I380" s="51"/>
      <c r="J380" s="87"/>
      <c r="K380" s="51"/>
      <c r="L380" s="23"/>
      <c r="N380" s="51"/>
      <c r="O380" s="23"/>
      <c r="Q380" s="51"/>
      <c r="R380" s="23"/>
    </row>
    <row r="381" spans="1:18" ht="13.5">
      <c r="A381" s="8" t="s">
        <v>1095</v>
      </c>
      <c r="B381" s="69">
        <v>66</v>
      </c>
      <c r="C381" s="85">
        <v>0.21212121212121213</v>
      </c>
      <c r="D381" s="69">
        <v>10</v>
      </c>
      <c r="E381" s="85">
        <v>0.3</v>
      </c>
      <c r="F381" s="47">
        <v>0</v>
      </c>
      <c r="G381" s="86" t="s">
        <v>282</v>
      </c>
      <c r="I381" s="51"/>
      <c r="J381" s="87"/>
      <c r="K381" s="51"/>
      <c r="L381" s="23"/>
      <c r="N381" s="51"/>
      <c r="O381" s="23"/>
      <c r="Q381" s="51"/>
      <c r="R381" s="23"/>
    </row>
    <row r="382" spans="1:18" ht="13.5">
      <c r="A382" s="8" t="s">
        <v>1096</v>
      </c>
      <c r="B382" s="69">
        <v>10</v>
      </c>
      <c r="C382" s="85">
        <v>0.2</v>
      </c>
      <c r="D382" s="69">
        <v>38</v>
      </c>
      <c r="E382" s="85">
        <v>0.28947368421052633</v>
      </c>
      <c r="F382" s="47">
        <v>0</v>
      </c>
      <c r="G382" s="86" t="s">
        <v>282</v>
      </c>
      <c r="I382" s="51"/>
      <c r="J382" s="87"/>
      <c r="K382" s="51"/>
      <c r="L382" s="23"/>
      <c r="N382" s="51"/>
      <c r="O382" s="23"/>
      <c r="Q382" s="51"/>
      <c r="R382" s="23"/>
    </row>
    <row r="383" spans="1:18" ht="13.5">
      <c r="A383" s="8" t="s">
        <v>1097</v>
      </c>
      <c r="B383" s="69">
        <v>7</v>
      </c>
      <c r="C383" s="85">
        <v>0.14285714285714285</v>
      </c>
      <c r="D383" s="69">
        <v>4</v>
      </c>
      <c r="E383" s="85">
        <v>0.25</v>
      </c>
      <c r="F383" s="47">
        <v>0</v>
      </c>
      <c r="G383" s="86" t="s">
        <v>282</v>
      </c>
      <c r="I383" s="51"/>
      <c r="J383" s="87"/>
      <c r="K383" s="51"/>
      <c r="L383" s="23"/>
      <c r="N383" s="51"/>
      <c r="O383" s="23"/>
      <c r="Q383" s="51"/>
      <c r="R383" s="23"/>
    </row>
    <row r="384" spans="1:18" ht="13.5">
      <c r="A384" s="8" t="s">
        <v>1098</v>
      </c>
      <c r="B384" s="69">
        <v>7</v>
      </c>
      <c r="C384" s="85">
        <v>0.42857142857142855</v>
      </c>
      <c r="D384" s="69">
        <v>0</v>
      </c>
      <c r="E384" s="85" t="s">
        <v>282</v>
      </c>
      <c r="F384" s="47">
        <v>0</v>
      </c>
      <c r="G384" s="86" t="s">
        <v>282</v>
      </c>
      <c r="I384" s="51"/>
      <c r="J384" s="87"/>
      <c r="K384" s="51"/>
      <c r="L384" s="23"/>
      <c r="N384" s="51"/>
      <c r="O384" s="23"/>
      <c r="Q384" s="51"/>
      <c r="R384" s="23"/>
    </row>
    <row r="385" spans="1:18" ht="13.5">
      <c r="A385" s="8" t="s">
        <v>1099</v>
      </c>
      <c r="B385" s="69">
        <v>30</v>
      </c>
      <c r="C385" s="85">
        <v>0.26666666666666666</v>
      </c>
      <c r="D385" s="69">
        <v>0</v>
      </c>
      <c r="E385" s="85" t="s">
        <v>282</v>
      </c>
      <c r="F385" s="47">
        <v>0</v>
      </c>
      <c r="G385" s="86" t="s">
        <v>282</v>
      </c>
      <c r="I385" s="51"/>
      <c r="J385" s="87"/>
      <c r="K385" s="51"/>
      <c r="L385" s="23"/>
      <c r="N385" s="51"/>
      <c r="O385" s="23"/>
      <c r="Q385" s="51"/>
      <c r="R385" s="23"/>
    </row>
    <row r="386" spans="1:18" ht="13.5">
      <c r="A386" s="8" t="s">
        <v>1100</v>
      </c>
      <c r="B386" s="69">
        <v>0</v>
      </c>
      <c r="C386" s="85" t="s">
        <v>282</v>
      </c>
      <c r="D386" s="69">
        <v>3</v>
      </c>
      <c r="E386" s="85">
        <v>0.33333333333333331</v>
      </c>
      <c r="F386" s="47">
        <v>0</v>
      </c>
      <c r="G386" s="86" t="s">
        <v>282</v>
      </c>
      <c r="I386" s="51"/>
      <c r="J386" s="87"/>
      <c r="K386" s="51"/>
      <c r="L386" s="23"/>
      <c r="N386" s="51"/>
      <c r="O386" s="23"/>
      <c r="Q386" s="51"/>
      <c r="R386" s="23"/>
    </row>
    <row r="387" spans="1:18" ht="13.5">
      <c r="A387" s="8" t="s">
        <v>1101</v>
      </c>
      <c r="B387" s="69">
        <v>1</v>
      </c>
      <c r="C387" s="85">
        <v>0</v>
      </c>
      <c r="D387" s="69">
        <v>0</v>
      </c>
      <c r="E387" s="85" t="s">
        <v>282</v>
      </c>
      <c r="F387" s="47">
        <v>3</v>
      </c>
      <c r="G387" s="86">
        <v>0.66666666666666663</v>
      </c>
      <c r="I387" s="51"/>
      <c r="J387" s="87"/>
      <c r="K387" s="51"/>
      <c r="L387" s="23"/>
      <c r="N387" s="51"/>
      <c r="O387" s="23"/>
      <c r="Q387" s="51"/>
      <c r="R387" s="23"/>
    </row>
    <row r="388" spans="1:18" ht="13.5">
      <c r="A388" s="8" t="s">
        <v>1102</v>
      </c>
      <c r="B388" s="69">
        <v>69</v>
      </c>
      <c r="C388" s="85">
        <v>0.15942028985507245</v>
      </c>
      <c r="D388" s="69">
        <v>2</v>
      </c>
      <c r="E388" s="85">
        <v>0.5</v>
      </c>
      <c r="F388" s="47">
        <v>0</v>
      </c>
      <c r="G388" s="86" t="s">
        <v>282</v>
      </c>
      <c r="I388" s="51"/>
      <c r="J388" s="87"/>
      <c r="K388" s="51"/>
      <c r="L388" s="23"/>
      <c r="N388" s="51"/>
      <c r="O388" s="23"/>
      <c r="Q388" s="51"/>
      <c r="R388" s="23"/>
    </row>
    <row r="389" spans="1:18" ht="13.5">
      <c r="A389" s="8" t="s">
        <v>1103</v>
      </c>
      <c r="B389" s="69">
        <v>69</v>
      </c>
      <c r="C389" s="85">
        <v>0.37681159420289856</v>
      </c>
      <c r="D389" s="69">
        <v>10</v>
      </c>
      <c r="E389" s="85">
        <v>0.5</v>
      </c>
      <c r="F389" s="47">
        <v>0</v>
      </c>
      <c r="G389" s="86" t="s">
        <v>282</v>
      </c>
      <c r="I389" s="51"/>
      <c r="J389" s="87"/>
      <c r="K389" s="51"/>
      <c r="L389" s="23"/>
      <c r="N389" s="51"/>
      <c r="O389" s="23"/>
      <c r="Q389" s="51"/>
      <c r="R389" s="23"/>
    </row>
    <row r="390" spans="1:18" ht="13.5">
      <c r="A390" s="8" t="s">
        <v>1104</v>
      </c>
      <c r="B390" s="69">
        <v>4</v>
      </c>
      <c r="C390" s="85">
        <v>0.25</v>
      </c>
      <c r="D390" s="69">
        <v>0</v>
      </c>
      <c r="E390" s="85" t="s">
        <v>282</v>
      </c>
      <c r="F390" s="47">
        <v>0</v>
      </c>
      <c r="G390" s="86" t="s">
        <v>282</v>
      </c>
      <c r="I390" s="51"/>
      <c r="J390" s="87"/>
      <c r="K390" s="51"/>
      <c r="L390" s="23"/>
      <c r="N390" s="51"/>
      <c r="O390" s="23"/>
      <c r="Q390" s="51"/>
      <c r="R390" s="23"/>
    </row>
    <row r="391" spans="1:18" ht="13.5">
      <c r="A391" s="8" t="s">
        <v>1105</v>
      </c>
      <c r="B391" s="69">
        <v>53</v>
      </c>
      <c r="C391" s="85">
        <v>0.24528301886792453</v>
      </c>
      <c r="D391" s="69">
        <v>3</v>
      </c>
      <c r="E391" s="85">
        <v>0.66666666666666663</v>
      </c>
      <c r="F391" s="47">
        <v>0</v>
      </c>
      <c r="G391" s="86" t="s">
        <v>282</v>
      </c>
      <c r="I391" s="51"/>
      <c r="J391" s="87"/>
      <c r="K391" s="51"/>
      <c r="L391" s="23"/>
      <c r="N391" s="51"/>
      <c r="O391" s="23"/>
      <c r="Q391" s="51"/>
      <c r="R391" s="23"/>
    </row>
    <row r="392" spans="1:18" ht="13.5">
      <c r="A392" s="8" t="s">
        <v>1106</v>
      </c>
      <c r="B392" s="69">
        <v>64</v>
      </c>
      <c r="C392" s="85">
        <v>0.234375</v>
      </c>
      <c r="D392" s="69">
        <v>17</v>
      </c>
      <c r="E392" s="85">
        <v>0.35294117647058826</v>
      </c>
      <c r="F392" s="47">
        <v>0</v>
      </c>
      <c r="G392" s="86" t="s">
        <v>282</v>
      </c>
      <c r="I392" s="51"/>
      <c r="J392" s="87"/>
      <c r="K392" s="51"/>
      <c r="L392" s="23"/>
      <c r="N392" s="51"/>
      <c r="O392" s="23"/>
      <c r="Q392" s="51"/>
      <c r="R392" s="23"/>
    </row>
    <row r="393" spans="1:18" ht="13.5">
      <c r="A393" s="8" t="s">
        <v>1107</v>
      </c>
      <c r="B393" s="69">
        <v>27</v>
      </c>
      <c r="C393" s="85">
        <v>0.22222222222222221</v>
      </c>
      <c r="D393" s="69">
        <v>6</v>
      </c>
      <c r="E393" s="85">
        <v>0.33333333333333331</v>
      </c>
      <c r="F393" s="47">
        <v>0</v>
      </c>
      <c r="G393" s="86" t="s">
        <v>282</v>
      </c>
      <c r="I393" s="51"/>
      <c r="J393" s="87"/>
      <c r="K393" s="51"/>
      <c r="L393" s="23"/>
      <c r="N393" s="51"/>
      <c r="O393" s="23"/>
      <c r="Q393" s="51"/>
      <c r="R393" s="23"/>
    </row>
    <row r="394" spans="1:18" ht="13.5">
      <c r="A394" s="8" t="s">
        <v>1108</v>
      </c>
      <c r="B394" s="69">
        <v>0</v>
      </c>
      <c r="C394" s="85" t="s">
        <v>282</v>
      </c>
      <c r="D394" s="69">
        <v>0</v>
      </c>
      <c r="E394" s="85" t="s">
        <v>282</v>
      </c>
      <c r="F394" s="47">
        <v>2</v>
      </c>
      <c r="G394" s="86">
        <v>0</v>
      </c>
      <c r="I394" s="51"/>
      <c r="J394" s="87"/>
      <c r="K394" s="51"/>
      <c r="L394" s="23"/>
      <c r="N394" s="51"/>
      <c r="O394" s="23"/>
      <c r="Q394" s="51"/>
      <c r="R394" s="23"/>
    </row>
    <row r="395" spans="1:18" ht="13.5">
      <c r="A395" s="8" t="s">
        <v>1109</v>
      </c>
      <c r="B395" s="69">
        <v>40</v>
      </c>
      <c r="C395" s="85">
        <v>7.4999999999999997E-2</v>
      </c>
      <c r="D395" s="69">
        <v>9</v>
      </c>
      <c r="E395" s="85">
        <v>0.55555555555555558</v>
      </c>
      <c r="F395" s="47">
        <v>0</v>
      </c>
      <c r="G395" s="86" t="s">
        <v>282</v>
      </c>
      <c r="I395" s="51"/>
      <c r="J395" s="87"/>
      <c r="K395" s="51"/>
      <c r="L395" s="23"/>
      <c r="N395" s="51"/>
      <c r="O395" s="23"/>
      <c r="Q395" s="51"/>
      <c r="R395" s="23"/>
    </row>
    <row r="396" spans="1:18" ht="13.5">
      <c r="A396" s="8" t="s">
        <v>1110</v>
      </c>
      <c r="B396" s="69">
        <v>7</v>
      </c>
      <c r="C396" s="85">
        <v>0.42857142857142855</v>
      </c>
      <c r="D396" s="69">
        <v>0</v>
      </c>
      <c r="E396" s="85" t="s">
        <v>282</v>
      </c>
      <c r="F396" s="47">
        <v>11</v>
      </c>
      <c r="G396" s="86">
        <v>0</v>
      </c>
      <c r="I396" s="51"/>
      <c r="J396" s="87"/>
      <c r="K396" s="51"/>
      <c r="L396" s="23"/>
      <c r="N396" s="51"/>
      <c r="O396" s="23"/>
      <c r="Q396" s="51"/>
      <c r="R396" s="23"/>
    </row>
    <row r="397" spans="1:18" ht="13.5">
      <c r="A397" s="8" t="s">
        <v>1111</v>
      </c>
      <c r="B397" s="69">
        <v>73</v>
      </c>
      <c r="C397" s="85">
        <v>0.34246575342465752</v>
      </c>
      <c r="D397" s="69">
        <v>28</v>
      </c>
      <c r="E397" s="85">
        <v>0.5</v>
      </c>
      <c r="F397" s="47">
        <v>0</v>
      </c>
      <c r="G397" s="86" t="s">
        <v>282</v>
      </c>
      <c r="I397" s="51"/>
      <c r="J397" s="87"/>
      <c r="K397" s="51"/>
      <c r="L397" s="23"/>
      <c r="N397" s="51"/>
      <c r="O397" s="23"/>
      <c r="Q397" s="51"/>
      <c r="R397" s="23"/>
    </row>
    <row r="398" spans="1:18" ht="13.5">
      <c r="A398" s="8" t="s">
        <v>1112</v>
      </c>
      <c r="B398" s="69">
        <v>46</v>
      </c>
      <c r="C398" s="85">
        <v>0.32608695652173914</v>
      </c>
      <c r="D398" s="69">
        <v>8</v>
      </c>
      <c r="E398" s="85">
        <v>0.375</v>
      </c>
      <c r="F398" s="47">
        <v>0</v>
      </c>
      <c r="G398" s="86" t="s">
        <v>282</v>
      </c>
      <c r="I398" s="51"/>
      <c r="J398" s="87"/>
      <c r="K398" s="51"/>
      <c r="L398" s="23"/>
      <c r="N398" s="51"/>
      <c r="O398" s="23"/>
      <c r="Q398" s="51"/>
      <c r="R398" s="23"/>
    </row>
    <row r="399" spans="1:18" ht="13.5">
      <c r="A399" s="8" t="s">
        <v>1113</v>
      </c>
      <c r="B399" s="69">
        <v>73</v>
      </c>
      <c r="C399" s="85">
        <v>0.35616438356164382</v>
      </c>
      <c r="D399" s="69">
        <v>1</v>
      </c>
      <c r="E399" s="85">
        <v>0</v>
      </c>
      <c r="F399" s="47">
        <v>0</v>
      </c>
      <c r="G399" s="86" t="s">
        <v>282</v>
      </c>
      <c r="I399" s="51"/>
      <c r="J399" s="87"/>
      <c r="K399" s="51"/>
      <c r="L399" s="23"/>
      <c r="N399" s="51"/>
      <c r="O399" s="23"/>
      <c r="Q399" s="51"/>
      <c r="R399" s="23"/>
    </row>
    <row r="400" spans="1:18" ht="13.5">
      <c r="A400" s="8" t="s">
        <v>1114</v>
      </c>
      <c r="B400" s="69">
        <v>8</v>
      </c>
      <c r="C400" s="85">
        <v>0.375</v>
      </c>
      <c r="D400" s="69">
        <v>0</v>
      </c>
      <c r="E400" s="85" t="s">
        <v>282</v>
      </c>
      <c r="F400" s="47">
        <v>0</v>
      </c>
      <c r="G400" s="86" t="s">
        <v>282</v>
      </c>
      <c r="I400" s="51"/>
      <c r="J400" s="87"/>
      <c r="K400" s="51"/>
      <c r="L400" s="23"/>
      <c r="N400" s="51"/>
      <c r="O400" s="23"/>
      <c r="Q400" s="51"/>
      <c r="R400" s="23"/>
    </row>
    <row r="401" spans="1:18" ht="13.5">
      <c r="A401" s="8" t="s">
        <v>1115</v>
      </c>
      <c r="B401" s="69">
        <v>15</v>
      </c>
      <c r="C401" s="85">
        <v>0.33333333333333331</v>
      </c>
      <c r="D401" s="69">
        <v>23</v>
      </c>
      <c r="E401" s="85">
        <v>0.30434782608695654</v>
      </c>
      <c r="F401" s="47">
        <v>0</v>
      </c>
      <c r="G401" s="86" t="s">
        <v>282</v>
      </c>
      <c r="I401" s="51"/>
      <c r="J401" s="87"/>
      <c r="K401" s="51"/>
      <c r="L401" s="23"/>
      <c r="N401" s="51"/>
      <c r="O401" s="23"/>
      <c r="Q401" s="51"/>
      <c r="R401" s="23"/>
    </row>
    <row r="402" spans="1:18" ht="13.5">
      <c r="A402" s="8" t="s">
        <v>1116</v>
      </c>
      <c r="B402" s="69">
        <v>5</v>
      </c>
      <c r="C402" s="85">
        <v>0</v>
      </c>
      <c r="D402" s="69">
        <v>0</v>
      </c>
      <c r="E402" s="85" t="s">
        <v>282</v>
      </c>
      <c r="F402" s="47">
        <v>22</v>
      </c>
      <c r="G402" s="86">
        <v>0.13636363636363635</v>
      </c>
      <c r="I402" s="51"/>
      <c r="J402" s="87"/>
      <c r="K402" s="51"/>
      <c r="L402" s="23"/>
      <c r="N402" s="51"/>
      <c r="O402" s="23"/>
      <c r="Q402" s="51"/>
      <c r="R402" s="23"/>
    </row>
    <row r="403" spans="1:18" ht="13.5">
      <c r="A403" s="8" t="s">
        <v>1117</v>
      </c>
      <c r="B403" s="69">
        <v>3</v>
      </c>
      <c r="C403" s="85">
        <v>0.33333333333333331</v>
      </c>
      <c r="D403" s="69">
        <v>1</v>
      </c>
      <c r="E403" s="85">
        <v>0</v>
      </c>
      <c r="F403" s="47">
        <v>25</v>
      </c>
      <c r="G403" s="86">
        <v>0.16</v>
      </c>
      <c r="I403" s="51"/>
      <c r="J403" s="87"/>
      <c r="K403" s="51"/>
      <c r="L403" s="23"/>
      <c r="N403" s="51"/>
      <c r="O403" s="23"/>
      <c r="Q403" s="51"/>
      <c r="R403" s="23"/>
    </row>
    <row r="404" spans="1:18" ht="13.5">
      <c r="A404" s="8" t="s">
        <v>1118</v>
      </c>
      <c r="B404" s="69">
        <v>33</v>
      </c>
      <c r="C404" s="85">
        <v>0.48484848484848486</v>
      </c>
      <c r="D404" s="69">
        <v>1</v>
      </c>
      <c r="E404" s="85">
        <v>0</v>
      </c>
      <c r="F404" s="47">
        <v>0</v>
      </c>
      <c r="G404" s="86" t="s">
        <v>282</v>
      </c>
      <c r="I404" s="51"/>
      <c r="J404" s="87"/>
      <c r="K404" s="51"/>
      <c r="L404" s="23"/>
      <c r="N404" s="51"/>
      <c r="O404" s="23"/>
      <c r="Q404" s="51"/>
      <c r="R404" s="23"/>
    </row>
    <row r="405" spans="1:18" ht="13.5">
      <c r="A405" s="8" t="s">
        <v>1119</v>
      </c>
      <c r="B405" s="69">
        <v>2</v>
      </c>
      <c r="C405" s="85">
        <v>0</v>
      </c>
      <c r="D405" s="69">
        <v>43</v>
      </c>
      <c r="E405" s="85">
        <v>0.27906976744186046</v>
      </c>
      <c r="F405" s="47">
        <v>0</v>
      </c>
      <c r="G405" s="86" t="s">
        <v>282</v>
      </c>
      <c r="I405" s="51"/>
      <c r="J405" s="87"/>
      <c r="K405" s="51"/>
      <c r="L405" s="23"/>
      <c r="N405" s="51"/>
      <c r="O405" s="23"/>
      <c r="Q405" s="51"/>
      <c r="R405" s="23"/>
    </row>
    <row r="406" spans="1:18" ht="13.5">
      <c r="A406" s="8" t="s">
        <v>1120</v>
      </c>
      <c r="B406" s="69">
        <v>59</v>
      </c>
      <c r="C406" s="85">
        <v>0.25423728813559321</v>
      </c>
      <c r="D406" s="69">
        <v>11</v>
      </c>
      <c r="E406" s="85">
        <v>9.0909090909090912E-2</v>
      </c>
      <c r="F406" s="47">
        <v>0</v>
      </c>
      <c r="G406" s="86" t="s">
        <v>282</v>
      </c>
      <c r="I406" s="51"/>
      <c r="J406" s="87"/>
      <c r="K406" s="51"/>
      <c r="L406" s="23"/>
      <c r="N406" s="51"/>
      <c r="O406" s="23"/>
      <c r="Q406" s="51"/>
      <c r="R406" s="23"/>
    </row>
    <row r="407" spans="1:18" ht="13.5">
      <c r="A407" s="8" t="s">
        <v>1121</v>
      </c>
      <c r="B407" s="69">
        <v>10</v>
      </c>
      <c r="C407" s="85">
        <v>0.5</v>
      </c>
      <c r="D407" s="69">
        <v>3</v>
      </c>
      <c r="E407" s="85">
        <v>0</v>
      </c>
      <c r="F407" s="47">
        <v>0</v>
      </c>
      <c r="G407" s="86" t="s">
        <v>282</v>
      </c>
      <c r="I407" s="51"/>
      <c r="J407" s="87"/>
      <c r="K407" s="51"/>
      <c r="L407" s="23"/>
      <c r="N407" s="51"/>
      <c r="O407" s="23"/>
      <c r="Q407" s="51"/>
      <c r="R407" s="23"/>
    </row>
    <row r="408" spans="1:18" ht="13.5">
      <c r="A408" s="8" t="s">
        <v>1122</v>
      </c>
      <c r="B408" s="69">
        <v>49</v>
      </c>
      <c r="C408" s="85">
        <v>0.34693877551020408</v>
      </c>
      <c r="D408" s="69">
        <v>3</v>
      </c>
      <c r="E408" s="85">
        <v>0.66666666666666663</v>
      </c>
      <c r="F408" s="47">
        <v>0</v>
      </c>
      <c r="G408" s="86" t="s">
        <v>282</v>
      </c>
      <c r="I408" s="51"/>
      <c r="J408" s="87"/>
      <c r="K408" s="51"/>
      <c r="L408" s="23"/>
      <c r="N408" s="51"/>
      <c r="O408" s="23"/>
      <c r="Q408" s="51"/>
      <c r="R408" s="23"/>
    </row>
    <row r="409" spans="1:18" ht="13.5">
      <c r="A409" s="8" t="s">
        <v>1123</v>
      </c>
      <c r="B409" s="69">
        <v>1</v>
      </c>
      <c r="C409" s="85">
        <v>0</v>
      </c>
      <c r="D409" s="69">
        <v>0</v>
      </c>
      <c r="E409" s="85" t="s">
        <v>282</v>
      </c>
      <c r="F409" s="47">
        <v>14</v>
      </c>
      <c r="G409" s="86">
        <v>0.35714285714285715</v>
      </c>
      <c r="I409" s="51"/>
      <c r="J409" s="87"/>
      <c r="K409" s="51"/>
      <c r="L409" s="23"/>
      <c r="N409" s="51"/>
      <c r="O409" s="23"/>
      <c r="Q409" s="51"/>
      <c r="R409" s="23"/>
    </row>
    <row r="410" spans="1:18" ht="13.5">
      <c r="A410" s="8" t="s">
        <v>1124</v>
      </c>
      <c r="B410" s="69">
        <v>12</v>
      </c>
      <c r="C410" s="85">
        <v>8.3333333333333329E-2</v>
      </c>
      <c r="D410" s="69">
        <v>1</v>
      </c>
      <c r="E410" s="85">
        <v>1</v>
      </c>
      <c r="F410" s="47">
        <v>0</v>
      </c>
      <c r="G410" s="86" t="s">
        <v>282</v>
      </c>
      <c r="I410" s="51"/>
      <c r="J410" s="87"/>
      <c r="K410" s="51"/>
      <c r="L410" s="23"/>
      <c r="N410" s="51"/>
      <c r="O410" s="23"/>
      <c r="Q410" s="51"/>
      <c r="R410" s="23"/>
    </row>
    <row r="411" spans="1:18" ht="13.5">
      <c r="A411" s="8" t="s">
        <v>1125</v>
      </c>
      <c r="B411" s="69">
        <v>3</v>
      </c>
      <c r="C411" s="85">
        <v>0.66666666666666663</v>
      </c>
      <c r="D411" s="69">
        <v>28</v>
      </c>
      <c r="E411" s="85">
        <v>0.42857142857142855</v>
      </c>
      <c r="F411" s="47">
        <v>3</v>
      </c>
      <c r="G411" s="86">
        <v>0</v>
      </c>
      <c r="I411" s="51"/>
      <c r="J411" s="87"/>
      <c r="K411" s="51"/>
      <c r="L411" s="23"/>
      <c r="N411" s="51"/>
      <c r="O411" s="23"/>
      <c r="Q411" s="51"/>
      <c r="R411" s="23"/>
    </row>
    <row r="412" spans="1:18" ht="13.5">
      <c r="A412" s="8" t="s">
        <v>1126</v>
      </c>
      <c r="B412" s="69">
        <v>52</v>
      </c>
      <c r="C412" s="85">
        <v>0.21153846153846154</v>
      </c>
      <c r="D412" s="69">
        <v>15</v>
      </c>
      <c r="E412" s="85">
        <v>0.26666666666666666</v>
      </c>
      <c r="F412" s="47">
        <v>0</v>
      </c>
      <c r="G412" s="86" t="s">
        <v>282</v>
      </c>
      <c r="I412" s="51"/>
      <c r="J412" s="87"/>
      <c r="K412" s="51"/>
      <c r="L412" s="23"/>
      <c r="N412" s="51"/>
      <c r="O412" s="23"/>
      <c r="Q412" s="51"/>
      <c r="R412" s="23"/>
    </row>
    <row r="413" spans="1:18" ht="13.5">
      <c r="A413" s="8" t="s">
        <v>1127</v>
      </c>
      <c r="B413" s="69">
        <v>10</v>
      </c>
      <c r="C413" s="85">
        <v>0</v>
      </c>
      <c r="D413" s="69">
        <v>0</v>
      </c>
      <c r="E413" s="85" t="s">
        <v>282</v>
      </c>
      <c r="F413" s="47">
        <v>36</v>
      </c>
      <c r="G413" s="86">
        <v>0.19444444444444445</v>
      </c>
      <c r="I413" s="51"/>
      <c r="J413" s="87"/>
      <c r="K413" s="51"/>
      <c r="L413" s="23"/>
      <c r="N413" s="51"/>
      <c r="O413" s="23"/>
      <c r="Q413" s="51"/>
      <c r="R413" s="23"/>
    </row>
    <row r="414" spans="1:18" ht="13.5">
      <c r="A414" s="8" t="s">
        <v>1128</v>
      </c>
      <c r="B414" s="69">
        <v>4</v>
      </c>
      <c r="C414" s="85">
        <v>0</v>
      </c>
      <c r="D414" s="69">
        <v>0</v>
      </c>
      <c r="E414" s="85" t="s">
        <v>282</v>
      </c>
      <c r="F414" s="47">
        <v>27</v>
      </c>
      <c r="G414" s="86">
        <v>0.18518518518518517</v>
      </c>
      <c r="I414" s="51"/>
      <c r="J414" s="87"/>
      <c r="K414" s="51"/>
      <c r="L414" s="23"/>
      <c r="N414" s="51"/>
      <c r="O414" s="23"/>
      <c r="Q414" s="51"/>
      <c r="R414" s="23"/>
    </row>
    <row r="415" spans="1:18" ht="13.5">
      <c r="A415" s="8" t="s">
        <v>1129</v>
      </c>
      <c r="B415" s="69">
        <v>26</v>
      </c>
      <c r="C415" s="85">
        <v>0.15384615384615385</v>
      </c>
      <c r="D415" s="69">
        <v>8</v>
      </c>
      <c r="E415" s="85">
        <v>0</v>
      </c>
      <c r="F415" s="47">
        <v>0</v>
      </c>
      <c r="G415" s="86" t="s">
        <v>282</v>
      </c>
      <c r="I415" s="51"/>
      <c r="J415" s="87"/>
      <c r="K415" s="51"/>
      <c r="L415" s="23"/>
      <c r="N415" s="51"/>
      <c r="O415" s="23"/>
      <c r="Q415" s="51"/>
      <c r="R415" s="23"/>
    </row>
    <row r="416" spans="1:18" ht="13.5">
      <c r="A416" s="8" t="s">
        <v>1130</v>
      </c>
      <c r="B416" s="69">
        <v>8</v>
      </c>
      <c r="C416" s="85">
        <v>0.125</v>
      </c>
      <c r="D416" s="69">
        <v>0</v>
      </c>
      <c r="E416" s="85" t="s">
        <v>282</v>
      </c>
      <c r="F416" s="47">
        <v>0</v>
      </c>
      <c r="G416" s="86" t="s">
        <v>282</v>
      </c>
      <c r="I416" s="51"/>
      <c r="J416" s="87"/>
      <c r="K416" s="51"/>
      <c r="L416" s="23"/>
      <c r="N416" s="51"/>
      <c r="O416" s="23"/>
      <c r="Q416" s="51"/>
      <c r="R416" s="23"/>
    </row>
    <row r="417" spans="1:18" ht="13.5">
      <c r="A417" s="8" t="s">
        <v>1131</v>
      </c>
      <c r="B417" s="69">
        <v>1</v>
      </c>
      <c r="C417" s="85">
        <v>1</v>
      </c>
      <c r="D417" s="69">
        <v>0</v>
      </c>
      <c r="E417" s="85" t="s">
        <v>282</v>
      </c>
      <c r="F417" s="47">
        <v>0</v>
      </c>
      <c r="G417" s="86" t="s">
        <v>282</v>
      </c>
      <c r="I417" s="51"/>
      <c r="J417" s="87"/>
      <c r="K417" s="51"/>
      <c r="L417" s="23"/>
      <c r="N417" s="51"/>
      <c r="O417" s="23"/>
      <c r="Q417" s="51"/>
      <c r="R417" s="23"/>
    </row>
    <row r="418" spans="1:18" ht="13.5">
      <c r="A418" s="8" t="s">
        <v>1132</v>
      </c>
      <c r="B418" s="69">
        <v>5</v>
      </c>
      <c r="C418" s="85">
        <v>0</v>
      </c>
      <c r="D418" s="69">
        <v>0</v>
      </c>
      <c r="E418" s="85" t="s">
        <v>282</v>
      </c>
      <c r="F418" s="47">
        <v>0</v>
      </c>
      <c r="G418" s="86" t="s">
        <v>282</v>
      </c>
      <c r="I418" s="51"/>
      <c r="J418" s="87"/>
      <c r="K418" s="51"/>
      <c r="L418" s="23"/>
      <c r="N418" s="51"/>
      <c r="O418" s="23"/>
      <c r="Q418" s="51"/>
      <c r="R418" s="23"/>
    </row>
    <row r="419" spans="1:18" ht="13.5">
      <c r="A419" s="8" t="s">
        <v>1133</v>
      </c>
      <c r="B419" s="69">
        <v>7</v>
      </c>
      <c r="C419" s="85">
        <v>0.42857142857142855</v>
      </c>
      <c r="D419" s="69">
        <v>1</v>
      </c>
      <c r="E419" s="85">
        <v>1</v>
      </c>
      <c r="F419" s="47">
        <v>0</v>
      </c>
      <c r="G419" s="86" t="s">
        <v>282</v>
      </c>
      <c r="I419" s="51"/>
      <c r="J419" s="87"/>
      <c r="K419" s="51"/>
      <c r="L419" s="23"/>
      <c r="N419" s="51"/>
      <c r="O419" s="23"/>
      <c r="Q419" s="51"/>
      <c r="R419" s="23"/>
    </row>
    <row r="420" spans="1:18" ht="13.5">
      <c r="A420" s="8" t="s">
        <v>1134</v>
      </c>
      <c r="B420" s="69">
        <v>78</v>
      </c>
      <c r="C420" s="85">
        <v>0.4358974358974359</v>
      </c>
      <c r="D420" s="69">
        <v>0</v>
      </c>
      <c r="E420" s="85" t="s">
        <v>282</v>
      </c>
      <c r="F420" s="47">
        <v>0</v>
      </c>
      <c r="G420" s="86" t="s">
        <v>282</v>
      </c>
      <c r="I420" s="51"/>
      <c r="J420" s="87"/>
      <c r="K420" s="51"/>
      <c r="L420" s="23"/>
      <c r="N420" s="51"/>
      <c r="O420" s="23"/>
      <c r="Q420" s="51"/>
      <c r="R420" s="23"/>
    </row>
    <row r="421" spans="1:18" ht="13.5">
      <c r="A421" s="8" t="s">
        <v>1134</v>
      </c>
      <c r="B421" s="69">
        <v>2</v>
      </c>
      <c r="C421" s="85">
        <v>0</v>
      </c>
      <c r="D421" s="69">
        <v>0</v>
      </c>
      <c r="E421" s="85" t="s">
        <v>282</v>
      </c>
      <c r="F421" s="47">
        <v>14</v>
      </c>
      <c r="G421" s="86">
        <v>0.5714285714285714</v>
      </c>
      <c r="I421" s="51"/>
      <c r="J421" s="87"/>
      <c r="K421" s="51"/>
      <c r="L421" s="23"/>
      <c r="N421" s="51"/>
      <c r="O421" s="23"/>
      <c r="Q421" s="51"/>
      <c r="R421" s="23"/>
    </row>
    <row r="422" spans="1:18" ht="13.5">
      <c r="A422" s="8" t="s">
        <v>1135</v>
      </c>
      <c r="B422" s="69">
        <v>33</v>
      </c>
      <c r="C422" s="85">
        <v>0.27272727272727271</v>
      </c>
      <c r="D422" s="69">
        <v>0</v>
      </c>
      <c r="E422" s="85" t="s">
        <v>282</v>
      </c>
      <c r="F422" s="47">
        <v>0</v>
      </c>
      <c r="G422" s="86" t="s">
        <v>282</v>
      </c>
      <c r="I422" s="51"/>
      <c r="J422" s="87"/>
      <c r="K422" s="51"/>
      <c r="L422" s="23"/>
      <c r="N422" s="51"/>
      <c r="O422" s="23"/>
      <c r="Q422" s="51"/>
      <c r="R422" s="23"/>
    </row>
    <row r="423" spans="1:18" ht="13.5">
      <c r="A423" s="8" t="s">
        <v>1136</v>
      </c>
      <c r="B423" s="69">
        <v>1</v>
      </c>
      <c r="C423" s="85">
        <v>0</v>
      </c>
      <c r="D423" s="69">
        <v>16</v>
      </c>
      <c r="E423" s="85">
        <v>0.4375</v>
      </c>
      <c r="F423" s="47">
        <v>0</v>
      </c>
      <c r="G423" s="86" t="s">
        <v>282</v>
      </c>
      <c r="I423" s="51"/>
      <c r="J423" s="87"/>
      <c r="K423" s="51"/>
      <c r="L423" s="23"/>
      <c r="N423" s="51"/>
      <c r="O423" s="23"/>
      <c r="Q423" s="51"/>
      <c r="R423" s="23"/>
    </row>
    <row r="424" spans="1:18" ht="13.5">
      <c r="A424" s="8" t="s">
        <v>1137</v>
      </c>
      <c r="B424" s="69">
        <v>28</v>
      </c>
      <c r="C424" s="85">
        <v>0.21428571428571427</v>
      </c>
      <c r="D424" s="69">
        <v>30</v>
      </c>
      <c r="E424" s="85">
        <v>0.4</v>
      </c>
      <c r="F424" s="47">
        <v>0</v>
      </c>
      <c r="G424" s="86" t="s">
        <v>282</v>
      </c>
      <c r="I424" s="51"/>
      <c r="J424" s="87"/>
      <c r="K424" s="51"/>
      <c r="L424" s="23"/>
      <c r="N424" s="51"/>
      <c r="O424" s="23"/>
      <c r="Q424" s="51"/>
      <c r="R424" s="23"/>
    </row>
    <row r="425" spans="1:18" ht="13.5">
      <c r="A425" s="8" t="s">
        <v>1138</v>
      </c>
      <c r="B425" s="69">
        <v>8</v>
      </c>
      <c r="C425" s="85">
        <v>0.5</v>
      </c>
      <c r="D425" s="69">
        <v>32</v>
      </c>
      <c r="E425" s="85">
        <v>0.4375</v>
      </c>
      <c r="F425" s="47">
        <v>0</v>
      </c>
      <c r="G425" s="86" t="s">
        <v>282</v>
      </c>
      <c r="I425" s="51"/>
      <c r="J425" s="87"/>
      <c r="K425" s="51"/>
      <c r="L425" s="23"/>
      <c r="N425" s="51"/>
      <c r="O425" s="23"/>
      <c r="Q425" s="51"/>
      <c r="R425" s="23"/>
    </row>
    <row r="426" spans="1:18" ht="13.5">
      <c r="A426" s="8" t="s">
        <v>1139</v>
      </c>
      <c r="B426" s="69">
        <v>1</v>
      </c>
      <c r="C426" s="85">
        <v>1</v>
      </c>
      <c r="D426" s="69">
        <v>0</v>
      </c>
      <c r="E426" s="85" t="s">
        <v>282</v>
      </c>
      <c r="F426" s="47">
        <v>20</v>
      </c>
      <c r="G426" s="86">
        <v>0.4</v>
      </c>
      <c r="I426" s="51"/>
      <c r="J426" s="87"/>
      <c r="K426" s="51"/>
      <c r="L426" s="23"/>
      <c r="N426" s="51"/>
      <c r="O426" s="23"/>
      <c r="Q426" s="51"/>
      <c r="R426" s="23"/>
    </row>
    <row r="427" spans="1:18">
      <c r="A427" s="8" t="s">
        <v>1140</v>
      </c>
      <c r="B427" s="69">
        <v>12</v>
      </c>
      <c r="C427" s="85">
        <v>0.58333333333333337</v>
      </c>
      <c r="D427" s="69">
        <v>0</v>
      </c>
      <c r="E427" s="85" t="s">
        <v>282</v>
      </c>
      <c r="F427" s="47">
        <v>0</v>
      </c>
      <c r="G427" s="86" t="s">
        <v>282</v>
      </c>
    </row>
    <row r="428" spans="1:18">
      <c r="A428" s="8" t="s">
        <v>1141</v>
      </c>
      <c r="B428" s="69">
        <v>6</v>
      </c>
      <c r="C428" s="85">
        <v>0.16666666666666666</v>
      </c>
      <c r="D428" s="69">
        <v>5</v>
      </c>
      <c r="E428" s="85">
        <v>0</v>
      </c>
      <c r="F428" s="47">
        <v>23</v>
      </c>
      <c r="G428" s="86">
        <v>4.3478260869565216E-2</v>
      </c>
    </row>
    <row r="429" spans="1:18" s="98" customFormat="1" ht="13.5">
      <c r="A429" s="93" t="s">
        <v>1142</v>
      </c>
      <c r="B429" s="94">
        <v>10</v>
      </c>
      <c r="C429" s="95">
        <v>0.6</v>
      </c>
      <c r="D429" s="94">
        <v>1</v>
      </c>
      <c r="E429" s="95">
        <v>0</v>
      </c>
      <c r="F429" s="96">
        <v>0</v>
      </c>
      <c r="G429" s="97" t="s">
        <v>282</v>
      </c>
    </row>
    <row r="430" spans="1:18" s="98" customFormat="1" ht="14.25" customHeight="1">
      <c r="A430" s="99" t="s">
        <v>1143</v>
      </c>
      <c r="B430" s="100">
        <v>9</v>
      </c>
      <c r="C430" s="101">
        <v>0.44444444444444442</v>
      </c>
      <c r="D430" s="100">
        <v>1</v>
      </c>
      <c r="E430" s="101">
        <v>0</v>
      </c>
      <c r="F430" s="102">
        <v>0</v>
      </c>
      <c r="G430" s="103" t="s">
        <v>282</v>
      </c>
    </row>
    <row r="431" spans="1:18" s="98" customFormat="1" ht="13.5">
      <c r="A431" s="99" t="s">
        <v>1144</v>
      </c>
      <c r="B431" s="100">
        <v>3</v>
      </c>
      <c r="C431" s="101">
        <v>1</v>
      </c>
      <c r="D431" s="100">
        <v>1</v>
      </c>
      <c r="E431" s="101">
        <v>1</v>
      </c>
      <c r="F431" s="102">
        <v>0</v>
      </c>
      <c r="G431" s="103" t="s">
        <v>282</v>
      </c>
    </row>
    <row r="432" spans="1:18" s="98" customFormat="1" ht="13.5">
      <c r="A432" s="93" t="s">
        <v>1145</v>
      </c>
      <c r="B432" s="94">
        <v>4</v>
      </c>
      <c r="C432" s="95">
        <v>0.25</v>
      </c>
      <c r="D432" s="94">
        <v>0</v>
      </c>
      <c r="E432" s="95" t="s">
        <v>282</v>
      </c>
      <c r="F432" s="96">
        <v>0</v>
      </c>
      <c r="G432" s="97" t="s">
        <v>282</v>
      </c>
    </row>
    <row r="433" spans="1:7">
      <c r="A433" s="8" t="s">
        <v>1146</v>
      </c>
      <c r="B433" s="69">
        <v>87</v>
      </c>
      <c r="C433" s="85">
        <v>0.2413793103448276</v>
      </c>
      <c r="D433" s="69">
        <v>2</v>
      </c>
      <c r="E433" s="85">
        <v>0</v>
      </c>
      <c r="F433" s="47">
        <v>0</v>
      </c>
      <c r="G433" s="86" t="s">
        <v>282</v>
      </c>
    </row>
    <row r="434" spans="1:7">
      <c r="A434" s="8" t="s">
        <v>1147</v>
      </c>
      <c r="B434" s="69">
        <v>53</v>
      </c>
      <c r="C434" s="85">
        <v>0.32075471698113206</v>
      </c>
      <c r="D434" s="69">
        <v>13</v>
      </c>
      <c r="E434" s="85">
        <v>0.53846153846153844</v>
      </c>
      <c r="F434" s="47">
        <v>0</v>
      </c>
      <c r="G434" s="86" t="s">
        <v>282</v>
      </c>
    </row>
    <row r="435" spans="1:7">
      <c r="A435" s="8" t="s">
        <v>1148</v>
      </c>
      <c r="B435" s="69">
        <v>14</v>
      </c>
      <c r="C435" s="85">
        <v>0.35714285714285715</v>
      </c>
      <c r="D435" s="69">
        <v>0</v>
      </c>
      <c r="E435" s="85" t="s">
        <v>282</v>
      </c>
      <c r="F435" s="47">
        <v>0</v>
      </c>
      <c r="G435" s="86" t="s">
        <v>282</v>
      </c>
    </row>
    <row r="436" spans="1:7">
      <c r="A436" s="8" t="s">
        <v>1149</v>
      </c>
      <c r="B436" s="69">
        <v>55</v>
      </c>
      <c r="C436" s="85">
        <v>0.25454545454545452</v>
      </c>
      <c r="D436" s="69">
        <v>20</v>
      </c>
      <c r="E436" s="85">
        <v>0.3</v>
      </c>
      <c r="F436" s="47">
        <v>0</v>
      </c>
      <c r="G436" s="86" t="s">
        <v>282</v>
      </c>
    </row>
    <row r="437" spans="1:7">
      <c r="A437" s="8" t="s">
        <v>1150</v>
      </c>
      <c r="B437" s="69">
        <v>14</v>
      </c>
      <c r="C437" s="85">
        <v>7.1428571428571425E-2</v>
      </c>
      <c r="D437" s="69">
        <v>0</v>
      </c>
      <c r="E437" s="85" t="s">
        <v>282</v>
      </c>
      <c r="F437" s="47">
        <v>15</v>
      </c>
      <c r="G437" s="86">
        <v>0.26666666666666666</v>
      </c>
    </row>
    <row r="438" spans="1:7">
      <c r="A438" s="8" t="s">
        <v>1151</v>
      </c>
      <c r="B438" s="69">
        <v>0</v>
      </c>
      <c r="C438" s="85" t="s">
        <v>282</v>
      </c>
      <c r="D438" s="69">
        <v>56</v>
      </c>
      <c r="E438" s="85">
        <v>0.375</v>
      </c>
      <c r="F438" s="47">
        <v>0</v>
      </c>
      <c r="G438" s="86" t="s">
        <v>282</v>
      </c>
    </row>
    <row r="439" spans="1:7">
      <c r="A439" s="8" t="s">
        <v>1152</v>
      </c>
      <c r="B439" s="69">
        <v>1</v>
      </c>
      <c r="C439" s="85">
        <v>0</v>
      </c>
      <c r="D439" s="69">
        <v>0</v>
      </c>
      <c r="E439" s="85" t="s">
        <v>282</v>
      </c>
      <c r="F439" s="47">
        <v>14</v>
      </c>
      <c r="G439" s="86">
        <v>0</v>
      </c>
    </row>
    <row r="440" spans="1:7">
      <c r="A440" s="8" t="s">
        <v>1153</v>
      </c>
      <c r="B440" s="69">
        <v>65</v>
      </c>
      <c r="C440" s="85">
        <v>0.23076923076923078</v>
      </c>
      <c r="D440" s="69">
        <v>10</v>
      </c>
      <c r="E440" s="85">
        <v>0.1</v>
      </c>
      <c r="F440" s="47">
        <v>0</v>
      </c>
      <c r="G440" s="86" t="s">
        <v>282</v>
      </c>
    </row>
    <row r="441" spans="1:7">
      <c r="A441" s="8" t="s">
        <v>1154</v>
      </c>
      <c r="B441" s="69">
        <v>67</v>
      </c>
      <c r="C441" s="85">
        <v>0.2537313432835821</v>
      </c>
      <c r="D441" s="69">
        <v>15</v>
      </c>
      <c r="E441" s="85">
        <v>0.2</v>
      </c>
      <c r="F441" s="47">
        <v>0</v>
      </c>
      <c r="G441" s="86" t="s">
        <v>282</v>
      </c>
    </row>
    <row r="442" spans="1:7">
      <c r="A442" s="8" t="s">
        <v>1155</v>
      </c>
      <c r="B442" s="69">
        <v>1</v>
      </c>
      <c r="C442" s="85">
        <v>0</v>
      </c>
      <c r="D442" s="69">
        <v>25</v>
      </c>
      <c r="E442" s="85">
        <v>0.2</v>
      </c>
      <c r="F442" s="47">
        <v>1</v>
      </c>
      <c r="G442" s="86">
        <v>0</v>
      </c>
    </row>
    <row r="443" spans="1:7">
      <c r="A443" s="8" t="s">
        <v>1156</v>
      </c>
      <c r="B443" s="69">
        <v>0</v>
      </c>
      <c r="C443" s="85" t="s">
        <v>282</v>
      </c>
      <c r="D443" s="69">
        <v>34</v>
      </c>
      <c r="E443" s="85">
        <v>0.29411764705882354</v>
      </c>
      <c r="F443" s="47">
        <v>0</v>
      </c>
      <c r="G443" s="86" t="s">
        <v>282</v>
      </c>
    </row>
    <row r="444" spans="1:7">
      <c r="A444" s="8" t="s">
        <v>1157</v>
      </c>
      <c r="B444" s="69">
        <v>12</v>
      </c>
      <c r="C444" s="85">
        <v>0.16666666666666666</v>
      </c>
      <c r="D444" s="69">
        <v>23</v>
      </c>
      <c r="E444" s="85">
        <v>0.2608695652173913</v>
      </c>
      <c r="F444" s="47">
        <v>0</v>
      </c>
      <c r="G444" s="86" t="s">
        <v>282</v>
      </c>
    </row>
    <row r="445" spans="1:7">
      <c r="A445" s="8" t="s">
        <v>1158</v>
      </c>
      <c r="B445" s="69">
        <v>9</v>
      </c>
      <c r="C445" s="85">
        <v>0.22222222222222221</v>
      </c>
      <c r="D445" s="69">
        <v>0</v>
      </c>
      <c r="E445" s="85" t="s">
        <v>282</v>
      </c>
      <c r="F445" s="47">
        <v>0</v>
      </c>
      <c r="G445" s="86" t="s">
        <v>282</v>
      </c>
    </row>
    <row r="446" spans="1:7">
      <c r="A446" s="8" t="s">
        <v>1159</v>
      </c>
      <c r="B446" s="69">
        <v>23</v>
      </c>
      <c r="C446" s="85">
        <v>0.39130434782608697</v>
      </c>
      <c r="D446" s="69">
        <v>2</v>
      </c>
      <c r="E446" s="85">
        <v>1</v>
      </c>
      <c r="F446" s="47">
        <v>0</v>
      </c>
      <c r="G446" s="86" t="s">
        <v>282</v>
      </c>
    </row>
    <row r="447" spans="1:7">
      <c r="A447" s="8" t="s">
        <v>1160</v>
      </c>
      <c r="B447" s="69">
        <v>5</v>
      </c>
      <c r="C447" s="85">
        <v>0.6</v>
      </c>
      <c r="D447" s="69">
        <v>0</v>
      </c>
      <c r="E447" s="85" t="s">
        <v>282</v>
      </c>
      <c r="F447" s="47">
        <v>0</v>
      </c>
      <c r="G447" s="86" t="s">
        <v>282</v>
      </c>
    </row>
    <row r="448" spans="1:7">
      <c r="A448" s="8" t="s">
        <v>1161</v>
      </c>
      <c r="B448" s="69">
        <v>3</v>
      </c>
      <c r="C448" s="85">
        <v>1</v>
      </c>
      <c r="D448" s="69">
        <v>0</v>
      </c>
      <c r="E448" s="85" t="s">
        <v>282</v>
      </c>
      <c r="F448" s="47">
        <v>0</v>
      </c>
      <c r="G448" s="86" t="s">
        <v>282</v>
      </c>
    </row>
    <row r="449" spans="1:7">
      <c r="A449" s="8" t="s">
        <v>1162</v>
      </c>
      <c r="B449" s="69">
        <v>81</v>
      </c>
      <c r="C449" s="85">
        <v>0.39506172839506171</v>
      </c>
      <c r="D449" s="69">
        <v>13</v>
      </c>
      <c r="E449" s="85">
        <v>0.38461538461538464</v>
      </c>
      <c r="F449" s="47">
        <v>0</v>
      </c>
      <c r="G449" s="86" t="s">
        <v>282</v>
      </c>
    </row>
    <row r="450" spans="1:7">
      <c r="A450" s="8" t="s">
        <v>1163</v>
      </c>
      <c r="B450" s="69">
        <v>18</v>
      </c>
      <c r="C450" s="85">
        <v>0.1111111111111111</v>
      </c>
      <c r="D450" s="69">
        <v>3</v>
      </c>
      <c r="E450" s="85">
        <v>0</v>
      </c>
      <c r="F450" s="47">
        <v>0</v>
      </c>
      <c r="G450" s="86" t="s">
        <v>282</v>
      </c>
    </row>
    <row r="451" spans="1:7">
      <c r="A451" s="8" t="s">
        <v>1164</v>
      </c>
      <c r="B451" s="69">
        <v>17</v>
      </c>
      <c r="C451" s="85">
        <v>0.29411764705882354</v>
      </c>
      <c r="D451" s="69">
        <v>17</v>
      </c>
      <c r="E451" s="85">
        <v>0.35294117647058826</v>
      </c>
      <c r="F451" s="47">
        <v>15</v>
      </c>
      <c r="G451" s="86">
        <v>0.13333333333333333</v>
      </c>
    </row>
    <row r="452" spans="1:7">
      <c r="A452" s="8" t="s">
        <v>1165</v>
      </c>
      <c r="B452" s="69">
        <v>70</v>
      </c>
      <c r="C452" s="85">
        <v>0.2</v>
      </c>
      <c r="D452" s="69">
        <v>20</v>
      </c>
      <c r="E452" s="85">
        <v>0.3</v>
      </c>
      <c r="F452" s="47">
        <v>0</v>
      </c>
      <c r="G452" s="86" t="s">
        <v>282</v>
      </c>
    </row>
    <row r="453" spans="1:7">
      <c r="A453" s="8" t="s">
        <v>1166</v>
      </c>
      <c r="B453" s="69">
        <v>3</v>
      </c>
      <c r="C453" s="85">
        <v>0.33333333333333331</v>
      </c>
      <c r="D453" s="69">
        <v>0</v>
      </c>
      <c r="E453" s="85" t="s">
        <v>282</v>
      </c>
      <c r="F453" s="47">
        <v>0</v>
      </c>
      <c r="G453" s="86" t="s">
        <v>282</v>
      </c>
    </row>
    <row r="454" spans="1:7">
      <c r="A454" s="8" t="s">
        <v>1167</v>
      </c>
      <c r="B454" s="69">
        <v>6</v>
      </c>
      <c r="C454" s="85">
        <v>0.33333333333333331</v>
      </c>
      <c r="D454" s="69">
        <v>1</v>
      </c>
      <c r="E454" s="85">
        <v>0</v>
      </c>
      <c r="F454" s="47">
        <v>0</v>
      </c>
      <c r="G454" s="86" t="s">
        <v>282</v>
      </c>
    </row>
    <row r="455" spans="1:7">
      <c r="A455" s="8" t="s">
        <v>1168</v>
      </c>
      <c r="B455" s="69">
        <v>45</v>
      </c>
      <c r="C455" s="85">
        <v>0.28888888888888886</v>
      </c>
      <c r="D455" s="69">
        <v>3</v>
      </c>
      <c r="E455" s="85">
        <v>0.33333333333333331</v>
      </c>
      <c r="F455" s="47">
        <v>0</v>
      </c>
      <c r="G455" s="86" t="s">
        <v>282</v>
      </c>
    </row>
  </sheetData>
  <mergeCells count="6">
    <mergeCell ref="A14:G14"/>
    <mergeCell ref="A6:G6"/>
    <mergeCell ref="A8:G8"/>
    <mergeCell ref="A10:G10"/>
    <mergeCell ref="A11:G11"/>
    <mergeCell ref="A12:G13"/>
  </mergeCells>
  <hyperlinks>
    <hyperlink ref="D15" r:id="rId1" xr:uid="{6B503822-180F-4056-8973-4CBAF20A775C}"/>
    <hyperlink ref="D9" r:id="rId2" xr:uid="{4143EECA-F393-43B6-BF01-DE5E2FF2953B}"/>
  </hyperlinks>
  <pageMargins left="0.7" right="0.7" top="0.75" bottom="0.75" header="0.3" footer="0.3"/>
  <pageSetup paperSize="9"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F0391-1919-47F2-B81E-25A0CDFFC077}">
  <sheetPr>
    <tabColor theme="4" tint="0.39997558519241921"/>
    <pageSetUpPr fitToPage="1"/>
  </sheetPr>
  <dimension ref="A1:O62"/>
  <sheetViews>
    <sheetView showGridLines="0" topLeftCell="A45" workbookViewId="0">
      <selection activeCell="E64" sqref="E64"/>
    </sheetView>
  </sheetViews>
  <sheetFormatPr defaultColWidth="8.796875" defaultRowHeight="12.95"/>
  <cols>
    <col min="1" max="1" width="11.19921875" style="4" customWidth="1"/>
    <col min="2" max="2" width="8.796875" style="4"/>
    <col min="3" max="12" width="11.3984375" style="4" customWidth="1"/>
    <col min="13" max="16384" width="8.796875" style="4"/>
  </cols>
  <sheetData>
    <row r="1" spans="1:15" ht="15.6">
      <c r="A1" s="1" t="s">
        <v>6</v>
      </c>
      <c r="B1" s="2" t="s">
        <v>110</v>
      </c>
      <c r="C1" s="3"/>
      <c r="D1" s="3"/>
      <c r="E1" s="3"/>
      <c r="F1" s="3"/>
      <c r="G1" s="3"/>
      <c r="H1" s="3"/>
      <c r="I1" s="3"/>
      <c r="J1" s="3"/>
      <c r="K1" s="3"/>
      <c r="L1" s="3"/>
    </row>
    <row r="2" spans="1:15">
      <c r="A2" s="5" t="s">
        <v>77</v>
      </c>
      <c r="B2" s="6" t="s">
        <v>78</v>
      </c>
    </row>
    <row r="3" spans="1:15">
      <c r="A3" s="5"/>
      <c r="B3" s="6"/>
    </row>
    <row r="4" spans="1:15">
      <c r="A4" s="4" t="s">
        <v>79</v>
      </c>
    </row>
    <row r="5" spans="1:15" ht="14.45">
      <c r="A5" s="4" t="s">
        <v>80</v>
      </c>
    </row>
    <row r="7" spans="1:15">
      <c r="A7" s="4" t="s">
        <v>81</v>
      </c>
      <c r="E7" s="9" t="s">
        <v>82</v>
      </c>
    </row>
    <row r="8" spans="1:15">
      <c r="A8" s="4" t="s">
        <v>83</v>
      </c>
    </row>
    <row r="9" spans="1:15">
      <c r="A9" s="4" t="s">
        <v>84</v>
      </c>
    </row>
    <row r="11" spans="1:15">
      <c r="A11" s="4" t="s">
        <v>85</v>
      </c>
      <c r="B11" s="10">
        <v>45383</v>
      </c>
      <c r="D11" s="4" t="s">
        <v>111</v>
      </c>
    </row>
    <row r="12" spans="1:15">
      <c r="A12" s="4" t="s">
        <v>86</v>
      </c>
      <c r="B12" s="10">
        <v>45474</v>
      </c>
    </row>
    <row r="13" spans="1:15">
      <c r="B13" s="10"/>
    </row>
    <row r="14" spans="1:15" ht="60" customHeight="1">
      <c r="A14" s="21" t="s">
        <v>112</v>
      </c>
      <c r="B14" s="21" t="s">
        <v>113</v>
      </c>
      <c r="C14" s="7" t="s">
        <v>88</v>
      </c>
      <c r="D14" s="7" t="s">
        <v>89</v>
      </c>
      <c r="E14" s="7" t="s">
        <v>90</v>
      </c>
      <c r="F14" s="7" t="s">
        <v>91</v>
      </c>
      <c r="G14" s="46" t="s">
        <v>92</v>
      </c>
      <c r="H14" s="7" t="s">
        <v>93</v>
      </c>
      <c r="I14" s="7" t="s">
        <v>94</v>
      </c>
      <c r="J14" s="7" t="s">
        <v>95</v>
      </c>
      <c r="K14" s="7" t="s">
        <v>96</v>
      </c>
      <c r="L14" s="46" t="s">
        <v>97</v>
      </c>
      <c r="M14" s="51"/>
      <c r="N14" s="51"/>
      <c r="O14" s="51"/>
    </row>
    <row r="15" spans="1:15" ht="14.25" customHeight="1">
      <c r="A15" s="4" t="s">
        <v>114</v>
      </c>
      <c r="B15" s="8">
        <v>2012</v>
      </c>
      <c r="C15" s="47">
        <v>2</v>
      </c>
      <c r="D15" s="47">
        <v>0</v>
      </c>
      <c r="E15" s="47">
        <v>0</v>
      </c>
      <c r="F15" s="47">
        <v>0</v>
      </c>
      <c r="G15" s="48">
        <v>2</v>
      </c>
      <c r="H15" s="47">
        <v>1</v>
      </c>
      <c r="I15" s="47">
        <v>0</v>
      </c>
      <c r="J15" s="47">
        <v>0</v>
      </c>
      <c r="K15" s="47">
        <v>0</v>
      </c>
      <c r="L15" s="48">
        <v>1</v>
      </c>
    </row>
    <row r="16" spans="1:15" ht="14.25" customHeight="1">
      <c r="A16" s="4" t="s">
        <v>115</v>
      </c>
      <c r="B16" s="8">
        <v>2012</v>
      </c>
      <c r="C16" s="47">
        <v>4</v>
      </c>
      <c r="D16" s="47">
        <v>1</v>
      </c>
      <c r="E16" s="47">
        <v>0</v>
      </c>
      <c r="F16" s="47">
        <v>0</v>
      </c>
      <c r="G16" s="48">
        <v>5</v>
      </c>
      <c r="H16" s="47">
        <v>0</v>
      </c>
      <c r="I16" s="47">
        <v>1</v>
      </c>
      <c r="J16" s="47">
        <v>0</v>
      </c>
      <c r="K16" s="47">
        <v>0</v>
      </c>
      <c r="L16" s="48">
        <v>1</v>
      </c>
    </row>
    <row r="17" spans="1:12" ht="14.25" customHeight="1">
      <c r="A17" s="4" t="s">
        <v>116</v>
      </c>
      <c r="B17" s="8">
        <v>2012</v>
      </c>
      <c r="C17" s="47">
        <v>1</v>
      </c>
      <c r="D17" s="47">
        <v>1</v>
      </c>
      <c r="E17" s="47">
        <v>0</v>
      </c>
      <c r="F17" s="47">
        <v>0</v>
      </c>
      <c r="G17" s="48">
        <v>2</v>
      </c>
      <c r="H17" s="47">
        <v>1</v>
      </c>
      <c r="I17" s="47">
        <v>0</v>
      </c>
      <c r="J17" s="47">
        <v>0</v>
      </c>
      <c r="K17" s="47">
        <v>0</v>
      </c>
      <c r="L17" s="48">
        <v>1</v>
      </c>
    </row>
    <row r="18" spans="1:12" ht="14.25" customHeight="1">
      <c r="A18" s="4" t="s">
        <v>117</v>
      </c>
      <c r="B18" s="8">
        <v>2013</v>
      </c>
      <c r="C18" s="47">
        <v>1</v>
      </c>
      <c r="D18" s="47">
        <v>2</v>
      </c>
      <c r="E18" s="47">
        <v>1</v>
      </c>
      <c r="F18" s="47">
        <v>0</v>
      </c>
      <c r="G18" s="48">
        <v>4</v>
      </c>
      <c r="H18" s="47">
        <v>4</v>
      </c>
      <c r="I18" s="47">
        <v>2</v>
      </c>
      <c r="J18" s="47">
        <v>0</v>
      </c>
      <c r="K18" s="47">
        <v>0</v>
      </c>
      <c r="L18" s="48">
        <v>6</v>
      </c>
    </row>
    <row r="19" spans="1:12" ht="14.25" customHeight="1">
      <c r="A19" s="4" t="s">
        <v>114</v>
      </c>
      <c r="B19" s="8">
        <v>2013</v>
      </c>
      <c r="C19" s="47">
        <v>3</v>
      </c>
      <c r="D19" s="47">
        <v>2</v>
      </c>
      <c r="E19" s="47">
        <v>0</v>
      </c>
      <c r="F19" s="47">
        <v>0</v>
      </c>
      <c r="G19" s="48">
        <v>5</v>
      </c>
      <c r="H19" s="47">
        <v>2</v>
      </c>
      <c r="I19" s="47">
        <v>0</v>
      </c>
      <c r="J19" s="47">
        <v>0</v>
      </c>
      <c r="K19" s="47">
        <v>0</v>
      </c>
      <c r="L19" s="48">
        <v>2</v>
      </c>
    </row>
    <row r="20" spans="1:12" ht="14.25" customHeight="1">
      <c r="A20" s="4" t="s">
        <v>115</v>
      </c>
      <c r="B20" s="8">
        <v>2013</v>
      </c>
      <c r="C20" s="47">
        <v>4</v>
      </c>
      <c r="D20" s="47">
        <v>1</v>
      </c>
      <c r="E20" s="47">
        <v>0</v>
      </c>
      <c r="F20" s="47">
        <v>0</v>
      </c>
      <c r="G20" s="48">
        <v>5</v>
      </c>
      <c r="H20" s="47">
        <v>2</v>
      </c>
      <c r="I20" s="47">
        <v>0</v>
      </c>
      <c r="J20" s="47">
        <v>1</v>
      </c>
      <c r="K20" s="47">
        <v>0</v>
      </c>
      <c r="L20" s="48">
        <v>3</v>
      </c>
    </row>
    <row r="21" spans="1:12" ht="14.25" customHeight="1">
      <c r="A21" s="4" t="s">
        <v>116</v>
      </c>
      <c r="B21" s="8">
        <v>2013</v>
      </c>
      <c r="C21" s="47">
        <v>1</v>
      </c>
      <c r="D21" s="47">
        <v>0</v>
      </c>
      <c r="E21" s="47">
        <v>1</v>
      </c>
      <c r="F21" s="47">
        <v>0</v>
      </c>
      <c r="G21" s="48">
        <v>2</v>
      </c>
      <c r="H21" s="47">
        <v>1</v>
      </c>
      <c r="I21" s="47">
        <v>3</v>
      </c>
      <c r="J21" s="47">
        <v>0</v>
      </c>
      <c r="K21" s="47">
        <v>0</v>
      </c>
      <c r="L21" s="48">
        <v>4</v>
      </c>
    </row>
    <row r="22" spans="1:12" ht="14.25" customHeight="1">
      <c r="A22" s="4" t="s">
        <v>117</v>
      </c>
      <c r="B22" s="8">
        <v>2014</v>
      </c>
      <c r="C22" s="47">
        <v>4</v>
      </c>
      <c r="D22" s="47">
        <v>2</v>
      </c>
      <c r="E22" s="47">
        <v>0</v>
      </c>
      <c r="F22" s="47">
        <v>0</v>
      </c>
      <c r="G22" s="48">
        <v>6</v>
      </c>
      <c r="H22" s="47">
        <v>0</v>
      </c>
      <c r="I22" s="47">
        <v>1</v>
      </c>
      <c r="J22" s="47">
        <v>0</v>
      </c>
      <c r="K22" s="47">
        <v>0</v>
      </c>
      <c r="L22" s="48">
        <v>1</v>
      </c>
    </row>
    <row r="23" spans="1:12" ht="14.25" customHeight="1">
      <c r="A23" s="4" t="s">
        <v>114</v>
      </c>
      <c r="B23" s="8">
        <v>2014</v>
      </c>
      <c r="C23" s="47">
        <v>4</v>
      </c>
      <c r="D23" s="47">
        <v>0</v>
      </c>
      <c r="E23" s="47">
        <v>0</v>
      </c>
      <c r="F23" s="47">
        <v>0</v>
      </c>
      <c r="G23" s="48">
        <v>4</v>
      </c>
      <c r="H23" s="47">
        <v>2</v>
      </c>
      <c r="I23" s="47">
        <v>0</v>
      </c>
      <c r="J23" s="47">
        <v>0</v>
      </c>
      <c r="K23" s="47">
        <v>0</v>
      </c>
      <c r="L23" s="48">
        <v>2</v>
      </c>
    </row>
    <row r="24" spans="1:12" ht="14.25" customHeight="1">
      <c r="A24" s="4" t="s">
        <v>115</v>
      </c>
      <c r="B24" s="8">
        <v>2014</v>
      </c>
      <c r="C24" s="47">
        <v>4</v>
      </c>
      <c r="D24" s="47">
        <v>1</v>
      </c>
      <c r="E24" s="47">
        <v>0</v>
      </c>
      <c r="F24" s="47">
        <v>0</v>
      </c>
      <c r="G24" s="48">
        <v>5</v>
      </c>
      <c r="H24" s="47">
        <v>4</v>
      </c>
      <c r="I24" s="47">
        <v>3</v>
      </c>
      <c r="J24" s="47">
        <v>1</v>
      </c>
      <c r="K24" s="47">
        <v>0</v>
      </c>
      <c r="L24" s="48">
        <v>8</v>
      </c>
    </row>
    <row r="25" spans="1:12" ht="14.25" customHeight="1">
      <c r="A25" s="4" t="s">
        <v>116</v>
      </c>
      <c r="B25" s="8">
        <v>2014</v>
      </c>
      <c r="C25" s="47">
        <v>2</v>
      </c>
      <c r="D25" s="47">
        <v>3</v>
      </c>
      <c r="E25" s="47">
        <v>0</v>
      </c>
      <c r="F25" s="47">
        <v>0</v>
      </c>
      <c r="G25" s="48">
        <v>5</v>
      </c>
      <c r="H25" s="47">
        <v>4</v>
      </c>
      <c r="I25" s="47">
        <v>0</v>
      </c>
      <c r="J25" s="47">
        <v>0</v>
      </c>
      <c r="K25" s="47">
        <v>0</v>
      </c>
      <c r="L25" s="48">
        <v>4</v>
      </c>
    </row>
    <row r="26" spans="1:12" ht="14.25" customHeight="1">
      <c r="A26" s="4" t="s">
        <v>117</v>
      </c>
      <c r="B26" s="8">
        <v>2015</v>
      </c>
      <c r="C26" s="47">
        <v>3</v>
      </c>
      <c r="D26" s="47">
        <v>2</v>
      </c>
      <c r="E26" s="47">
        <v>0</v>
      </c>
      <c r="F26" s="47">
        <v>0</v>
      </c>
      <c r="G26" s="48">
        <v>5</v>
      </c>
      <c r="H26" s="47">
        <v>2</v>
      </c>
      <c r="I26" s="47">
        <v>3</v>
      </c>
      <c r="J26" s="47">
        <v>0</v>
      </c>
      <c r="K26" s="47">
        <v>0</v>
      </c>
      <c r="L26" s="48">
        <v>5</v>
      </c>
    </row>
    <row r="27" spans="1:12" ht="14.25" customHeight="1">
      <c r="A27" s="4" t="s">
        <v>114</v>
      </c>
      <c r="B27" s="8">
        <v>2015</v>
      </c>
      <c r="C27" s="47">
        <v>3</v>
      </c>
      <c r="D27" s="47">
        <v>0</v>
      </c>
      <c r="E27" s="47">
        <v>0</v>
      </c>
      <c r="F27" s="47">
        <v>0</v>
      </c>
      <c r="G27" s="48">
        <v>3</v>
      </c>
      <c r="H27" s="47">
        <v>1</v>
      </c>
      <c r="I27" s="47">
        <v>1</v>
      </c>
      <c r="J27" s="47">
        <v>1</v>
      </c>
      <c r="K27" s="47">
        <v>0</v>
      </c>
      <c r="L27" s="48">
        <v>3</v>
      </c>
    </row>
    <row r="28" spans="1:12" ht="14.25" customHeight="1">
      <c r="A28" s="4" t="s">
        <v>115</v>
      </c>
      <c r="B28" s="8">
        <v>2015</v>
      </c>
      <c r="C28" s="47">
        <v>0</v>
      </c>
      <c r="D28" s="47">
        <v>0</v>
      </c>
      <c r="E28" s="47">
        <v>0</v>
      </c>
      <c r="F28" s="47">
        <v>0</v>
      </c>
      <c r="G28" s="48">
        <v>0</v>
      </c>
      <c r="H28" s="47">
        <v>4</v>
      </c>
      <c r="I28" s="47">
        <v>0</v>
      </c>
      <c r="J28" s="47">
        <v>0</v>
      </c>
      <c r="K28" s="47">
        <v>0</v>
      </c>
      <c r="L28" s="48">
        <v>4</v>
      </c>
    </row>
    <row r="29" spans="1:12">
      <c r="A29" s="4" t="s">
        <v>116</v>
      </c>
      <c r="B29" s="8">
        <v>2015</v>
      </c>
      <c r="C29" s="39">
        <v>4</v>
      </c>
      <c r="D29" s="39">
        <v>0</v>
      </c>
      <c r="E29" s="39">
        <v>0</v>
      </c>
      <c r="F29" s="39">
        <v>0</v>
      </c>
      <c r="G29" s="44">
        <v>4</v>
      </c>
      <c r="H29" s="39">
        <v>3</v>
      </c>
      <c r="I29" s="39">
        <v>2</v>
      </c>
      <c r="J29" s="39">
        <v>0</v>
      </c>
      <c r="K29" s="39">
        <v>0</v>
      </c>
      <c r="L29" s="44">
        <v>5</v>
      </c>
    </row>
    <row r="30" spans="1:12">
      <c r="A30" s="4" t="s">
        <v>117</v>
      </c>
      <c r="B30" s="8">
        <v>2016</v>
      </c>
      <c r="C30" s="39">
        <v>1</v>
      </c>
      <c r="D30" s="39">
        <v>0</v>
      </c>
      <c r="E30" s="39">
        <v>0</v>
      </c>
      <c r="F30" s="39">
        <v>0</v>
      </c>
      <c r="G30" s="44">
        <v>1</v>
      </c>
      <c r="H30" s="39">
        <v>2</v>
      </c>
      <c r="I30" s="39">
        <v>1</v>
      </c>
      <c r="J30" s="39">
        <v>0</v>
      </c>
      <c r="K30" s="39">
        <v>0</v>
      </c>
      <c r="L30" s="44">
        <v>3</v>
      </c>
    </row>
    <row r="31" spans="1:12">
      <c r="A31" s="4" t="s">
        <v>114</v>
      </c>
      <c r="B31" s="8">
        <v>2016</v>
      </c>
      <c r="C31" s="39">
        <v>1</v>
      </c>
      <c r="D31" s="39">
        <v>1</v>
      </c>
      <c r="E31" s="39">
        <v>0</v>
      </c>
      <c r="F31" s="39">
        <v>0</v>
      </c>
      <c r="G31" s="44">
        <f t="shared" ref="G31:G32" si="0">SUM(C31:F31)</f>
        <v>2</v>
      </c>
      <c r="H31" s="39">
        <v>4</v>
      </c>
      <c r="I31" s="39">
        <v>2</v>
      </c>
      <c r="J31" s="39">
        <v>0</v>
      </c>
      <c r="K31" s="39">
        <v>0</v>
      </c>
      <c r="L31" s="44">
        <f t="shared" ref="L31:L32" si="1">SUM(H31:K31)</f>
        <v>6</v>
      </c>
    </row>
    <row r="32" spans="1:12">
      <c r="A32" s="4" t="s">
        <v>115</v>
      </c>
      <c r="B32" s="8">
        <v>2016</v>
      </c>
      <c r="C32" s="39">
        <v>0</v>
      </c>
      <c r="D32" s="39">
        <v>1</v>
      </c>
      <c r="E32" s="39">
        <v>0</v>
      </c>
      <c r="F32" s="39">
        <v>0</v>
      </c>
      <c r="G32" s="44">
        <f t="shared" si="0"/>
        <v>1</v>
      </c>
      <c r="H32" s="39">
        <v>1</v>
      </c>
      <c r="I32" s="39">
        <v>0</v>
      </c>
      <c r="J32" s="39">
        <v>0</v>
      </c>
      <c r="K32" s="39">
        <v>0</v>
      </c>
      <c r="L32" s="44">
        <f t="shared" si="1"/>
        <v>1</v>
      </c>
    </row>
    <row r="33" spans="1:12">
      <c r="A33" s="4" t="s">
        <v>116</v>
      </c>
      <c r="B33" s="8">
        <v>2016</v>
      </c>
      <c r="C33" s="39">
        <v>0</v>
      </c>
      <c r="D33" s="39">
        <v>0</v>
      </c>
      <c r="E33" s="39">
        <v>0</v>
      </c>
      <c r="F33" s="39">
        <v>0</v>
      </c>
      <c r="G33" s="44">
        <f>SUM(C33:F33)</f>
        <v>0</v>
      </c>
      <c r="H33" s="39">
        <v>3</v>
      </c>
      <c r="I33" s="39">
        <v>0</v>
      </c>
      <c r="J33" s="39">
        <v>0</v>
      </c>
      <c r="K33" s="39">
        <v>0</v>
      </c>
      <c r="L33" s="44">
        <f>SUM(H33:K33)</f>
        <v>3</v>
      </c>
    </row>
    <row r="34" spans="1:12">
      <c r="A34" s="4" t="s">
        <v>117</v>
      </c>
      <c r="B34" s="8">
        <v>2017</v>
      </c>
      <c r="C34" s="39">
        <v>0</v>
      </c>
      <c r="D34" s="39">
        <v>0</v>
      </c>
      <c r="E34" s="39">
        <v>0</v>
      </c>
      <c r="F34" s="39">
        <v>0</v>
      </c>
      <c r="G34" s="44">
        <f>SUM(C34:F34)</f>
        <v>0</v>
      </c>
      <c r="H34" s="39">
        <v>2</v>
      </c>
      <c r="I34" s="39">
        <v>0</v>
      </c>
      <c r="J34" s="39">
        <v>0</v>
      </c>
      <c r="K34" s="39">
        <v>0</v>
      </c>
      <c r="L34" s="44">
        <f>SUM(H34:K34)</f>
        <v>2</v>
      </c>
    </row>
    <row r="35" spans="1:12">
      <c r="A35" s="4" t="s">
        <v>114</v>
      </c>
      <c r="B35" s="8">
        <v>2017</v>
      </c>
      <c r="C35" s="39">
        <v>1</v>
      </c>
      <c r="D35" s="39">
        <v>0</v>
      </c>
      <c r="E35" s="39">
        <v>0</v>
      </c>
      <c r="F35" s="39">
        <v>0</v>
      </c>
      <c r="G35" s="44">
        <f>SUM(C35:F35)</f>
        <v>1</v>
      </c>
      <c r="H35" s="39">
        <v>1</v>
      </c>
      <c r="I35" s="39">
        <v>0</v>
      </c>
      <c r="J35" s="39">
        <v>0</v>
      </c>
      <c r="K35" s="39">
        <v>0</v>
      </c>
      <c r="L35" s="44">
        <f>SUM(H35:K35)</f>
        <v>1</v>
      </c>
    </row>
    <row r="36" spans="1:12">
      <c r="A36" s="4" t="s">
        <v>115</v>
      </c>
      <c r="B36" s="8">
        <v>2017</v>
      </c>
      <c r="C36" s="39">
        <v>0</v>
      </c>
      <c r="D36" s="39">
        <v>1</v>
      </c>
      <c r="E36" s="39">
        <v>0</v>
      </c>
      <c r="F36" s="39">
        <v>0</v>
      </c>
      <c r="G36" s="44">
        <f t="shared" ref="G36:G38" si="2">SUM(C36:F36)</f>
        <v>1</v>
      </c>
      <c r="H36" s="39">
        <v>0</v>
      </c>
      <c r="I36" s="39">
        <v>2</v>
      </c>
      <c r="J36" s="39">
        <v>0</v>
      </c>
      <c r="K36" s="39">
        <v>0</v>
      </c>
      <c r="L36" s="44">
        <f t="shared" ref="L36:L38" si="3">SUM(H36:K36)</f>
        <v>2</v>
      </c>
    </row>
    <row r="37" spans="1:12">
      <c r="A37" s="4" t="s">
        <v>116</v>
      </c>
      <c r="B37" s="8">
        <v>2017</v>
      </c>
      <c r="C37" s="39">
        <v>2</v>
      </c>
      <c r="D37" s="39">
        <v>1</v>
      </c>
      <c r="E37" s="39">
        <v>0</v>
      </c>
      <c r="F37" s="39">
        <v>0</v>
      </c>
      <c r="G37" s="44">
        <f t="shared" si="2"/>
        <v>3</v>
      </c>
      <c r="H37" s="39">
        <v>0</v>
      </c>
      <c r="I37" s="39">
        <v>0</v>
      </c>
      <c r="J37" s="39">
        <v>0</v>
      </c>
      <c r="K37" s="39">
        <v>0</v>
      </c>
      <c r="L37" s="44">
        <f t="shared" si="3"/>
        <v>0</v>
      </c>
    </row>
    <row r="38" spans="1:12">
      <c r="A38" s="4" t="s">
        <v>117</v>
      </c>
      <c r="B38" s="8">
        <v>2018</v>
      </c>
      <c r="C38" s="39">
        <v>0</v>
      </c>
      <c r="D38" s="39">
        <v>0</v>
      </c>
      <c r="E38" s="39">
        <v>0</v>
      </c>
      <c r="F38" s="39">
        <v>0</v>
      </c>
      <c r="G38" s="44">
        <f t="shared" si="2"/>
        <v>0</v>
      </c>
      <c r="H38" s="39">
        <v>0</v>
      </c>
      <c r="I38" s="39">
        <v>0</v>
      </c>
      <c r="J38" s="39">
        <v>0</v>
      </c>
      <c r="K38" s="39">
        <v>0</v>
      </c>
      <c r="L38" s="44">
        <f t="shared" si="3"/>
        <v>0</v>
      </c>
    </row>
    <row r="39" spans="1:12">
      <c r="A39" s="4" t="s">
        <v>114</v>
      </c>
      <c r="B39" s="8">
        <v>2018</v>
      </c>
      <c r="C39" s="39">
        <v>7</v>
      </c>
      <c r="D39" s="39">
        <v>2</v>
      </c>
      <c r="E39" s="39">
        <v>0</v>
      </c>
      <c r="F39" s="39">
        <v>0</v>
      </c>
      <c r="G39" s="44">
        <f>SUM(C39:F39)</f>
        <v>9</v>
      </c>
      <c r="H39" s="39">
        <v>1</v>
      </c>
      <c r="I39" s="39">
        <v>1</v>
      </c>
      <c r="J39" s="39">
        <v>0</v>
      </c>
      <c r="K39" s="39">
        <v>0</v>
      </c>
      <c r="L39" s="44">
        <f>SUM(H39:K39)</f>
        <v>2</v>
      </c>
    </row>
    <row r="40" spans="1:12">
      <c r="A40" s="4" t="s">
        <v>115</v>
      </c>
      <c r="B40" s="8">
        <v>2018</v>
      </c>
      <c r="C40" s="39">
        <v>2</v>
      </c>
      <c r="D40" s="39">
        <v>5</v>
      </c>
      <c r="E40" s="39">
        <v>0</v>
      </c>
      <c r="F40" s="39">
        <v>0</v>
      </c>
      <c r="G40" s="44">
        <f>SUM(C40:F40)</f>
        <v>7</v>
      </c>
      <c r="H40" s="39">
        <v>0</v>
      </c>
      <c r="I40" s="39">
        <v>0</v>
      </c>
      <c r="J40" s="39">
        <v>0</v>
      </c>
      <c r="K40" s="39">
        <v>0</v>
      </c>
      <c r="L40" s="44">
        <f>SUM(H40:K40)</f>
        <v>0</v>
      </c>
    </row>
    <row r="41" spans="1:12">
      <c r="A41" s="4" t="s">
        <v>116</v>
      </c>
      <c r="B41" s="8">
        <v>2018</v>
      </c>
      <c r="C41" s="39">
        <v>3</v>
      </c>
      <c r="D41" s="39">
        <v>2</v>
      </c>
      <c r="E41" s="39">
        <v>0</v>
      </c>
      <c r="F41" s="39">
        <v>0</v>
      </c>
      <c r="G41" s="44">
        <f>SUM(C41:F41)</f>
        <v>5</v>
      </c>
      <c r="H41" s="39">
        <v>1</v>
      </c>
      <c r="I41" s="39">
        <v>1</v>
      </c>
      <c r="J41" s="39">
        <v>0</v>
      </c>
      <c r="K41" s="39">
        <v>0</v>
      </c>
      <c r="L41" s="44">
        <f>SUM(H41:K41)</f>
        <v>2</v>
      </c>
    </row>
    <row r="42" spans="1:12">
      <c r="A42" s="4" t="s">
        <v>117</v>
      </c>
      <c r="B42" s="8">
        <v>2019</v>
      </c>
      <c r="C42" s="39">
        <v>0</v>
      </c>
      <c r="D42" s="39">
        <v>2</v>
      </c>
      <c r="E42" s="39">
        <v>0</v>
      </c>
      <c r="F42" s="39">
        <v>0</v>
      </c>
      <c r="G42" s="44">
        <f>SUM(C42:F42)</f>
        <v>2</v>
      </c>
      <c r="H42" s="39">
        <v>1</v>
      </c>
      <c r="I42" s="39">
        <v>0</v>
      </c>
      <c r="J42" s="39">
        <v>0</v>
      </c>
      <c r="K42" s="39">
        <v>0</v>
      </c>
      <c r="L42" s="44">
        <f>SUM(H42:K42)</f>
        <v>1</v>
      </c>
    </row>
    <row r="43" spans="1:12">
      <c r="A43" s="4" t="s">
        <v>114</v>
      </c>
      <c r="B43" s="8">
        <v>2019</v>
      </c>
      <c r="C43" s="39">
        <v>3</v>
      </c>
      <c r="D43" s="39">
        <v>2</v>
      </c>
      <c r="E43" s="39">
        <v>0</v>
      </c>
      <c r="F43" s="39">
        <v>0</v>
      </c>
      <c r="G43" s="44">
        <f t="shared" ref="G43:G59" si="4">SUM(C43:F43)</f>
        <v>5</v>
      </c>
      <c r="H43" s="39">
        <v>1</v>
      </c>
      <c r="I43" s="39">
        <v>0</v>
      </c>
      <c r="J43" s="39">
        <v>0</v>
      </c>
      <c r="K43" s="39">
        <v>0</v>
      </c>
      <c r="L43" s="44">
        <f t="shared" ref="L43:L59" si="5">SUM(H43:K43)</f>
        <v>1</v>
      </c>
    </row>
    <row r="44" spans="1:12">
      <c r="A44" s="4" t="s">
        <v>115</v>
      </c>
      <c r="B44" s="8">
        <v>2019</v>
      </c>
      <c r="C44" s="39">
        <v>1</v>
      </c>
      <c r="D44" s="39">
        <v>2</v>
      </c>
      <c r="E44" s="39">
        <v>0</v>
      </c>
      <c r="F44" s="39">
        <v>0</v>
      </c>
      <c r="G44" s="44">
        <f t="shared" si="4"/>
        <v>3</v>
      </c>
      <c r="H44" s="39">
        <v>6</v>
      </c>
      <c r="I44" s="39">
        <v>3</v>
      </c>
      <c r="J44" s="39">
        <v>0</v>
      </c>
      <c r="K44" s="39">
        <v>0</v>
      </c>
      <c r="L44" s="44">
        <f t="shared" si="5"/>
        <v>9</v>
      </c>
    </row>
    <row r="45" spans="1:12">
      <c r="A45" s="4" t="s">
        <v>116</v>
      </c>
      <c r="B45" s="8">
        <v>2019</v>
      </c>
      <c r="C45" s="39">
        <v>4</v>
      </c>
      <c r="D45" s="39">
        <v>1</v>
      </c>
      <c r="E45" s="39">
        <v>0</v>
      </c>
      <c r="F45" s="39">
        <v>0</v>
      </c>
      <c r="G45" s="44">
        <f t="shared" si="4"/>
        <v>5</v>
      </c>
      <c r="H45" s="39">
        <v>1</v>
      </c>
      <c r="I45" s="39">
        <v>4</v>
      </c>
      <c r="J45" s="39">
        <v>0</v>
      </c>
      <c r="K45" s="39">
        <v>0</v>
      </c>
      <c r="L45" s="44">
        <f t="shared" si="5"/>
        <v>5</v>
      </c>
    </row>
    <row r="46" spans="1:12">
      <c r="A46" s="4" t="s">
        <v>117</v>
      </c>
      <c r="B46" s="8">
        <v>2020</v>
      </c>
      <c r="C46" s="39">
        <v>0</v>
      </c>
      <c r="D46" s="39">
        <v>1</v>
      </c>
      <c r="E46" s="39">
        <v>0</v>
      </c>
      <c r="F46" s="39">
        <v>0</v>
      </c>
      <c r="G46" s="44">
        <f t="shared" si="4"/>
        <v>1</v>
      </c>
      <c r="H46" s="39">
        <v>2</v>
      </c>
      <c r="I46" s="39">
        <v>3</v>
      </c>
      <c r="J46" s="39">
        <v>0</v>
      </c>
      <c r="K46" s="39">
        <v>0</v>
      </c>
      <c r="L46" s="44">
        <f t="shared" si="5"/>
        <v>5</v>
      </c>
    </row>
    <row r="47" spans="1:12">
      <c r="A47" s="4" t="s">
        <v>114</v>
      </c>
      <c r="B47" s="8">
        <v>2020</v>
      </c>
      <c r="C47" s="39">
        <v>3</v>
      </c>
      <c r="D47" s="39">
        <v>1</v>
      </c>
      <c r="E47" s="39">
        <v>0</v>
      </c>
      <c r="F47" s="39">
        <v>0</v>
      </c>
      <c r="G47" s="44">
        <f t="shared" si="4"/>
        <v>4</v>
      </c>
      <c r="H47" s="39">
        <v>1</v>
      </c>
      <c r="I47" s="39">
        <v>2</v>
      </c>
      <c r="J47" s="39">
        <v>0</v>
      </c>
      <c r="K47" s="39">
        <v>0</v>
      </c>
      <c r="L47" s="44">
        <f t="shared" si="5"/>
        <v>3</v>
      </c>
    </row>
    <row r="48" spans="1:12">
      <c r="A48" s="4" t="s">
        <v>115</v>
      </c>
      <c r="B48" s="8">
        <v>2020</v>
      </c>
      <c r="C48" s="39">
        <v>0</v>
      </c>
      <c r="D48" s="39">
        <v>1</v>
      </c>
      <c r="E48" s="39">
        <v>0</v>
      </c>
      <c r="F48" s="39">
        <v>0</v>
      </c>
      <c r="G48" s="44">
        <f t="shared" si="4"/>
        <v>1</v>
      </c>
      <c r="H48" s="39">
        <v>2</v>
      </c>
      <c r="I48" s="39">
        <v>0</v>
      </c>
      <c r="J48" s="39">
        <v>0</v>
      </c>
      <c r="K48" s="39">
        <v>0</v>
      </c>
      <c r="L48" s="44">
        <f t="shared" si="5"/>
        <v>2</v>
      </c>
    </row>
    <row r="49" spans="1:12">
      <c r="A49" s="4" t="s">
        <v>116</v>
      </c>
      <c r="B49" s="8">
        <v>2020</v>
      </c>
      <c r="C49" s="39">
        <v>1</v>
      </c>
      <c r="D49" s="39">
        <v>0</v>
      </c>
      <c r="E49" s="39">
        <v>0</v>
      </c>
      <c r="F49" s="39">
        <v>0</v>
      </c>
      <c r="G49" s="44">
        <f t="shared" si="4"/>
        <v>1</v>
      </c>
      <c r="H49" s="39">
        <v>1</v>
      </c>
      <c r="I49" s="39">
        <v>3</v>
      </c>
      <c r="J49" s="39">
        <v>0</v>
      </c>
      <c r="K49" s="39">
        <v>0</v>
      </c>
      <c r="L49" s="44">
        <f t="shared" si="5"/>
        <v>4</v>
      </c>
    </row>
    <row r="50" spans="1:12">
      <c r="A50" s="4" t="s">
        <v>117</v>
      </c>
      <c r="B50" s="8">
        <v>2021</v>
      </c>
      <c r="C50" s="39">
        <v>0</v>
      </c>
      <c r="D50" s="39">
        <v>2</v>
      </c>
      <c r="E50" s="39">
        <v>0</v>
      </c>
      <c r="F50" s="39">
        <v>1</v>
      </c>
      <c r="G50" s="44">
        <f t="shared" si="4"/>
        <v>3</v>
      </c>
      <c r="H50" s="39">
        <v>1</v>
      </c>
      <c r="I50" s="39">
        <v>0</v>
      </c>
      <c r="J50" s="39">
        <v>0</v>
      </c>
      <c r="K50" s="39">
        <v>0</v>
      </c>
      <c r="L50" s="44">
        <f t="shared" si="5"/>
        <v>1</v>
      </c>
    </row>
    <row r="51" spans="1:12">
      <c r="A51" s="4" t="s">
        <v>114</v>
      </c>
      <c r="B51" s="8">
        <v>2021</v>
      </c>
      <c r="C51" s="39">
        <v>2</v>
      </c>
      <c r="D51" s="39">
        <v>3</v>
      </c>
      <c r="E51" s="39">
        <v>0</v>
      </c>
      <c r="F51" s="39">
        <v>0</v>
      </c>
      <c r="G51" s="44">
        <f t="shared" si="4"/>
        <v>5</v>
      </c>
      <c r="H51" s="39">
        <v>1</v>
      </c>
      <c r="I51" s="39">
        <v>0</v>
      </c>
      <c r="J51" s="39">
        <v>0</v>
      </c>
      <c r="K51" s="39">
        <v>0</v>
      </c>
      <c r="L51" s="44">
        <f t="shared" si="5"/>
        <v>1</v>
      </c>
    </row>
    <row r="52" spans="1:12">
      <c r="A52" s="4" t="s">
        <v>115</v>
      </c>
      <c r="B52" s="8">
        <v>2021</v>
      </c>
      <c r="C52" s="39">
        <v>2</v>
      </c>
      <c r="D52" s="39">
        <v>3</v>
      </c>
      <c r="E52" s="39">
        <v>0</v>
      </c>
      <c r="F52" s="39">
        <v>0</v>
      </c>
      <c r="G52" s="44">
        <f t="shared" si="4"/>
        <v>5</v>
      </c>
      <c r="H52" s="39">
        <v>1</v>
      </c>
      <c r="I52" s="39">
        <v>3</v>
      </c>
      <c r="J52" s="39">
        <v>0</v>
      </c>
      <c r="K52" s="39">
        <v>0</v>
      </c>
      <c r="L52" s="44">
        <f t="shared" si="5"/>
        <v>4</v>
      </c>
    </row>
    <row r="53" spans="1:12">
      <c r="A53" s="4" t="s">
        <v>116</v>
      </c>
      <c r="B53" s="8">
        <v>2021</v>
      </c>
      <c r="C53" s="39">
        <v>2</v>
      </c>
      <c r="D53" s="39">
        <v>0</v>
      </c>
      <c r="E53" s="39">
        <v>0</v>
      </c>
      <c r="F53" s="39">
        <v>0</v>
      </c>
      <c r="G53" s="44">
        <f t="shared" si="4"/>
        <v>2</v>
      </c>
      <c r="H53" s="39">
        <v>3</v>
      </c>
      <c r="I53" s="39">
        <v>1</v>
      </c>
      <c r="J53" s="39">
        <v>0</v>
      </c>
      <c r="K53" s="39">
        <v>0</v>
      </c>
      <c r="L53" s="44">
        <f t="shared" si="5"/>
        <v>4</v>
      </c>
    </row>
    <row r="54" spans="1:12">
      <c r="A54" s="4" t="s">
        <v>117</v>
      </c>
      <c r="B54" s="8">
        <v>2022</v>
      </c>
      <c r="C54" s="39">
        <v>1</v>
      </c>
      <c r="D54" s="39">
        <v>0</v>
      </c>
      <c r="E54" s="39">
        <v>0</v>
      </c>
      <c r="F54" s="39">
        <v>0</v>
      </c>
      <c r="G54" s="44">
        <f t="shared" si="4"/>
        <v>1</v>
      </c>
      <c r="H54" s="39">
        <v>2</v>
      </c>
      <c r="I54" s="39">
        <v>1</v>
      </c>
      <c r="J54" s="39">
        <v>0</v>
      </c>
      <c r="K54" s="39">
        <v>0</v>
      </c>
      <c r="L54" s="44">
        <f t="shared" si="5"/>
        <v>3</v>
      </c>
    </row>
    <row r="55" spans="1:12">
      <c r="A55" s="4" t="s">
        <v>114</v>
      </c>
      <c r="B55" s="8">
        <v>2022</v>
      </c>
      <c r="C55" s="39">
        <v>3</v>
      </c>
      <c r="D55" s="39">
        <v>0</v>
      </c>
      <c r="E55" s="39">
        <v>0</v>
      </c>
      <c r="F55" s="39">
        <v>0</v>
      </c>
      <c r="G55" s="44">
        <f t="shared" si="4"/>
        <v>3</v>
      </c>
      <c r="H55" s="39">
        <v>0</v>
      </c>
      <c r="I55" s="39">
        <v>4</v>
      </c>
      <c r="J55" s="39">
        <v>0</v>
      </c>
      <c r="K55" s="39">
        <v>0</v>
      </c>
      <c r="L55" s="44">
        <f t="shared" si="5"/>
        <v>4</v>
      </c>
    </row>
    <row r="56" spans="1:12">
      <c r="A56" s="4" t="s">
        <v>115</v>
      </c>
      <c r="B56" s="8">
        <v>2022</v>
      </c>
      <c r="C56" s="39">
        <v>1</v>
      </c>
      <c r="D56" s="39">
        <v>2</v>
      </c>
      <c r="E56" s="39">
        <v>0</v>
      </c>
      <c r="F56" s="39">
        <v>0</v>
      </c>
      <c r="G56" s="44">
        <f t="shared" si="4"/>
        <v>3</v>
      </c>
      <c r="H56" s="39">
        <v>2</v>
      </c>
      <c r="I56" s="39">
        <v>2</v>
      </c>
      <c r="J56" s="39">
        <v>0</v>
      </c>
      <c r="K56" s="39">
        <v>0</v>
      </c>
      <c r="L56" s="44">
        <f t="shared" si="5"/>
        <v>4</v>
      </c>
    </row>
    <row r="57" spans="1:12">
      <c r="A57" s="4" t="s">
        <v>116</v>
      </c>
      <c r="B57" s="8">
        <v>2022</v>
      </c>
      <c r="C57" s="39">
        <v>5</v>
      </c>
      <c r="D57" s="39">
        <v>2</v>
      </c>
      <c r="E57" s="39">
        <v>0</v>
      </c>
      <c r="F57" s="39">
        <v>0</v>
      </c>
      <c r="G57" s="44">
        <f t="shared" si="4"/>
        <v>7</v>
      </c>
      <c r="H57" s="39">
        <v>1</v>
      </c>
      <c r="I57" s="39">
        <v>1</v>
      </c>
      <c r="J57" s="39">
        <v>1</v>
      </c>
      <c r="K57" s="39">
        <v>0</v>
      </c>
      <c r="L57" s="44">
        <f t="shared" si="5"/>
        <v>3</v>
      </c>
    </row>
    <row r="58" spans="1:12">
      <c r="A58" s="4" t="s">
        <v>117</v>
      </c>
      <c r="B58" s="8">
        <v>2023</v>
      </c>
      <c r="C58" s="39">
        <v>3</v>
      </c>
      <c r="D58" s="39">
        <v>2</v>
      </c>
      <c r="E58" s="39">
        <v>0</v>
      </c>
      <c r="F58" s="39">
        <v>0</v>
      </c>
      <c r="G58" s="44">
        <f t="shared" si="4"/>
        <v>5</v>
      </c>
      <c r="H58" s="39">
        <v>1</v>
      </c>
      <c r="I58" s="39">
        <v>0</v>
      </c>
      <c r="J58" s="39">
        <v>0</v>
      </c>
      <c r="K58" s="39">
        <v>0</v>
      </c>
      <c r="L58" s="44">
        <f t="shared" si="5"/>
        <v>1</v>
      </c>
    </row>
    <row r="59" spans="1:12" ht="14.45">
      <c r="A59" s="4" t="s">
        <v>118</v>
      </c>
      <c r="B59" s="8">
        <v>2023</v>
      </c>
      <c r="C59" s="69">
        <v>2</v>
      </c>
      <c r="D59" s="69">
        <v>1</v>
      </c>
      <c r="E59" s="69">
        <v>1</v>
      </c>
      <c r="F59" s="69">
        <v>0</v>
      </c>
      <c r="G59" s="44">
        <f t="shared" si="4"/>
        <v>4</v>
      </c>
      <c r="H59" s="69">
        <v>3</v>
      </c>
      <c r="I59" s="69">
        <v>1</v>
      </c>
      <c r="J59" s="69">
        <v>0</v>
      </c>
      <c r="K59" s="69">
        <v>0</v>
      </c>
      <c r="L59" s="44">
        <f t="shared" si="5"/>
        <v>4</v>
      </c>
    </row>
    <row r="60" spans="1:12" ht="14.45">
      <c r="A60" s="4" t="s">
        <v>119</v>
      </c>
      <c r="B60" s="8">
        <v>2023</v>
      </c>
      <c r="C60" s="39">
        <v>1</v>
      </c>
      <c r="D60" s="39">
        <v>1</v>
      </c>
      <c r="E60" s="39">
        <v>0</v>
      </c>
      <c r="F60" s="39">
        <v>0</v>
      </c>
      <c r="G60" s="44">
        <f>SUM(C60:F60)</f>
        <v>2</v>
      </c>
      <c r="H60" s="39">
        <v>2</v>
      </c>
      <c r="I60" s="39">
        <v>1</v>
      </c>
      <c r="J60" s="39">
        <v>0</v>
      </c>
      <c r="K60" s="39">
        <v>0</v>
      </c>
      <c r="L60" s="44">
        <f>SUM(H60:K60)</f>
        <v>3</v>
      </c>
    </row>
    <row r="61" spans="1:12" ht="15.95">
      <c r="A61" s="4" t="s">
        <v>120</v>
      </c>
      <c r="B61" s="8">
        <v>2023</v>
      </c>
      <c r="C61" s="39">
        <v>3</v>
      </c>
      <c r="D61" s="39">
        <v>1</v>
      </c>
      <c r="E61" s="39">
        <v>0</v>
      </c>
      <c r="F61" s="39">
        <v>0</v>
      </c>
      <c r="G61" s="44">
        <f>SUM(C61:F61)</f>
        <v>4</v>
      </c>
      <c r="H61" s="39">
        <v>5</v>
      </c>
      <c r="I61" s="39">
        <v>1</v>
      </c>
      <c r="J61" s="39">
        <v>0</v>
      </c>
      <c r="K61" s="39">
        <v>0</v>
      </c>
      <c r="L61" s="44">
        <f>SUM(H61:K61)</f>
        <v>6</v>
      </c>
    </row>
    <row r="62" spans="1:12" ht="14.45">
      <c r="A62" s="4" t="s">
        <v>121</v>
      </c>
      <c r="B62" s="8">
        <v>2024</v>
      </c>
      <c r="C62" s="39">
        <v>3</v>
      </c>
      <c r="D62" s="39">
        <v>1</v>
      </c>
      <c r="E62" s="39">
        <v>0</v>
      </c>
      <c r="F62" s="39">
        <v>0</v>
      </c>
      <c r="G62" s="44">
        <f>SUM(C62:F62)</f>
        <v>4</v>
      </c>
      <c r="H62" s="39">
        <v>1</v>
      </c>
      <c r="I62" s="39">
        <v>2</v>
      </c>
      <c r="J62" s="39">
        <v>0</v>
      </c>
      <c r="K62" s="39">
        <v>0</v>
      </c>
      <c r="L62" s="44">
        <f>SUM(H62:K62)</f>
        <v>3</v>
      </c>
    </row>
  </sheetData>
  <hyperlinks>
    <hyperlink ref="E7" r:id="rId1" xr:uid="{63EC4D89-DCC0-4076-A32E-FC301EF4E44C}"/>
  </hyperlinks>
  <pageMargins left="0.7" right="0.7" top="0.75" bottom="0.75" header="0.3" footer="0.3"/>
  <pageSetup paperSize="9" scale="50"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29666-E775-4271-A007-B4EB4EBC0D34}">
  <sheetPr>
    <tabColor theme="4" tint="0.39997558519241921"/>
    <pageSetUpPr fitToPage="1"/>
  </sheetPr>
  <dimension ref="A1:R41"/>
  <sheetViews>
    <sheetView showGridLines="0" workbookViewId="0">
      <selection activeCell="D29" sqref="D29"/>
    </sheetView>
  </sheetViews>
  <sheetFormatPr defaultColWidth="8.796875" defaultRowHeight="12.95"/>
  <cols>
    <col min="1" max="1" width="9.09765625" style="4" customWidth="1"/>
    <col min="2" max="7" width="11.5" style="4" customWidth="1"/>
    <col min="8" max="8" width="11.5" style="14" customWidth="1"/>
    <col min="9" max="14" width="11.5" style="4" customWidth="1"/>
    <col min="15" max="15" width="11.5" style="11" customWidth="1"/>
    <col min="16" max="16384" width="8.796875" style="4"/>
  </cols>
  <sheetData>
    <row r="1" spans="1:15" ht="15.6">
      <c r="A1" s="1" t="s">
        <v>8</v>
      </c>
      <c r="B1" s="2" t="s">
        <v>9</v>
      </c>
      <c r="C1" s="3"/>
      <c r="D1" s="3"/>
      <c r="E1" s="3"/>
      <c r="F1" s="3"/>
      <c r="G1" s="3"/>
      <c r="H1" s="12"/>
      <c r="I1" s="3"/>
      <c r="J1" s="3"/>
      <c r="K1" s="3"/>
      <c r="L1" s="3"/>
      <c r="M1" s="3"/>
      <c r="N1" s="3"/>
      <c r="O1" s="13"/>
    </row>
    <row r="2" spans="1:15">
      <c r="A2" s="5" t="s">
        <v>122</v>
      </c>
      <c r="B2" s="6" t="s">
        <v>78</v>
      </c>
    </row>
    <row r="3" spans="1:15">
      <c r="A3" s="5"/>
      <c r="B3" s="6"/>
    </row>
    <row r="4" spans="1:15" ht="14.45">
      <c r="A4" s="4" t="s">
        <v>123</v>
      </c>
      <c r="C4" s="19"/>
      <c r="D4" s="20"/>
    </row>
    <row r="5" spans="1:15" ht="14.45">
      <c r="C5" s="19"/>
      <c r="D5" s="20"/>
    </row>
    <row r="6" spans="1:15">
      <c r="A6" s="4" t="s">
        <v>124</v>
      </c>
      <c r="D6" s="9" t="s">
        <v>125</v>
      </c>
    </row>
    <row r="7" spans="1:15">
      <c r="A7" s="4" t="s">
        <v>83</v>
      </c>
    </row>
    <row r="8" spans="1:15">
      <c r="A8" s="4" t="s">
        <v>84</v>
      </c>
    </row>
    <row r="10" spans="1:15">
      <c r="A10" s="4" t="s">
        <v>85</v>
      </c>
      <c r="B10" s="10">
        <v>45383</v>
      </c>
    </row>
    <row r="11" spans="1:15">
      <c r="A11" s="4" t="s">
        <v>86</v>
      </c>
      <c r="B11" s="10">
        <v>45474</v>
      </c>
    </row>
    <row r="12" spans="1:15" ht="13.9" customHeight="1"/>
    <row r="13" spans="1:15" ht="86.45" customHeight="1">
      <c r="A13" s="55" t="s">
        <v>87</v>
      </c>
      <c r="B13" s="7" t="s">
        <v>126</v>
      </c>
      <c r="C13" s="7" t="s">
        <v>127</v>
      </c>
      <c r="D13" s="7" t="s">
        <v>128</v>
      </c>
      <c r="E13" s="7" t="s">
        <v>129</v>
      </c>
      <c r="F13" s="7" t="s">
        <v>130</v>
      </c>
      <c r="G13" s="7" t="s">
        <v>131</v>
      </c>
      <c r="H13" s="46" t="s">
        <v>132</v>
      </c>
      <c r="I13" s="7" t="s">
        <v>133</v>
      </c>
      <c r="J13" s="7" t="s">
        <v>134</v>
      </c>
      <c r="K13" s="7" t="s">
        <v>135</v>
      </c>
      <c r="L13" s="7" t="s">
        <v>136</v>
      </c>
      <c r="M13" s="7" t="s">
        <v>137</v>
      </c>
      <c r="N13" s="7" t="s">
        <v>138</v>
      </c>
      <c r="O13" s="46" t="s">
        <v>139</v>
      </c>
    </row>
    <row r="14" spans="1:15" ht="14.25" customHeight="1">
      <c r="A14" s="15" t="s">
        <v>140</v>
      </c>
      <c r="B14" s="39">
        <v>52</v>
      </c>
      <c r="C14" s="39">
        <v>8</v>
      </c>
      <c r="D14" s="39">
        <v>4</v>
      </c>
      <c r="E14" s="39">
        <v>13</v>
      </c>
      <c r="F14" s="39">
        <v>12</v>
      </c>
      <c r="G14" s="39">
        <v>0</v>
      </c>
      <c r="H14" s="44">
        <v>89</v>
      </c>
      <c r="I14" s="39">
        <v>38</v>
      </c>
      <c r="J14" s="39">
        <v>15</v>
      </c>
      <c r="K14" s="39">
        <v>5</v>
      </c>
      <c r="L14" s="39">
        <v>10</v>
      </c>
      <c r="M14" s="39">
        <v>7</v>
      </c>
      <c r="N14" s="39">
        <v>0</v>
      </c>
      <c r="O14" s="44">
        <v>75</v>
      </c>
    </row>
    <row r="15" spans="1:15" ht="14.25" customHeight="1">
      <c r="A15" s="4" t="s">
        <v>141</v>
      </c>
      <c r="B15" s="39">
        <v>34</v>
      </c>
      <c r="C15" s="39">
        <v>13</v>
      </c>
      <c r="D15" s="39">
        <v>2</v>
      </c>
      <c r="E15" s="39">
        <v>13</v>
      </c>
      <c r="F15" s="39">
        <v>19</v>
      </c>
      <c r="G15" s="39">
        <v>1</v>
      </c>
      <c r="H15" s="44">
        <v>82</v>
      </c>
      <c r="I15" s="39">
        <v>45</v>
      </c>
      <c r="J15" s="39">
        <v>7</v>
      </c>
      <c r="K15" s="39">
        <v>4</v>
      </c>
      <c r="L15" s="39">
        <v>10</v>
      </c>
      <c r="M15" s="39">
        <v>11</v>
      </c>
      <c r="N15" s="39">
        <v>1</v>
      </c>
      <c r="O15" s="44">
        <v>78</v>
      </c>
    </row>
    <row r="16" spans="1:15" ht="14.25" customHeight="1">
      <c r="A16" s="4" t="s">
        <v>98</v>
      </c>
      <c r="B16" s="39">
        <v>36</v>
      </c>
      <c r="C16" s="39">
        <v>18</v>
      </c>
      <c r="D16" s="39">
        <v>9</v>
      </c>
      <c r="E16" s="39">
        <v>16</v>
      </c>
      <c r="F16" s="39">
        <v>11</v>
      </c>
      <c r="G16" s="39">
        <v>2</v>
      </c>
      <c r="H16" s="44">
        <v>92</v>
      </c>
      <c r="I16" s="39">
        <v>21</v>
      </c>
      <c r="J16" s="39">
        <v>7</v>
      </c>
      <c r="K16" s="39">
        <v>4</v>
      </c>
      <c r="L16" s="39">
        <v>16</v>
      </c>
      <c r="M16" s="39">
        <v>15</v>
      </c>
      <c r="N16" s="39">
        <v>0</v>
      </c>
      <c r="O16" s="44">
        <v>63</v>
      </c>
    </row>
    <row r="17" spans="1:18" ht="14.25" customHeight="1">
      <c r="A17" s="4" t="s">
        <v>99</v>
      </c>
      <c r="B17" s="39">
        <v>47</v>
      </c>
      <c r="C17" s="39">
        <v>19</v>
      </c>
      <c r="D17" s="39">
        <v>8</v>
      </c>
      <c r="E17" s="39">
        <v>16</v>
      </c>
      <c r="F17" s="39">
        <v>4</v>
      </c>
      <c r="G17" s="39">
        <v>1</v>
      </c>
      <c r="H17" s="44">
        <v>95</v>
      </c>
      <c r="I17" s="39">
        <v>23</v>
      </c>
      <c r="J17" s="39">
        <v>17</v>
      </c>
      <c r="K17" s="39">
        <v>6</v>
      </c>
      <c r="L17" s="39">
        <v>12</v>
      </c>
      <c r="M17" s="39">
        <v>11</v>
      </c>
      <c r="N17" s="39">
        <v>1</v>
      </c>
      <c r="O17" s="44">
        <v>70</v>
      </c>
    </row>
    <row r="18" spans="1:18" ht="14.25" customHeight="1">
      <c r="A18" s="4" t="s">
        <v>100</v>
      </c>
      <c r="B18" s="39">
        <v>37</v>
      </c>
      <c r="C18" s="39">
        <v>11</v>
      </c>
      <c r="D18" s="39">
        <v>5</v>
      </c>
      <c r="E18" s="39">
        <v>15</v>
      </c>
      <c r="F18" s="39">
        <v>4</v>
      </c>
      <c r="G18" s="39">
        <v>6</v>
      </c>
      <c r="H18" s="44">
        <v>78</v>
      </c>
      <c r="I18" s="39">
        <v>33</v>
      </c>
      <c r="J18" s="39">
        <v>13</v>
      </c>
      <c r="K18" s="39">
        <v>9</v>
      </c>
      <c r="L18" s="39">
        <v>17</v>
      </c>
      <c r="M18" s="39">
        <v>5</v>
      </c>
      <c r="N18" s="39">
        <v>5</v>
      </c>
      <c r="O18" s="44">
        <v>82</v>
      </c>
    </row>
    <row r="19" spans="1:18" ht="14.25" customHeight="1">
      <c r="A19" s="4" t="s">
        <v>101</v>
      </c>
      <c r="B19" s="39">
        <v>11</v>
      </c>
      <c r="C19" s="39">
        <v>12</v>
      </c>
      <c r="D19" s="39">
        <v>4</v>
      </c>
      <c r="E19" s="39">
        <v>5</v>
      </c>
      <c r="F19" s="39">
        <v>5</v>
      </c>
      <c r="G19" s="39">
        <v>5</v>
      </c>
      <c r="H19" s="44">
        <v>42</v>
      </c>
      <c r="I19" s="39">
        <v>28</v>
      </c>
      <c r="J19" s="39">
        <v>12</v>
      </c>
      <c r="K19" s="39">
        <v>4</v>
      </c>
      <c r="L19" s="39">
        <v>8</v>
      </c>
      <c r="M19" s="39">
        <v>2</v>
      </c>
      <c r="N19" s="39">
        <v>2</v>
      </c>
      <c r="O19" s="44">
        <v>56</v>
      </c>
    </row>
    <row r="20" spans="1:18" ht="14.25" customHeight="1">
      <c r="A20" s="4" t="s">
        <v>102</v>
      </c>
      <c r="B20" s="39">
        <v>32</v>
      </c>
      <c r="C20" s="39">
        <v>12</v>
      </c>
      <c r="D20" s="39">
        <v>3</v>
      </c>
      <c r="E20" s="39">
        <v>9</v>
      </c>
      <c r="F20" s="39">
        <v>7</v>
      </c>
      <c r="G20" s="39">
        <v>3</v>
      </c>
      <c r="H20" s="44">
        <v>66</v>
      </c>
      <c r="I20" s="39">
        <v>19</v>
      </c>
      <c r="J20" s="39">
        <v>12</v>
      </c>
      <c r="K20" s="39">
        <v>4</v>
      </c>
      <c r="L20" s="39">
        <v>10</v>
      </c>
      <c r="M20" s="39">
        <v>5</v>
      </c>
      <c r="N20" s="39">
        <v>5</v>
      </c>
      <c r="O20" s="44">
        <v>55</v>
      </c>
    </row>
    <row r="21" spans="1:18" ht="14.25" customHeight="1">
      <c r="A21" s="4" t="s">
        <v>103</v>
      </c>
      <c r="B21" s="39">
        <v>47</v>
      </c>
      <c r="C21" s="39">
        <v>16</v>
      </c>
      <c r="D21" s="39">
        <v>2</v>
      </c>
      <c r="E21" s="39">
        <v>2</v>
      </c>
      <c r="F21" s="39">
        <v>7</v>
      </c>
      <c r="G21" s="39">
        <v>1</v>
      </c>
      <c r="H21" s="44">
        <v>75</v>
      </c>
      <c r="I21" s="39">
        <v>28</v>
      </c>
      <c r="J21" s="39">
        <v>8</v>
      </c>
      <c r="K21" s="39">
        <v>3</v>
      </c>
      <c r="L21" s="39">
        <v>9</v>
      </c>
      <c r="M21" s="39">
        <v>7</v>
      </c>
      <c r="N21" s="39">
        <v>1</v>
      </c>
      <c r="O21" s="44">
        <v>56</v>
      </c>
    </row>
    <row r="22" spans="1:18" ht="14.25" customHeight="1">
      <c r="A22" s="4" t="s">
        <v>104</v>
      </c>
      <c r="B22" s="39">
        <v>40</v>
      </c>
      <c r="C22" s="39">
        <v>15</v>
      </c>
      <c r="D22" s="39">
        <v>2</v>
      </c>
      <c r="E22" s="39">
        <v>3</v>
      </c>
      <c r="F22" s="39">
        <v>4</v>
      </c>
      <c r="G22" s="39">
        <v>1</v>
      </c>
      <c r="H22" s="44">
        <v>65</v>
      </c>
      <c r="I22" s="39">
        <v>33</v>
      </c>
      <c r="J22" s="39">
        <v>12</v>
      </c>
      <c r="K22" s="39">
        <v>1</v>
      </c>
      <c r="L22" s="39">
        <v>2</v>
      </c>
      <c r="M22" s="39">
        <v>3</v>
      </c>
      <c r="N22" s="39">
        <v>1</v>
      </c>
      <c r="O22" s="44">
        <v>52</v>
      </c>
    </row>
    <row r="23" spans="1:18" ht="14.25" customHeight="1">
      <c r="A23" s="4" t="s">
        <v>105</v>
      </c>
      <c r="B23" s="39">
        <v>19</v>
      </c>
      <c r="C23" s="39">
        <v>5</v>
      </c>
      <c r="D23" s="39">
        <v>0</v>
      </c>
      <c r="E23" s="39">
        <v>2</v>
      </c>
      <c r="F23" s="39">
        <v>8</v>
      </c>
      <c r="G23" s="39">
        <v>2</v>
      </c>
      <c r="H23" s="44">
        <v>36</v>
      </c>
      <c r="I23" s="39">
        <v>24</v>
      </c>
      <c r="J23" s="39">
        <v>19</v>
      </c>
      <c r="K23" s="39">
        <v>2</v>
      </c>
      <c r="L23" s="39">
        <v>4</v>
      </c>
      <c r="M23" s="39">
        <v>7</v>
      </c>
      <c r="N23" s="39">
        <v>3</v>
      </c>
      <c r="O23" s="44">
        <v>59</v>
      </c>
    </row>
    <row r="24" spans="1:18" ht="14.25" customHeight="1">
      <c r="A24" s="4" t="s">
        <v>106</v>
      </c>
      <c r="B24" s="39">
        <v>12</v>
      </c>
      <c r="C24" s="39">
        <v>8</v>
      </c>
      <c r="D24" s="39">
        <v>1</v>
      </c>
      <c r="E24" s="39">
        <v>1</v>
      </c>
      <c r="F24" s="39">
        <v>3</v>
      </c>
      <c r="G24" s="39">
        <v>0</v>
      </c>
      <c r="H24" s="44">
        <v>25</v>
      </c>
      <c r="I24" s="39">
        <v>21</v>
      </c>
      <c r="J24" s="39">
        <v>4</v>
      </c>
      <c r="K24" s="39">
        <v>1</v>
      </c>
      <c r="L24" s="39">
        <v>0</v>
      </c>
      <c r="M24" s="39">
        <v>6</v>
      </c>
      <c r="N24" s="39">
        <v>0</v>
      </c>
      <c r="O24" s="44">
        <v>32</v>
      </c>
    </row>
    <row r="25" spans="1:18" ht="14.25" customHeight="1">
      <c r="A25" s="16" t="s">
        <v>107</v>
      </c>
      <c r="B25" s="73">
        <v>23</v>
      </c>
      <c r="C25" s="73">
        <v>4</v>
      </c>
      <c r="D25" s="73">
        <v>1</v>
      </c>
      <c r="E25" s="73">
        <v>1</v>
      </c>
      <c r="F25" s="73">
        <v>2</v>
      </c>
      <c r="G25" s="73">
        <v>2</v>
      </c>
      <c r="H25" s="44">
        <v>33</v>
      </c>
      <c r="I25" s="73">
        <v>25</v>
      </c>
      <c r="J25" s="73">
        <v>6</v>
      </c>
      <c r="K25" s="73">
        <v>2</v>
      </c>
      <c r="L25" s="73">
        <v>0</v>
      </c>
      <c r="M25" s="73">
        <v>1</v>
      </c>
      <c r="N25" s="73">
        <v>0</v>
      </c>
      <c r="O25" s="44">
        <v>34</v>
      </c>
    </row>
    <row r="26" spans="1:18" s="16" customFormat="1" ht="14.25" customHeight="1">
      <c r="A26" s="16" t="s">
        <v>108</v>
      </c>
      <c r="B26" s="73">
        <v>18</v>
      </c>
      <c r="C26" s="73">
        <v>0</v>
      </c>
      <c r="D26" s="73">
        <v>1</v>
      </c>
      <c r="E26" s="73">
        <v>0</v>
      </c>
      <c r="F26" s="73">
        <v>1</v>
      </c>
      <c r="G26" s="73">
        <v>3</v>
      </c>
      <c r="H26" s="44">
        <v>23</v>
      </c>
      <c r="I26" s="73">
        <v>12</v>
      </c>
      <c r="J26" s="73">
        <v>10</v>
      </c>
      <c r="K26" s="73">
        <v>2</v>
      </c>
      <c r="L26" s="73">
        <v>3</v>
      </c>
      <c r="M26" s="73">
        <v>5</v>
      </c>
      <c r="N26" s="73">
        <v>1</v>
      </c>
      <c r="O26" s="44">
        <v>33</v>
      </c>
      <c r="P26" s="4"/>
      <c r="Q26" s="4"/>
      <c r="R26" s="4"/>
    </row>
    <row r="27" spans="1:18" s="16" customFormat="1" ht="14.25" customHeight="1">
      <c r="A27" s="16" t="s">
        <v>109</v>
      </c>
      <c r="B27" s="73">
        <v>11</v>
      </c>
      <c r="C27" s="73">
        <v>2</v>
      </c>
      <c r="D27" s="73">
        <v>0</v>
      </c>
      <c r="E27" s="73">
        <v>1</v>
      </c>
      <c r="F27" s="73">
        <v>3</v>
      </c>
      <c r="G27" s="73">
        <v>1</v>
      </c>
      <c r="H27" s="44">
        <v>18</v>
      </c>
      <c r="I27" s="73">
        <v>15</v>
      </c>
      <c r="J27" s="73">
        <v>3</v>
      </c>
      <c r="K27" s="73">
        <v>0</v>
      </c>
      <c r="L27" s="73">
        <v>1</v>
      </c>
      <c r="M27" s="73">
        <v>1</v>
      </c>
      <c r="N27" s="73">
        <v>2</v>
      </c>
      <c r="O27" s="44">
        <v>22</v>
      </c>
      <c r="P27" s="4"/>
      <c r="Q27" s="4"/>
      <c r="R27" s="4"/>
    </row>
    <row r="28" spans="1:18" s="16" customFormat="1" ht="14.25" customHeight="1">
      <c r="B28" s="73"/>
      <c r="C28" s="73"/>
      <c r="D28" s="73"/>
      <c r="E28" s="73"/>
      <c r="F28" s="73"/>
      <c r="G28" s="73"/>
      <c r="H28" s="44"/>
      <c r="I28" s="73"/>
      <c r="J28" s="73"/>
      <c r="K28" s="73"/>
      <c r="L28" s="73"/>
      <c r="M28" s="73"/>
      <c r="N28" s="73"/>
      <c r="O28" s="44"/>
      <c r="P28" s="4"/>
      <c r="Q28" s="4"/>
      <c r="R28" s="4"/>
    </row>
    <row r="29" spans="1:18" ht="14.25" customHeight="1">
      <c r="B29" s="51"/>
      <c r="C29" s="51"/>
      <c r="D29" s="51"/>
      <c r="E29" s="51"/>
      <c r="F29" s="51" t="s">
        <v>111</v>
      </c>
      <c r="G29" s="51"/>
    </row>
    <row r="30" spans="1:18" ht="14.25" customHeight="1">
      <c r="B30" s="51"/>
      <c r="C30" s="51"/>
      <c r="D30" s="51"/>
      <c r="E30" s="51"/>
      <c r="F30" s="51"/>
      <c r="G30" s="51"/>
    </row>
    <row r="31" spans="1:18" ht="14.25" customHeight="1">
      <c r="B31" s="51"/>
      <c r="C31" s="51"/>
      <c r="D31" s="51"/>
      <c r="E31" s="51"/>
      <c r="F31" s="51"/>
      <c r="G31" s="51"/>
    </row>
    <row r="32" spans="1:18" ht="14.25" customHeight="1">
      <c r="B32" s="51"/>
      <c r="C32" s="51"/>
      <c r="D32" s="51"/>
      <c r="E32" s="51"/>
      <c r="F32" s="51"/>
      <c r="G32" s="51"/>
    </row>
    <row r="41" spans="6:6">
      <c r="F41" s="4" t="s">
        <v>111</v>
      </c>
    </row>
  </sheetData>
  <hyperlinks>
    <hyperlink ref="D6" r:id="rId1" display="https://www.gov.uk/guidance/local-plans" xr:uid="{114D28EA-DE1F-4403-BA03-16F1A50DE8F6}"/>
  </hyperlinks>
  <pageMargins left="0.7" right="0.7" top="0.75" bottom="0.75" header="0.3" footer="0.3"/>
  <pageSetup paperSize="9" scale="62" orientation="landscape"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06D39-D56E-4116-BB9F-97B14DDDF690}">
  <sheetPr>
    <tabColor theme="4" tint="0.39997558519241921"/>
    <pageSetUpPr fitToPage="1"/>
  </sheetPr>
  <dimension ref="A1:S76"/>
  <sheetViews>
    <sheetView showGridLines="0" topLeftCell="A40" workbookViewId="0">
      <selection activeCell="C74" sqref="C74"/>
    </sheetView>
  </sheetViews>
  <sheetFormatPr defaultColWidth="8.796875" defaultRowHeight="12.95"/>
  <cols>
    <col min="1" max="1" width="8.796875" style="4" customWidth="1"/>
    <col min="2" max="2" width="8.796875" style="4"/>
    <col min="3" max="8" width="11.5" style="4" customWidth="1"/>
    <col min="9" max="9" width="11.5" style="14" customWidth="1"/>
    <col min="10" max="15" width="11.5" style="4" customWidth="1"/>
    <col min="16" max="16" width="11.5" style="11" customWidth="1"/>
    <col min="17" max="16384" width="8.796875" style="4"/>
  </cols>
  <sheetData>
    <row r="1" spans="1:16" ht="15.6">
      <c r="A1" s="1" t="s">
        <v>10</v>
      </c>
      <c r="B1" s="2" t="s">
        <v>142</v>
      </c>
      <c r="C1" s="3"/>
      <c r="D1" s="3"/>
      <c r="E1" s="3"/>
      <c r="F1" s="3"/>
      <c r="G1" s="3"/>
      <c r="H1" s="3"/>
      <c r="I1" s="12"/>
      <c r="J1" s="3"/>
      <c r="K1" s="3"/>
      <c r="L1" s="3"/>
      <c r="M1" s="3"/>
      <c r="N1" s="3"/>
      <c r="O1" s="3"/>
      <c r="P1" s="13"/>
    </row>
    <row r="2" spans="1:16">
      <c r="A2" s="5" t="s">
        <v>122</v>
      </c>
      <c r="B2" s="6" t="s">
        <v>78</v>
      </c>
    </row>
    <row r="3" spans="1:16">
      <c r="A3" s="5"/>
      <c r="B3" s="6"/>
    </row>
    <row r="4" spans="1:16" ht="14.45">
      <c r="A4" s="4" t="s">
        <v>123</v>
      </c>
      <c r="C4" s="19"/>
      <c r="D4" s="19"/>
      <c r="E4" s="20"/>
    </row>
    <row r="5" spans="1:16" ht="14.45">
      <c r="C5" s="19"/>
      <c r="D5" s="19"/>
      <c r="E5" s="20"/>
    </row>
    <row r="6" spans="1:16">
      <c r="A6" s="4" t="s">
        <v>124</v>
      </c>
      <c r="E6" s="9" t="s">
        <v>125</v>
      </c>
    </row>
    <row r="7" spans="1:16">
      <c r="A7" s="4" t="s">
        <v>83</v>
      </c>
    </row>
    <row r="8" spans="1:16">
      <c r="A8" s="4" t="s">
        <v>84</v>
      </c>
    </row>
    <row r="10" spans="1:16">
      <c r="A10" s="4" t="s">
        <v>85</v>
      </c>
      <c r="B10" s="10">
        <v>45383</v>
      </c>
    </row>
    <row r="11" spans="1:16">
      <c r="A11" s="4" t="s">
        <v>86</v>
      </c>
      <c r="B11" s="10">
        <v>45474</v>
      </c>
    </row>
    <row r="12" spans="1:16" ht="13.9" customHeight="1"/>
    <row r="13" spans="1:16" ht="86.45" customHeight="1">
      <c r="A13" s="55" t="s">
        <v>112</v>
      </c>
      <c r="B13" s="55" t="s">
        <v>113</v>
      </c>
      <c r="C13" s="7" t="s">
        <v>126</v>
      </c>
      <c r="D13" s="7" t="s">
        <v>127</v>
      </c>
      <c r="E13" s="7" t="s">
        <v>128</v>
      </c>
      <c r="F13" s="7" t="s">
        <v>129</v>
      </c>
      <c r="G13" s="7" t="s">
        <v>130</v>
      </c>
      <c r="H13" s="7" t="s">
        <v>131</v>
      </c>
      <c r="I13" s="83" t="s">
        <v>132</v>
      </c>
      <c r="J13" s="7" t="s">
        <v>133</v>
      </c>
      <c r="K13" s="7" t="s">
        <v>134</v>
      </c>
      <c r="L13" s="7" t="s">
        <v>135</v>
      </c>
      <c r="M13" s="7" t="s">
        <v>136</v>
      </c>
      <c r="N13" s="7" t="s">
        <v>137</v>
      </c>
      <c r="O13" s="7" t="s">
        <v>138</v>
      </c>
      <c r="P13" s="83" t="s">
        <v>139</v>
      </c>
    </row>
    <row r="14" spans="1:16" ht="14.25" customHeight="1">
      <c r="A14" s="4" t="s">
        <v>114</v>
      </c>
      <c r="B14" s="8">
        <v>2010</v>
      </c>
      <c r="C14" s="62">
        <v>12</v>
      </c>
      <c r="D14" s="62">
        <v>3</v>
      </c>
      <c r="E14" s="62">
        <v>1</v>
      </c>
      <c r="F14" s="62">
        <v>5</v>
      </c>
      <c r="G14" s="62">
        <v>3</v>
      </c>
      <c r="H14" s="63">
        <v>0</v>
      </c>
      <c r="I14" s="44">
        <f t="shared" ref="I14:I39" si="0">C14+D14+E14+F14+G14+H14</f>
        <v>24</v>
      </c>
      <c r="J14" s="62">
        <v>6</v>
      </c>
      <c r="K14" s="63">
        <v>0</v>
      </c>
      <c r="L14" s="62">
        <v>1</v>
      </c>
      <c r="M14" s="62">
        <v>2</v>
      </c>
      <c r="N14" s="62">
        <v>1</v>
      </c>
      <c r="O14" s="63">
        <v>0</v>
      </c>
      <c r="P14" s="44">
        <f t="shared" ref="P14:P66" si="1">J14+K14+L14+M14+N14+O14</f>
        <v>10</v>
      </c>
    </row>
    <row r="15" spans="1:16" ht="14.25" customHeight="1">
      <c r="A15" s="4" t="s">
        <v>115</v>
      </c>
      <c r="B15" s="8">
        <v>2010</v>
      </c>
      <c r="C15" s="62">
        <v>9</v>
      </c>
      <c r="D15" s="62">
        <v>5</v>
      </c>
      <c r="E15" s="63">
        <v>0</v>
      </c>
      <c r="F15" s="62">
        <v>2</v>
      </c>
      <c r="G15" s="62">
        <v>4</v>
      </c>
      <c r="H15" s="63">
        <v>0</v>
      </c>
      <c r="I15" s="44">
        <f t="shared" si="0"/>
        <v>20</v>
      </c>
      <c r="J15" s="62">
        <v>9</v>
      </c>
      <c r="K15" s="62">
        <v>6</v>
      </c>
      <c r="L15" s="62">
        <v>2</v>
      </c>
      <c r="M15" s="62">
        <v>2</v>
      </c>
      <c r="N15" s="63">
        <v>0</v>
      </c>
      <c r="O15" s="63">
        <v>0</v>
      </c>
      <c r="P15" s="44">
        <f t="shared" si="1"/>
        <v>19</v>
      </c>
    </row>
    <row r="16" spans="1:16" ht="14.25" customHeight="1">
      <c r="A16" s="4" t="s">
        <v>116</v>
      </c>
      <c r="B16" s="8">
        <v>2010</v>
      </c>
      <c r="C16" s="62">
        <v>11</v>
      </c>
      <c r="D16" s="63">
        <v>0</v>
      </c>
      <c r="E16" s="62">
        <v>1</v>
      </c>
      <c r="F16" s="62">
        <v>5</v>
      </c>
      <c r="G16" s="62">
        <v>3</v>
      </c>
      <c r="H16" s="63">
        <v>0</v>
      </c>
      <c r="I16" s="44">
        <f t="shared" si="0"/>
        <v>20</v>
      </c>
      <c r="J16" s="62">
        <v>12</v>
      </c>
      <c r="K16" s="62">
        <v>2</v>
      </c>
      <c r="L16" s="62">
        <v>2</v>
      </c>
      <c r="M16" s="62">
        <v>2</v>
      </c>
      <c r="N16" s="62">
        <v>4</v>
      </c>
      <c r="O16" s="63">
        <v>0</v>
      </c>
      <c r="P16" s="44">
        <f t="shared" si="1"/>
        <v>22</v>
      </c>
    </row>
    <row r="17" spans="1:16" ht="14.25" customHeight="1">
      <c r="A17" s="4" t="s">
        <v>117</v>
      </c>
      <c r="B17" s="8">
        <v>2011</v>
      </c>
      <c r="C17" s="62">
        <v>20</v>
      </c>
      <c r="D17" s="63">
        <v>0</v>
      </c>
      <c r="E17" s="62">
        <v>2</v>
      </c>
      <c r="F17" s="62">
        <v>1</v>
      </c>
      <c r="G17" s="62">
        <v>2</v>
      </c>
      <c r="H17" s="63">
        <v>0</v>
      </c>
      <c r="I17" s="44">
        <f t="shared" si="0"/>
        <v>25</v>
      </c>
      <c r="J17" s="62">
        <v>11</v>
      </c>
      <c r="K17" s="62">
        <v>7</v>
      </c>
      <c r="L17" s="63">
        <v>0</v>
      </c>
      <c r="M17" s="62">
        <v>4</v>
      </c>
      <c r="N17" s="62">
        <v>2</v>
      </c>
      <c r="O17" s="63">
        <v>0</v>
      </c>
      <c r="P17" s="44">
        <f t="shared" si="1"/>
        <v>24</v>
      </c>
    </row>
    <row r="18" spans="1:16" ht="14.25" customHeight="1">
      <c r="A18" s="4" t="s">
        <v>114</v>
      </c>
      <c r="B18" s="8">
        <v>2011</v>
      </c>
      <c r="C18" s="62">
        <v>10</v>
      </c>
      <c r="D18" s="62">
        <v>5</v>
      </c>
      <c r="E18" s="62">
        <v>1</v>
      </c>
      <c r="F18" s="62">
        <v>2</v>
      </c>
      <c r="G18" s="62">
        <v>4</v>
      </c>
      <c r="H18" s="63">
        <v>0</v>
      </c>
      <c r="I18" s="44">
        <f t="shared" si="0"/>
        <v>22</v>
      </c>
      <c r="J18" s="62">
        <v>11</v>
      </c>
      <c r="K18" s="63">
        <v>0</v>
      </c>
      <c r="L18" s="63">
        <v>0</v>
      </c>
      <c r="M18" s="62">
        <v>3</v>
      </c>
      <c r="N18" s="62">
        <v>5</v>
      </c>
      <c r="O18" s="63">
        <v>0</v>
      </c>
      <c r="P18" s="44">
        <f t="shared" si="1"/>
        <v>19</v>
      </c>
    </row>
    <row r="19" spans="1:16" ht="14.25" customHeight="1">
      <c r="A19" s="4" t="s">
        <v>115</v>
      </c>
      <c r="B19" s="8">
        <v>2011</v>
      </c>
      <c r="C19" s="62">
        <v>11</v>
      </c>
      <c r="D19" s="62">
        <v>4</v>
      </c>
      <c r="E19" s="62">
        <v>1</v>
      </c>
      <c r="F19" s="62">
        <v>1</v>
      </c>
      <c r="G19" s="62">
        <v>3</v>
      </c>
      <c r="H19" s="62">
        <v>1</v>
      </c>
      <c r="I19" s="44">
        <f t="shared" si="0"/>
        <v>21</v>
      </c>
      <c r="J19" s="62">
        <v>9</v>
      </c>
      <c r="K19" s="63">
        <v>0</v>
      </c>
      <c r="L19" s="62">
        <v>2</v>
      </c>
      <c r="M19" s="62">
        <v>2</v>
      </c>
      <c r="N19" s="62">
        <v>1</v>
      </c>
      <c r="O19" s="63">
        <v>0</v>
      </c>
      <c r="P19" s="44">
        <f t="shared" si="1"/>
        <v>14</v>
      </c>
    </row>
    <row r="20" spans="1:16" ht="14.25" customHeight="1">
      <c r="A20" s="4" t="s">
        <v>116</v>
      </c>
      <c r="B20" s="8">
        <v>2011</v>
      </c>
      <c r="C20" s="62">
        <v>4</v>
      </c>
      <c r="D20" s="62">
        <v>2</v>
      </c>
      <c r="E20" s="63">
        <v>0</v>
      </c>
      <c r="F20" s="62">
        <v>5</v>
      </c>
      <c r="G20" s="62">
        <v>4</v>
      </c>
      <c r="H20" s="63">
        <v>0</v>
      </c>
      <c r="I20" s="44">
        <f t="shared" si="0"/>
        <v>15</v>
      </c>
      <c r="J20" s="62">
        <v>18</v>
      </c>
      <c r="K20" s="62">
        <v>4</v>
      </c>
      <c r="L20" s="62">
        <v>2</v>
      </c>
      <c r="M20" s="62">
        <v>4</v>
      </c>
      <c r="N20" s="62">
        <v>4</v>
      </c>
      <c r="O20" s="63">
        <v>0</v>
      </c>
      <c r="P20" s="44">
        <f t="shared" si="1"/>
        <v>32</v>
      </c>
    </row>
    <row r="21" spans="1:16" ht="14.25" customHeight="1">
      <c r="A21" s="4" t="s">
        <v>117</v>
      </c>
      <c r="B21" s="8">
        <v>2012</v>
      </c>
      <c r="C21" s="62">
        <v>9</v>
      </c>
      <c r="D21" s="62">
        <v>2</v>
      </c>
      <c r="E21" s="63">
        <v>0</v>
      </c>
      <c r="F21" s="62">
        <v>5</v>
      </c>
      <c r="G21" s="62">
        <v>8</v>
      </c>
      <c r="H21" s="63">
        <v>0</v>
      </c>
      <c r="I21" s="44">
        <f t="shared" si="0"/>
        <v>24</v>
      </c>
      <c r="J21" s="62">
        <v>7</v>
      </c>
      <c r="K21" s="62">
        <v>3</v>
      </c>
      <c r="L21" s="63">
        <v>0</v>
      </c>
      <c r="M21" s="62">
        <v>1</v>
      </c>
      <c r="N21" s="62">
        <v>1</v>
      </c>
      <c r="O21" s="62">
        <v>1</v>
      </c>
      <c r="P21" s="44">
        <f t="shared" si="1"/>
        <v>13</v>
      </c>
    </row>
    <row r="22" spans="1:16" ht="14.25" customHeight="1">
      <c r="A22" s="4" t="s">
        <v>114</v>
      </c>
      <c r="B22" s="8">
        <v>2012</v>
      </c>
      <c r="C22" s="62">
        <v>10</v>
      </c>
      <c r="D22" s="62">
        <v>5</v>
      </c>
      <c r="E22" s="62">
        <v>2</v>
      </c>
      <c r="F22" s="62">
        <v>6</v>
      </c>
      <c r="G22" s="62">
        <v>1</v>
      </c>
      <c r="H22" s="63">
        <v>0</v>
      </c>
      <c r="I22" s="44">
        <f t="shared" si="0"/>
        <v>24</v>
      </c>
      <c r="J22" s="62">
        <v>2</v>
      </c>
      <c r="K22" s="62">
        <v>2</v>
      </c>
      <c r="L22" s="62">
        <v>1</v>
      </c>
      <c r="M22" s="62">
        <v>2</v>
      </c>
      <c r="N22" s="63">
        <v>0</v>
      </c>
      <c r="O22" s="63">
        <v>0</v>
      </c>
      <c r="P22" s="44">
        <f t="shared" si="1"/>
        <v>7</v>
      </c>
    </row>
    <row r="23" spans="1:16" ht="14.25" customHeight="1">
      <c r="A23" s="4" t="s">
        <v>115</v>
      </c>
      <c r="B23" s="8">
        <v>2012</v>
      </c>
      <c r="C23" s="62">
        <v>8</v>
      </c>
      <c r="D23" s="62">
        <v>6</v>
      </c>
      <c r="E23" s="62">
        <v>2</v>
      </c>
      <c r="F23" s="62">
        <v>2</v>
      </c>
      <c r="G23" s="62">
        <v>2</v>
      </c>
      <c r="H23" s="63">
        <v>0</v>
      </c>
      <c r="I23" s="44">
        <f t="shared" si="0"/>
        <v>20</v>
      </c>
      <c r="J23" s="62">
        <v>6</v>
      </c>
      <c r="K23" s="62">
        <v>3</v>
      </c>
      <c r="L23" s="63">
        <v>0</v>
      </c>
      <c r="M23" s="62">
        <v>5</v>
      </c>
      <c r="N23" s="62">
        <v>5</v>
      </c>
      <c r="O23" s="63">
        <v>0</v>
      </c>
      <c r="P23" s="44">
        <f t="shared" si="1"/>
        <v>19</v>
      </c>
    </row>
    <row r="24" spans="1:16" ht="14.25" customHeight="1">
      <c r="A24" s="4" t="s">
        <v>116</v>
      </c>
      <c r="B24" s="8">
        <v>2012</v>
      </c>
      <c r="C24" s="62">
        <v>9</v>
      </c>
      <c r="D24" s="62">
        <v>5</v>
      </c>
      <c r="E24" s="62">
        <v>4</v>
      </c>
      <c r="F24" s="62">
        <v>5</v>
      </c>
      <c r="G24" s="62">
        <v>4</v>
      </c>
      <c r="H24" s="62">
        <v>1</v>
      </c>
      <c r="I24" s="44">
        <f t="shared" si="0"/>
        <v>28</v>
      </c>
      <c r="J24" s="62">
        <v>11</v>
      </c>
      <c r="K24" s="63">
        <v>0</v>
      </c>
      <c r="L24" s="62">
        <v>2</v>
      </c>
      <c r="M24" s="62">
        <v>8</v>
      </c>
      <c r="N24" s="62">
        <v>3</v>
      </c>
      <c r="O24" s="63">
        <v>0</v>
      </c>
      <c r="P24" s="44">
        <f t="shared" si="1"/>
        <v>24</v>
      </c>
    </row>
    <row r="25" spans="1:16" ht="14.25" customHeight="1">
      <c r="A25" s="4" t="s">
        <v>117</v>
      </c>
      <c r="B25" s="8">
        <v>2013</v>
      </c>
      <c r="C25" s="62">
        <v>9</v>
      </c>
      <c r="D25" s="62">
        <v>2</v>
      </c>
      <c r="E25" s="62">
        <v>1</v>
      </c>
      <c r="F25" s="62">
        <v>3</v>
      </c>
      <c r="G25" s="62">
        <v>4</v>
      </c>
      <c r="H25" s="62">
        <v>1</v>
      </c>
      <c r="I25" s="44">
        <f t="shared" si="0"/>
        <v>20</v>
      </c>
      <c r="J25" s="62">
        <v>2</v>
      </c>
      <c r="K25" s="62">
        <v>2</v>
      </c>
      <c r="L25" s="62">
        <v>1</v>
      </c>
      <c r="M25" s="62">
        <v>1</v>
      </c>
      <c r="N25" s="62">
        <v>7</v>
      </c>
      <c r="O25" s="63">
        <v>0</v>
      </c>
      <c r="P25" s="44">
        <f t="shared" si="1"/>
        <v>13</v>
      </c>
    </row>
    <row r="26" spans="1:16" ht="14.25" customHeight="1">
      <c r="A26" s="4" t="s">
        <v>114</v>
      </c>
      <c r="B26" s="8">
        <v>2013</v>
      </c>
      <c r="C26" s="62">
        <v>15</v>
      </c>
      <c r="D26" s="62">
        <v>3</v>
      </c>
      <c r="E26" s="62">
        <v>1</v>
      </c>
      <c r="F26" s="62">
        <v>2</v>
      </c>
      <c r="G26" s="62">
        <v>1</v>
      </c>
      <c r="H26" s="63">
        <v>0</v>
      </c>
      <c r="I26" s="44">
        <f t="shared" si="0"/>
        <v>22</v>
      </c>
      <c r="J26" s="62">
        <v>5</v>
      </c>
      <c r="K26" s="62">
        <v>9</v>
      </c>
      <c r="L26" s="62">
        <v>3</v>
      </c>
      <c r="M26" s="62">
        <v>5</v>
      </c>
      <c r="N26" s="62">
        <v>3</v>
      </c>
      <c r="O26" s="63">
        <v>0</v>
      </c>
      <c r="P26" s="44">
        <f t="shared" si="1"/>
        <v>25</v>
      </c>
    </row>
    <row r="27" spans="1:16" ht="14.25" customHeight="1">
      <c r="A27" s="4" t="s">
        <v>115</v>
      </c>
      <c r="B27" s="8">
        <v>2013</v>
      </c>
      <c r="C27" s="62">
        <v>9</v>
      </c>
      <c r="D27" s="62">
        <v>4</v>
      </c>
      <c r="E27" s="62">
        <v>1</v>
      </c>
      <c r="F27" s="62">
        <v>4</v>
      </c>
      <c r="G27" s="62">
        <v>1</v>
      </c>
      <c r="H27" s="62">
        <v>1</v>
      </c>
      <c r="I27" s="44">
        <f t="shared" si="0"/>
        <v>20</v>
      </c>
      <c r="J27" s="62">
        <v>6</v>
      </c>
      <c r="K27" s="62">
        <v>1</v>
      </c>
      <c r="L27" s="62">
        <v>2</v>
      </c>
      <c r="M27" s="62">
        <v>4</v>
      </c>
      <c r="N27" s="62">
        <v>3</v>
      </c>
      <c r="O27" s="62">
        <v>1</v>
      </c>
      <c r="P27" s="44">
        <f t="shared" si="1"/>
        <v>17</v>
      </c>
    </row>
    <row r="28" spans="1:16" ht="14.25" customHeight="1">
      <c r="A28" s="4" t="s">
        <v>116</v>
      </c>
      <c r="B28" s="8">
        <v>2013</v>
      </c>
      <c r="C28" s="62">
        <v>13</v>
      </c>
      <c r="D28" s="62">
        <v>10</v>
      </c>
      <c r="E28" s="62">
        <v>5</v>
      </c>
      <c r="F28" s="62">
        <v>8</v>
      </c>
      <c r="G28" s="62">
        <v>1</v>
      </c>
      <c r="H28" s="63">
        <v>0</v>
      </c>
      <c r="I28" s="44">
        <f t="shared" si="0"/>
        <v>37</v>
      </c>
      <c r="J28" s="62">
        <v>5</v>
      </c>
      <c r="K28" s="62">
        <v>3</v>
      </c>
      <c r="L28" s="62">
        <v>1</v>
      </c>
      <c r="M28" s="63">
        <v>0</v>
      </c>
      <c r="N28" s="62">
        <v>3</v>
      </c>
      <c r="O28" s="63">
        <v>0</v>
      </c>
      <c r="P28" s="44">
        <f t="shared" si="1"/>
        <v>12</v>
      </c>
    </row>
    <row r="29" spans="1:16" ht="14.25" customHeight="1">
      <c r="A29" s="4" t="s">
        <v>117</v>
      </c>
      <c r="B29" s="8">
        <v>2014</v>
      </c>
      <c r="C29" s="62">
        <v>10</v>
      </c>
      <c r="D29" s="62">
        <v>2</v>
      </c>
      <c r="E29" s="62">
        <v>1</v>
      </c>
      <c r="F29" s="62">
        <v>2</v>
      </c>
      <c r="G29" s="62">
        <v>1</v>
      </c>
      <c r="H29" s="63">
        <v>0</v>
      </c>
      <c r="I29" s="44">
        <f t="shared" si="0"/>
        <v>16</v>
      </c>
      <c r="J29" s="62">
        <v>7</v>
      </c>
      <c r="K29" s="62">
        <v>4</v>
      </c>
      <c r="L29" s="63">
        <v>0</v>
      </c>
      <c r="M29" s="62">
        <v>3</v>
      </c>
      <c r="N29" s="62">
        <v>2</v>
      </c>
      <c r="O29" s="63">
        <v>0</v>
      </c>
      <c r="P29" s="44">
        <f t="shared" si="1"/>
        <v>16</v>
      </c>
    </row>
    <row r="30" spans="1:16" ht="14.25" customHeight="1">
      <c r="A30" s="4" t="s">
        <v>114</v>
      </c>
      <c r="B30" s="8">
        <v>2014</v>
      </c>
      <c r="C30" s="62">
        <v>8</v>
      </c>
      <c r="D30" s="62">
        <v>3</v>
      </c>
      <c r="E30" s="62">
        <v>2</v>
      </c>
      <c r="F30" s="62">
        <v>6</v>
      </c>
      <c r="G30" s="62">
        <v>1</v>
      </c>
      <c r="H30" s="62">
        <v>4</v>
      </c>
      <c r="I30" s="44">
        <f t="shared" si="0"/>
        <v>24</v>
      </c>
      <c r="J30" s="62">
        <v>9</v>
      </c>
      <c r="K30" s="62">
        <v>3</v>
      </c>
      <c r="L30" s="62">
        <v>1</v>
      </c>
      <c r="M30" s="62">
        <v>6</v>
      </c>
      <c r="N30" s="62">
        <v>1</v>
      </c>
      <c r="O30" s="63">
        <v>0</v>
      </c>
      <c r="P30" s="44">
        <f t="shared" si="1"/>
        <v>20</v>
      </c>
    </row>
    <row r="31" spans="1:16" ht="14.25" customHeight="1">
      <c r="A31" s="4" t="s">
        <v>115</v>
      </c>
      <c r="B31" s="8">
        <v>2014</v>
      </c>
      <c r="C31" s="62">
        <v>12</v>
      </c>
      <c r="D31" s="62">
        <v>7</v>
      </c>
      <c r="E31" s="62">
        <v>2</v>
      </c>
      <c r="F31" s="62">
        <v>2</v>
      </c>
      <c r="G31" s="62">
        <v>1</v>
      </c>
      <c r="H31" s="62">
        <v>1</v>
      </c>
      <c r="I31" s="44">
        <f t="shared" si="0"/>
        <v>25</v>
      </c>
      <c r="J31" s="62">
        <v>6</v>
      </c>
      <c r="K31" s="62">
        <v>7</v>
      </c>
      <c r="L31" s="62">
        <v>3</v>
      </c>
      <c r="M31" s="62">
        <v>4</v>
      </c>
      <c r="N31" s="62">
        <v>1</v>
      </c>
      <c r="O31" s="63">
        <v>0</v>
      </c>
      <c r="P31" s="44">
        <f t="shared" si="1"/>
        <v>21</v>
      </c>
    </row>
    <row r="32" spans="1:16" ht="14.25" customHeight="1">
      <c r="A32" s="4" t="s">
        <v>116</v>
      </c>
      <c r="B32" s="8">
        <v>2014</v>
      </c>
      <c r="C32" s="62">
        <v>11</v>
      </c>
      <c r="D32" s="63">
        <v>0</v>
      </c>
      <c r="E32" s="62">
        <v>1</v>
      </c>
      <c r="F32" s="62">
        <v>3</v>
      </c>
      <c r="G32" s="62">
        <v>1</v>
      </c>
      <c r="H32" s="63">
        <v>0</v>
      </c>
      <c r="I32" s="44">
        <f t="shared" si="0"/>
        <v>16</v>
      </c>
      <c r="J32" s="62">
        <v>11</v>
      </c>
      <c r="K32" s="62">
        <v>3</v>
      </c>
      <c r="L32" s="62">
        <v>2</v>
      </c>
      <c r="M32" s="62">
        <v>5</v>
      </c>
      <c r="N32" s="62">
        <v>1</v>
      </c>
      <c r="O32" s="62">
        <v>5</v>
      </c>
      <c r="P32" s="44">
        <f t="shared" si="1"/>
        <v>27</v>
      </c>
    </row>
    <row r="33" spans="1:16" ht="14.25" customHeight="1">
      <c r="A33" s="4" t="s">
        <v>117</v>
      </c>
      <c r="B33" s="8">
        <v>2015</v>
      </c>
      <c r="C33" s="62">
        <v>6</v>
      </c>
      <c r="D33" s="62">
        <v>1</v>
      </c>
      <c r="E33" s="63">
        <v>0</v>
      </c>
      <c r="F33" s="62">
        <v>4</v>
      </c>
      <c r="G33" s="62">
        <v>1</v>
      </c>
      <c r="H33" s="62">
        <v>1</v>
      </c>
      <c r="I33" s="44">
        <f t="shared" si="0"/>
        <v>13</v>
      </c>
      <c r="J33" s="62">
        <v>7</v>
      </c>
      <c r="K33" s="63">
        <v>0</v>
      </c>
      <c r="L33" s="62">
        <v>3</v>
      </c>
      <c r="M33" s="62">
        <v>2</v>
      </c>
      <c r="N33" s="62">
        <v>2</v>
      </c>
      <c r="O33" s="63">
        <v>0</v>
      </c>
      <c r="P33" s="44">
        <f t="shared" si="1"/>
        <v>14</v>
      </c>
    </row>
    <row r="34" spans="1:16" ht="14.25" customHeight="1">
      <c r="A34" s="4" t="s">
        <v>114</v>
      </c>
      <c r="B34" s="8">
        <v>2015</v>
      </c>
      <c r="C34" s="62">
        <v>2</v>
      </c>
      <c r="D34" s="62">
        <v>2</v>
      </c>
      <c r="E34" s="64">
        <v>0</v>
      </c>
      <c r="F34" s="64">
        <v>0</v>
      </c>
      <c r="G34" s="62">
        <v>1</v>
      </c>
      <c r="H34" s="64">
        <v>0</v>
      </c>
      <c r="I34" s="65">
        <f t="shared" si="0"/>
        <v>5</v>
      </c>
      <c r="J34" s="62">
        <v>2</v>
      </c>
      <c r="K34" s="62">
        <v>4</v>
      </c>
      <c r="L34" s="62">
        <v>1</v>
      </c>
      <c r="M34" s="62">
        <v>5</v>
      </c>
      <c r="N34" s="64">
        <v>0</v>
      </c>
      <c r="O34" s="64">
        <v>0</v>
      </c>
      <c r="P34" s="65">
        <f t="shared" si="1"/>
        <v>12</v>
      </c>
    </row>
    <row r="35" spans="1:16" ht="14.25" customHeight="1">
      <c r="A35" s="4" t="s">
        <v>115</v>
      </c>
      <c r="B35" s="8">
        <v>2015</v>
      </c>
      <c r="C35" s="62">
        <v>4</v>
      </c>
      <c r="D35" s="62">
        <v>3</v>
      </c>
      <c r="E35" s="62">
        <v>1</v>
      </c>
      <c r="F35" s="62">
        <v>2</v>
      </c>
      <c r="G35" s="64">
        <v>0</v>
      </c>
      <c r="H35" s="62">
        <v>1</v>
      </c>
      <c r="I35" s="65">
        <f t="shared" si="0"/>
        <v>11</v>
      </c>
      <c r="J35" s="62">
        <v>6</v>
      </c>
      <c r="K35" s="62">
        <v>2</v>
      </c>
      <c r="L35" s="62">
        <v>3</v>
      </c>
      <c r="M35" s="62">
        <v>2</v>
      </c>
      <c r="N35" s="62">
        <v>1</v>
      </c>
      <c r="O35" s="64">
        <v>0</v>
      </c>
      <c r="P35" s="65">
        <f t="shared" si="1"/>
        <v>14</v>
      </c>
    </row>
    <row r="36" spans="1:16" s="18" customFormat="1" ht="14.25" customHeight="1">
      <c r="A36" s="4" t="s">
        <v>116</v>
      </c>
      <c r="B36" s="17">
        <v>2015</v>
      </c>
      <c r="C36" s="66">
        <v>3</v>
      </c>
      <c r="D36" s="66">
        <v>3</v>
      </c>
      <c r="E36" s="66">
        <v>0</v>
      </c>
      <c r="F36" s="66">
        <v>1</v>
      </c>
      <c r="G36" s="67">
        <v>1</v>
      </c>
      <c r="H36" s="66">
        <v>2</v>
      </c>
      <c r="I36" s="65">
        <f t="shared" si="0"/>
        <v>10</v>
      </c>
      <c r="J36" s="66">
        <v>12</v>
      </c>
      <c r="K36" s="66">
        <v>2</v>
      </c>
      <c r="L36" s="66">
        <v>0</v>
      </c>
      <c r="M36" s="66">
        <v>0</v>
      </c>
      <c r="N36" s="66">
        <v>0</v>
      </c>
      <c r="O36" s="67">
        <v>0</v>
      </c>
      <c r="P36" s="68">
        <f t="shared" si="1"/>
        <v>14</v>
      </c>
    </row>
    <row r="37" spans="1:16" s="18" customFormat="1" ht="14.25" customHeight="1">
      <c r="A37" s="4" t="s">
        <v>117</v>
      </c>
      <c r="B37" s="8">
        <v>2016</v>
      </c>
      <c r="C37" s="66">
        <v>2</v>
      </c>
      <c r="D37" s="66">
        <v>4</v>
      </c>
      <c r="E37" s="66">
        <v>3</v>
      </c>
      <c r="F37" s="66">
        <v>2</v>
      </c>
      <c r="G37" s="67">
        <v>3</v>
      </c>
      <c r="H37" s="66">
        <v>2</v>
      </c>
      <c r="I37" s="65">
        <f t="shared" si="0"/>
        <v>16</v>
      </c>
      <c r="J37" s="66">
        <v>8</v>
      </c>
      <c r="K37" s="66">
        <v>4</v>
      </c>
      <c r="L37" s="66">
        <v>0</v>
      </c>
      <c r="M37" s="66">
        <v>1</v>
      </c>
      <c r="N37" s="66">
        <v>1</v>
      </c>
      <c r="O37" s="66">
        <v>2</v>
      </c>
      <c r="P37" s="68">
        <f t="shared" si="1"/>
        <v>16</v>
      </c>
    </row>
    <row r="38" spans="1:16" s="18" customFormat="1" ht="14.25" customHeight="1">
      <c r="A38" s="4" t="s">
        <v>114</v>
      </c>
      <c r="B38" s="8">
        <v>2016</v>
      </c>
      <c r="C38" s="66">
        <v>11</v>
      </c>
      <c r="D38" s="66">
        <v>5</v>
      </c>
      <c r="E38" s="66">
        <v>2</v>
      </c>
      <c r="F38" s="66">
        <v>6</v>
      </c>
      <c r="G38" s="67">
        <v>3</v>
      </c>
      <c r="H38" s="66">
        <v>1</v>
      </c>
      <c r="I38" s="65">
        <f t="shared" si="0"/>
        <v>28</v>
      </c>
      <c r="J38" s="66">
        <v>4</v>
      </c>
      <c r="K38" s="66">
        <v>3</v>
      </c>
      <c r="L38" s="66">
        <v>1</v>
      </c>
      <c r="M38" s="66">
        <v>5</v>
      </c>
      <c r="N38" s="66">
        <v>1</v>
      </c>
      <c r="O38" s="66">
        <v>2</v>
      </c>
      <c r="P38" s="68">
        <f t="shared" si="1"/>
        <v>16</v>
      </c>
    </row>
    <row r="39" spans="1:16" s="18" customFormat="1" ht="14.25" customHeight="1">
      <c r="A39" s="4" t="s">
        <v>115</v>
      </c>
      <c r="B39" s="8">
        <v>2016</v>
      </c>
      <c r="C39" s="66">
        <v>4</v>
      </c>
      <c r="D39" s="66">
        <v>0</v>
      </c>
      <c r="E39" s="66">
        <v>0</v>
      </c>
      <c r="F39" s="66">
        <v>1</v>
      </c>
      <c r="G39" s="67">
        <v>2</v>
      </c>
      <c r="H39" s="66">
        <v>1</v>
      </c>
      <c r="I39" s="65">
        <f t="shared" si="0"/>
        <v>8</v>
      </c>
      <c r="J39" s="66">
        <v>5</v>
      </c>
      <c r="K39" s="66">
        <v>3</v>
      </c>
      <c r="L39" s="66">
        <v>2</v>
      </c>
      <c r="M39" s="66">
        <v>1</v>
      </c>
      <c r="N39" s="66">
        <v>0</v>
      </c>
      <c r="O39" s="66">
        <v>1</v>
      </c>
      <c r="P39" s="68">
        <f t="shared" si="1"/>
        <v>12</v>
      </c>
    </row>
    <row r="40" spans="1:16" s="18" customFormat="1" ht="14.25" customHeight="1">
      <c r="A40" s="18" t="s">
        <v>116</v>
      </c>
      <c r="B40" s="8">
        <v>2016</v>
      </c>
      <c r="C40" s="66">
        <v>8</v>
      </c>
      <c r="D40" s="66">
        <v>2</v>
      </c>
      <c r="E40" s="66">
        <v>0</v>
      </c>
      <c r="F40" s="66">
        <v>0</v>
      </c>
      <c r="G40" s="67">
        <v>2</v>
      </c>
      <c r="H40" s="66">
        <v>0</v>
      </c>
      <c r="I40" s="65">
        <f>C40+D40+E40+F40+G40+H40</f>
        <v>12</v>
      </c>
      <c r="J40" s="66">
        <v>6</v>
      </c>
      <c r="K40" s="66">
        <v>3</v>
      </c>
      <c r="L40" s="66">
        <v>1</v>
      </c>
      <c r="M40" s="66">
        <v>1</v>
      </c>
      <c r="N40" s="66">
        <v>3</v>
      </c>
      <c r="O40" s="66">
        <v>2</v>
      </c>
      <c r="P40" s="68">
        <f t="shared" si="1"/>
        <v>16</v>
      </c>
    </row>
    <row r="41" spans="1:16" s="18" customFormat="1" ht="14.25" customHeight="1">
      <c r="A41" s="4" t="s">
        <v>117</v>
      </c>
      <c r="B41" s="8">
        <v>2017</v>
      </c>
      <c r="C41" s="66">
        <v>9</v>
      </c>
      <c r="D41" s="66">
        <v>5</v>
      </c>
      <c r="E41" s="66">
        <v>1</v>
      </c>
      <c r="F41" s="66">
        <v>2</v>
      </c>
      <c r="G41" s="67">
        <v>0</v>
      </c>
      <c r="H41" s="66">
        <v>1</v>
      </c>
      <c r="I41" s="65">
        <f>C41+D41+E41+F41+G41+H41</f>
        <v>18</v>
      </c>
      <c r="J41" s="66">
        <v>4</v>
      </c>
      <c r="K41" s="66">
        <v>3</v>
      </c>
      <c r="L41" s="66">
        <v>0</v>
      </c>
      <c r="M41" s="66">
        <v>3</v>
      </c>
      <c r="N41" s="66">
        <v>1</v>
      </c>
      <c r="O41" s="66">
        <v>0</v>
      </c>
      <c r="P41" s="68">
        <f t="shared" si="1"/>
        <v>11</v>
      </c>
    </row>
    <row r="42" spans="1:16" s="18" customFormat="1" ht="14.25" customHeight="1">
      <c r="A42" s="4" t="s">
        <v>114</v>
      </c>
      <c r="B42" s="8">
        <v>2017</v>
      </c>
      <c r="C42" s="66">
        <v>11</v>
      </c>
      <c r="D42" s="66">
        <v>4</v>
      </c>
      <c r="E42" s="66">
        <v>0</v>
      </c>
      <c r="F42" s="66">
        <v>1</v>
      </c>
      <c r="G42" s="67">
        <v>2</v>
      </c>
      <c r="H42" s="66">
        <v>0</v>
      </c>
      <c r="I42" s="65">
        <f t="shared" ref="I42:I52" si="2">C42+D42+E42+F42+G42+H42</f>
        <v>18</v>
      </c>
      <c r="J42" s="66">
        <v>8</v>
      </c>
      <c r="K42" s="66">
        <v>4</v>
      </c>
      <c r="L42" s="66">
        <v>2</v>
      </c>
      <c r="M42" s="66">
        <v>2</v>
      </c>
      <c r="N42" s="66">
        <v>4</v>
      </c>
      <c r="O42" s="66">
        <v>1</v>
      </c>
      <c r="P42" s="68">
        <f t="shared" si="1"/>
        <v>21</v>
      </c>
    </row>
    <row r="43" spans="1:16" s="18" customFormat="1" ht="14.25" customHeight="1">
      <c r="A43" s="4" t="s">
        <v>115</v>
      </c>
      <c r="B43" s="8">
        <v>2017</v>
      </c>
      <c r="C43" s="66">
        <v>7</v>
      </c>
      <c r="D43" s="66">
        <v>2</v>
      </c>
      <c r="E43" s="66">
        <v>0</v>
      </c>
      <c r="F43" s="66">
        <v>0</v>
      </c>
      <c r="G43" s="67">
        <v>0</v>
      </c>
      <c r="H43" s="66">
        <v>0</v>
      </c>
      <c r="I43" s="65">
        <f t="shared" si="2"/>
        <v>9</v>
      </c>
      <c r="J43" s="66">
        <v>5</v>
      </c>
      <c r="K43" s="66">
        <v>2</v>
      </c>
      <c r="L43" s="66">
        <v>0</v>
      </c>
      <c r="M43" s="66">
        <v>1</v>
      </c>
      <c r="N43" s="66">
        <v>3</v>
      </c>
      <c r="O43" s="66">
        <v>0</v>
      </c>
      <c r="P43" s="68">
        <f t="shared" si="1"/>
        <v>11</v>
      </c>
    </row>
    <row r="44" spans="1:16" s="18" customFormat="1" ht="14.25" customHeight="1">
      <c r="A44" s="4" t="s">
        <v>116</v>
      </c>
      <c r="B44" s="8">
        <v>2017</v>
      </c>
      <c r="C44" s="66">
        <v>7</v>
      </c>
      <c r="D44" s="66">
        <v>5</v>
      </c>
      <c r="E44" s="66">
        <v>0</v>
      </c>
      <c r="F44" s="66">
        <v>0</v>
      </c>
      <c r="G44" s="67">
        <v>2</v>
      </c>
      <c r="H44" s="66">
        <v>0</v>
      </c>
      <c r="I44" s="65">
        <f t="shared" si="2"/>
        <v>14</v>
      </c>
      <c r="J44" s="66">
        <v>8</v>
      </c>
      <c r="K44" s="66">
        <v>0</v>
      </c>
      <c r="L44" s="66">
        <v>1</v>
      </c>
      <c r="M44" s="66">
        <v>6</v>
      </c>
      <c r="N44" s="66">
        <v>0</v>
      </c>
      <c r="O44" s="66">
        <v>0</v>
      </c>
      <c r="P44" s="68">
        <f t="shared" si="1"/>
        <v>15</v>
      </c>
    </row>
    <row r="45" spans="1:16" s="18" customFormat="1" ht="14.25" customHeight="1">
      <c r="A45" s="4" t="s">
        <v>117</v>
      </c>
      <c r="B45" s="8">
        <v>2018</v>
      </c>
      <c r="C45" s="66">
        <v>22</v>
      </c>
      <c r="D45" s="66">
        <v>5</v>
      </c>
      <c r="E45" s="66">
        <v>2</v>
      </c>
      <c r="F45" s="66">
        <v>1</v>
      </c>
      <c r="G45" s="67">
        <v>3</v>
      </c>
      <c r="H45" s="66">
        <v>1</v>
      </c>
      <c r="I45" s="65">
        <f t="shared" si="2"/>
        <v>34</v>
      </c>
      <c r="J45" s="66">
        <v>7</v>
      </c>
      <c r="K45" s="66">
        <v>2</v>
      </c>
      <c r="L45" s="66">
        <v>0</v>
      </c>
      <c r="M45" s="66">
        <v>0</v>
      </c>
      <c r="N45" s="66">
        <v>0</v>
      </c>
      <c r="O45" s="66">
        <v>0</v>
      </c>
      <c r="P45" s="68">
        <f t="shared" si="1"/>
        <v>9</v>
      </c>
    </row>
    <row r="46" spans="1:16" s="18" customFormat="1" ht="14.25" customHeight="1">
      <c r="A46" s="4" t="s">
        <v>114</v>
      </c>
      <c r="B46" s="8">
        <v>2018</v>
      </c>
      <c r="C46" s="66">
        <v>12</v>
      </c>
      <c r="D46" s="66">
        <v>3</v>
      </c>
      <c r="E46" s="66">
        <v>2</v>
      </c>
      <c r="F46" s="66">
        <v>2</v>
      </c>
      <c r="G46" s="67">
        <v>1</v>
      </c>
      <c r="H46" s="66">
        <v>1</v>
      </c>
      <c r="I46" s="65">
        <f t="shared" si="2"/>
        <v>21</v>
      </c>
      <c r="J46" s="66">
        <v>4</v>
      </c>
      <c r="K46" s="66">
        <v>7</v>
      </c>
      <c r="L46" s="66">
        <v>0</v>
      </c>
      <c r="M46" s="66">
        <v>0</v>
      </c>
      <c r="N46" s="66">
        <v>1</v>
      </c>
      <c r="O46" s="66">
        <v>0</v>
      </c>
      <c r="P46" s="68">
        <f t="shared" si="1"/>
        <v>12</v>
      </c>
    </row>
    <row r="47" spans="1:16" s="18" customFormat="1" ht="14.25" customHeight="1">
      <c r="A47" s="4" t="s">
        <v>115</v>
      </c>
      <c r="B47" s="8">
        <v>2018</v>
      </c>
      <c r="C47" s="66">
        <v>5</v>
      </c>
      <c r="D47" s="66">
        <v>4</v>
      </c>
      <c r="E47" s="66">
        <v>0</v>
      </c>
      <c r="F47" s="66">
        <v>0</v>
      </c>
      <c r="G47" s="67">
        <v>1</v>
      </c>
      <c r="H47" s="66">
        <v>0</v>
      </c>
      <c r="I47" s="65">
        <f t="shared" si="2"/>
        <v>10</v>
      </c>
      <c r="J47" s="66">
        <v>10</v>
      </c>
      <c r="K47" s="66">
        <v>1</v>
      </c>
      <c r="L47" s="66">
        <v>0</v>
      </c>
      <c r="M47" s="66">
        <v>1</v>
      </c>
      <c r="N47" s="66">
        <v>1</v>
      </c>
      <c r="O47" s="66">
        <v>0</v>
      </c>
      <c r="P47" s="68">
        <f t="shared" si="1"/>
        <v>13</v>
      </c>
    </row>
    <row r="48" spans="1:16" s="18" customFormat="1" ht="14.25" customHeight="1">
      <c r="A48" s="4" t="s">
        <v>116</v>
      </c>
      <c r="B48" s="8">
        <v>2018</v>
      </c>
      <c r="C48" s="66">
        <v>8</v>
      </c>
      <c r="D48" s="66">
        <v>3</v>
      </c>
      <c r="E48" s="66">
        <v>0</v>
      </c>
      <c r="F48" s="66">
        <v>1</v>
      </c>
      <c r="G48" s="67">
        <v>2</v>
      </c>
      <c r="H48" s="66">
        <v>0</v>
      </c>
      <c r="I48" s="65">
        <f t="shared" si="2"/>
        <v>14</v>
      </c>
      <c r="J48" s="66">
        <v>5</v>
      </c>
      <c r="K48" s="66">
        <v>4</v>
      </c>
      <c r="L48" s="66">
        <v>0</v>
      </c>
      <c r="M48" s="66">
        <v>0</v>
      </c>
      <c r="N48" s="66">
        <v>0</v>
      </c>
      <c r="O48" s="66">
        <v>0</v>
      </c>
      <c r="P48" s="68">
        <f t="shared" si="1"/>
        <v>9</v>
      </c>
    </row>
    <row r="49" spans="1:19" s="18" customFormat="1" ht="14.25" customHeight="1">
      <c r="A49" s="4" t="s">
        <v>117</v>
      </c>
      <c r="B49" s="8">
        <v>2019</v>
      </c>
      <c r="C49" s="66">
        <v>15</v>
      </c>
      <c r="D49" s="66">
        <v>5</v>
      </c>
      <c r="E49" s="66">
        <v>0</v>
      </c>
      <c r="F49" s="66">
        <v>0</v>
      </c>
      <c r="G49" s="67">
        <v>0</v>
      </c>
      <c r="H49" s="66">
        <v>0</v>
      </c>
      <c r="I49" s="65">
        <f t="shared" si="2"/>
        <v>20</v>
      </c>
      <c r="J49" s="66">
        <v>14</v>
      </c>
      <c r="K49" s="66">
        <v>0</v>
      </c>
      <c r="L49" s="66">
        <v>1</v>
      </c>
      <c r="M49" s="66">
        <v>1</v>
      </c>
      <c r="N49" s="66">
        <v>1</v>
      </c>
      <c r="O49" s="66">
        <v>1</v>
      </c>
      <c r="P49" s="68">
        <f t="shared" si="1"/>
        <v>18</v>
      </c>
    </row>
    <row r="50" spans="1:19" s="18" customFormat="1" ht="14.25" customHeight="1">
      <c r="A50" s="4" t="s">
        <v>114</v>
      </c>
      <c r="B50" s="8">
        <v>2019</v>
      </c>
      <c r="C50" s="66">
        <v>4</v>
      </c>
      <c r="D50" s="66">
        <v>2</v>
      </c>
      <c r="E50" s="66">
        <v>0</v>
      </c>
      <c r="F50" s="66">
        <v>0</v>
      </c>
      <c r="G50" s="67">
        <v>3</v>
      </c>
      <c r="H50" s="66">
        <v>2</v>
      </c>
      <c r="I50" s="65">
        <f t="shared" si="2"/>
        <v>11</v>
      </c>
      <c r="J50" s="66">
        <v>6</v>
      </c>
      <c r="K50" s="66">
        <v>6</v>
      </c>
      <c r="L50" s="66">
        <v>1</v>
      </c>
      <c r="M50" s="66">
        <v>0</v>
      </c>
      <c r="N50" s="66">
        <v>2</v>
      </c>
      <c r="O50" s="66">
        <v>1</v>
      </c>
      <c r="P50" s="68">
        <f t="shared" si="1"/>
        <v>16</v>
      </c>
    </row>
    <row r="51" spans="1:19" s="18" customFormat="1" ht="14.25" customHeight="1">
      <c r="A51" s="4" t="s">
        <v>115</v>
      </c>
      <c r="B51" s="8">
        <v>2019</v>
      </c>
      <c r="C51" s="66">
        <v>5</v>
      </c>
      <c r="D51" s="66">
        <v>1</v>
      </c>
      <c r="E51" s="66">
        <v>0</v>
      </c>
      <c r="F51" s="66">
        <v>1</v>
      </c>
      <c r="G51" s="67">
        <v>1</v>
      </c>
      <c r="H51" s="66">
        <v>0</v>
      </c>
      <c r="I51" s="65">
        <f t="shared" si="2"/>
        <v>8</v>
      </c>
      <c r="J51" s="66">
        <v>5</v>
      </c>
      <c r="K51" s="66">
        <v>3</v>
      </c>
      <c r="L51" s="66">
        <v>1</v>
      </c>
      <c r="M51" s="66">
        <v>3</v>
      </c>
      <c r="N51" s="66">
        <v>2</v>
      </c>
      <c r="O51" s="66">
        <v>2</v>
      </c>
      <c r="P51" s="68">
        <f t="shared" si="1"/>
        <v>16</v>
      </c>
    </row>
    <row r="52" spans="1:19" s="18" customFormat="1" ht="14.25" customHeight="1">
      <c r="A52" s="4" t="s">
        <v>116</v>
      </c>
      <c r="B52" s="8">
        <v>2019</v>
      </c>
      <c r="C52" s="66">
        <v>1</v>
      </c>
      <c r="D52" s="66">
        <v>1</v>
      </c>
      <c r="E52" s="66">
        <v>0</v>
      </c>
      <c r="F52" s="66">
        <v>0</v>
      </c>
      <c r="G52" s="67">
        <v>2</v>
      </c>
      <c r="H52" s="66">
        <v>0</v>
      </c>
      <c r="I52" s="65">
        <f t="shared" si="2"/>
        <v>4</v>
      </c>
      <c r="J52" s="66">
        <v>3</v>
      </c>
      <c r="K52" s="66">
        <v>5</v>
      </c>
      <c r="L52" s="66">
        <v>0</v>
      </c>
      <c r="M52" s="66">
        <v>0</v>
      </c>
      <c r="N52" s="66">
        <v>1</v>
      </c>
      <c r="O52" s="66">
        <v>0</v>
      </c>
      <c r="P52" s="68">
        <f t="shared" si="1"/>
        <v>9</v>
      </c>
    </row>
    <row r="53" spans="1:19" s="18" customFormat="1" ht="14.25" customHeight="1">
      <c r="A53" s="4" t="s">
        <v>117</v>
      </c>
      <c r="B53" s="8">
        <v>2020</v>
      </c>
      <c r="C53" s="66">
        <v>9</v>
      </c>
      <c r="D53" s="66">
        <v>1</v>
      </c>
      <c r="E53" s="66">
        <v>0</v>
      </c>
      <c r="F53" s="66">
        <v>1</v>
      </c>
      <c r="G53" s="67">
        <v>2</v>
      </c>
      <c r="H53" s="66">
        <v>0</v>
      </c>
      <c r="I53" s="65">
        <f>C53+D53+E53+F53+G53+H53</f>
        <v>13</v>
      </c>
      <c r="J53" s="66">
        <v>10</v>
      </c>
      <c r="K53" s="66">
        <v>5</v>
      </c>
      <c r="L53" s="66">
        <v>0</v>
      </c>
      <c r="M53" s="66">
        <v>1</v>
      </c>
      <c r="N53" s="66">
        <v>2</v>
      </c>
      <c r="O53" s="66">
        <v>0</v>
      </c>
      <c r="P53" s="68">
        <f t="shared" si="1"/>
        <v>18</v>
      </c>
    </row>
    <row r="54" spans="1:19" s="18" customFormat="1" ht="14.25" customHeight="1">
      <c r="A54" s="4" t="s">
        <v>114</v>
      </c>
      <c r="B54" s="8">
        <v>2020</v>
      </c>
      <c r="C54" s="66">
        <v>3</v>
      </c>
      <c r="D54" s="66">
        <v>2</v>
      </c>
      <c r="E54" s="66">
        <v>0</v>
      </c>
      <c r="F54" s="66">
        <v>0</v>
      </c>
      <c r="G54" s="67">
        <v>1</v>
      </c>
      <c r="H54" s="66">
        <v>0</v>
      </c>
      <c r="I54" s="65">
        <f t="shared" ref="I54:I66" si="3">C54+D54+E54+F54+G54+H54</f>
        <v>6</v>
      </c>
      <c r="J54" s="66">
        <v>11</v>
      </c>
      <c r="K54" s="66">
        <v>3</v>
      </c>
      <c r="L54" s="66">
        <v>1</v>
      </c>
      <c r="M54" s="66">
        <v>0</v>
      </c>
      <c r="N54" s="66">
        <v>3</v>
      </c>
      <c r="O54" s="66">
        <v>0</v>
      </c>
      <c r="P54" s="68">
        <f t="shared" si="1"/>
        <v>18</v>
      </c>
    </row>
    <row r="55" spans="1:19" s="18" customFormat="1" ht="14.25" customHeight="1">
      <c r="A55" s="4" t="s">
        <v>115</v>
      </c>
      <c r="B55" s="8">
        <v>2020</v>
      </c>
      <c r="C55" s="66">
        <v>1</v>
      </c>
      <c r="D55" s="66">
        <v>1</v>
      </c>
      <c r="E55" s="66">
        <v>1</v>
      </c>
      <c r="F55" s="66">
        <v>0</v>
      </c>
      <c r="G55" s="67">
        <v>0</v>
      </c>
      <c r="H55" s="66">
        <v>0</v>
      </c>
      <c r="I55" s="65">
        <f t="shared" si="3"/>
        <v>3</v>
      </c>
      <c r="J55" s="66">
        <v>3</v>
      </c>
      <c r="K55" s="66">
        <v>0</v>
      </c>
      <c r="L55" s="66">
        <v>0</v>
      </c>
      <c r="M55" s="66">
        <v>0</v>
      </c>
      <c r="N55" s="66">
        <v>0</v>
      </c>
      <c r="O55" s="66">
        <v>0</v>
      </c>
      <c r="P55" s="68">
        <f t="shared" si="1"/>
        <v>3</v>
      </c>
    </row>
    <row r="56" spans="1:19" s="18" customFormat="1" ht="14.25" customHeight="1">
      <c r="A56" s="4" t="s">
        <v>116</v>
      </c>
      <c r="B56" s="8">
        <v>2020</v>
      </c>
      <c r="C56" s="66">
        <v>5</v>
      </c>
      <c r="D56" s="66">
        <v>2</v>
      </c>
      <c r="E56" s="66">
        <v>0</v>
      </c>
      <c r="F56" s="66">
        <v>0</v>
      </c>
      <c r="G56" s="67">
        <v>0</v>
      </c>
      <c r="H56" s="66">
        <v>0</v>
      </c>
      <c r="I56" s="65">
        <f t="shared" si="3"/>
        <v>7</v>
      </c>
      <c r="J56" s="66">
        <v>3</v>
      </c>
      <c r="K56" s="66">
        <v>1</v>
      </c>
      <c r="L56" s="66">
        <v>0</v>
      </c>
      <c r="M56" s="66">
        <v>0</v>
      </c>
      <c r="N56" s="66">
        <v>0</v>
      </c>
      <c r="O56" s="66">
        <v>0</v>
      </c>
      <c r="P56" s="68">
        <f t="shared" si="1"/>
        <v>4</v>
      </c>
    </row>
    <row r="57" spans="1:19" s="18" customFormat="1" ht="14.25" customHeight="1">
      <c r="A57" s="4" t="s">
        <v>117</v>
      </c>
      <c r="B57" s="8">
        <v>2021</v>
      </c>
      <c r="C57" s="66">
        <v>3</v>
      </c>
      <c r="D57" s="66">
        <v>3</v>
      </c>
      <c r="E57" s="66">
        <v>0</v>
      </c>
      <c r="F57" s="66">
        <v>1</v>
      </c>
      <c r="G57" s="67">
        <v>2</v>
      </c>
      <c r="H57" s="66">
        <v>0</v>
      </c>
      <c r="I57" s="65">
        <f t="shared" si="3"/>
        <v>9</v>
      </c>
      <c r="J57" s="66">
        <v>4</v>
      </c>
      <c r="K57" s="66">
        <v>0</v>
      </c>
      <c r="L57" s="66">
        <v>0</v>
      </c>
      <c r="M57" s="66">
        <v>0</v>
      </c>
      <c r="N57" s="66">
        <v>3</v>
      </c>
      <c r="O57" s="66">
        <v>0</v>
      </c>
      <c r="P57" s="68">
        <f t="shared" si="1"/>
        <v>7</v>
      </c>
    </row>
    <row r="58" spans="1:19" s="18" customFormat="1" ht="14.25" customHeight="1">
      <c r="A58" s="4" t="s">
        <v>114</v>
      </c>
      <c r="B58" s="8">
        <v>2021</v>
      </c>
      <c r="C58" s="66">
        <v>4</v>
      </c>
      <c r="D58" s="66">
        <v>3</v>
      </c>
      <c r="E58" s="66">
        <v>1</v>
      </c>
      <c r="F58" s="66">
        <v>0</v>
      </c>
      <c r="G58" s="67">
        <v>0</v>
      </c>
      <c r="H58" s="66">
        <v>0</v>
      </c>
      <c r="I58" s="65">
        <f t="shared" si="3"/>
        <v>8</v>
      </c>
      <c r="J58" s="66">
        <v>2</v>
      </c>
      <c r="K58" s="66">
        <v>1</v>
      </c>
      <c r="L58" s="66">
        <v>0</v>
      </c>
      <c r="M58" s="66">
        <v>0</v>
      </c>
      <c r="N58" s="66">
        <v>0</v>
      </c>
      <c r="O58" s="66">
        <v>0</v>
      </c>
      <c r="P58" s="68">
        <f t="shared" si="1"/>
        <v>3</v>
      </c>
    </row>
    <row r="59" spans="1:19" s="18" customFormat="1" ht="14.25" customHeight="1">
      <c r="A59" s="4" t="s">
        <v>115</v>
      </c>
      <c r="B59" s="8">
        <v>2021</v>
      </c>
      <c r="C59" s="66">
        <v>4</v>
      </c>
      <c r="D59" s="66">
        <v>0</v>
      </c>
      <c r="E59" s="66">
        <v>0</v>
      </c>
      <c r="F59" s="66">
        <v>0</v>
      </c>
      <c r="G59" s="67">
        <v>1</v>
      </c>
      <c r="H59" s="66">
        <v>0</v>
      </c>
      <c r="I59" s="65">
        <f t="shared" si="3"/>
        <v>5</v>
      </c>
      <c r="J59" s="66">
        <v>5</v>
      </c>
      <c r="K59" s="66">
        <v>3</v>
      </c>
      <c r="L59" s="66">
        <v>1</v>
      </c>
      <c r="M59" s="66">
        <v>0</v>
      </c>
      <c r="N59" s="66">
        <v>0</v>
      </c>
      <c r="O59" s="66">
        <v>0</v>
      </c>
      <c r="P59" s="68">
        <f t="shared" si="1"/>
        <v>9</v>
      </c>
    </row>
    <row r="60" spans="1:19" s="18" customFormat="1" ht="14.25" customHeight="1">
      <c r="A60" s="4" t="s">
        <v>116</v>
      </c>
      <c r="B60" s="8">
        <v>2021</v>
      </c>
      <c r="C60" s="66">
        <v>10</v>
      </c>
      <c r="D60" s="66">
        <v>1</v>
      </c>
      <c r="E60" s="66">
        <v>0</v>
      </c>
      <c r="F60" s="66">
        <v>1</v>
      </c>
      <c r="G60" s="67">
        <v>0</v>
      </c>
      <c r="H60" s="66">
        <v>1</v>
      </c>
      <c r="I60" s="65">
        <f t="shared" si="3"/>
        <v>13</v>
      </c>
      <c r="J60" s="66">
        <v>6</v>
      </c>
      <c r="K60" s="66">
        <v>2</v>
      </c>
      <c r="L60" s="66">
        <v>1</v>
      </c>
      <c r="M60" s="66">
        <v>0</v>
      </c>
      <c r="N60" s="66">
        <v>0</v>
      </c>
      <c r="O60" s="66">
        <v>0</v>
      </c>
      <c r="P60" s="68">
        <f t="shared" si="1"/>
        <v>9</v>
      </c>
    </row>
    <row r="61" spans="1:19" s="18" customFormat="1" ht="14.25" customHeight="1">
      <c r="A61" s="4" t="s">
        <v>117</v>
      </c>
      <c r="B61" s="8">
        <v>2022</v>
      </c>
      <c r="C61" s="66">
        <v>5</v>
      </c>
      <c r="D61" s="66">
        <v>0</v>
      </c>
      <c r="E61" s="66">
        <v>0</v>
      </c>
      <c r="F61" s="66">
        <v>0</v>
      </c>
      <c r="G61" s="67">
        <v>1</v>
      </c>
      <c r="H61" s="66">
        <v>1</v>
      </c>
      <c r="I61" s="65">
        <f t="shared" si="3"/>
        <v>7</v>
      </c>
      <c r="J61" s="66">
        <v>12</v>
      </c>
      <c r="K61" s="66">
        <v>0</v>
      </c>
      <c r="L61" s="66">
        <v>0</v>
      </c>
      <c r="M61" s="66">
        <v>0</v>
      </c>
      <c r="N61" s="66">
        <v>1</v>
      </c>
      <c r="O61" s="66">
        <v>0</v>
      </c>
      <c r="P61" s="68">
        <f t="shared" si="1"/>
        <v>13</v>
      </c>
    </row>
    <row r="62" spans="1:19" s="18" customFormat="1" ht="14.25" customHeight="1">
      <c r="A62" s="4" t="s">
        <v>114</v>
      </c>
      <c r="B62" s="8">
        <v>2022</v>
      </c>
      <c r="C62" s="66">
        <v>4</v>
      </c>
      <c r="D62" s="66">
        <v>0</v>
      </c>
      <c r="E62" s="66">
        <v>1</v>
      </c>
      <c r="F62" s="66">
        <v>0</v>
      </c>
      <c r="G62" s="67">
        <v>1</v>
      </c>
      <c r="H62" s="66">
        <v>1</v>
      </c>
      <c r="I62" s="65">
        <f t="shared" si="3"/>
        <v>7</v>
      </c>
      <c r="J62" s="66">
        <v>2</v>
      </c>
      <c r="K62" s="66">
        <v>4</v>
      </c>
      <c r="L62" s="66">
        <v>0</v>
      </c>
      <c r="M62" s="66">
        <v>0</v>
      </c>
      <c r="N62" s="66">
        <v>2</v>
      </c>
      <c r="O62" s="66">
        <v>0</v>
      </c>
      <c r="P62" s="68">
        <f t="shared" si="1"/>
        <v>8</v>
      </c>
    </row>
    <row r="63" spans="1:19" ht="14.25" customHeight="1">
      <c r="A63" s="4" t="s">
        <v>115</v>
      </c>
      <c r="B63" s="8">
        <v>2022</v>
      </c>
      <c r="C63" s="66">
        <v>5</v>
      </c>
      <c r="D63" s="66">
        <v>0</v>
      </c>
      <c r="E63" s="66">
        <v>0</v>
      </c>
      <c r="F63" s="66">
        <v>0</v>
      </c>
      <c r="G63" s="67">
        <v>0</v>
      </c>
      <c r="H63" s="66">
        <v>0</v>
      </c>
      <c r="I63" s="65">
        <f t="shared" si="3"/>
        <v>5</v>
      </c>
      <c r="J63" s="66">
        <v>2</v>
      </c>
      <c r="K63" s="66">
        <v>1</v>
      </c>
      <c r="L63" s="66">
        <v>0</v>
      </c>
      <c r="M63" s="66">
        <v>1</v>
      </c>
      <c r="N63" s="66">
        <v>0</v>
      </c>
      <c r="O63" s="66">
        <v>0</v>
      </c>
      <c r="P63" s="68">
        <f t="shared" si="1"/>
        <v>4</v>
      </c>
    </row>
    <row r="64" spans="1:19" s="14" customFormat="1" ht="14.25" customHeight="1">
      <c r="A64" s="4" t="s">
        <v>116</v>
      </c>
      <c r="B64" s="8">
        <v>2022</v>
      </c>
      <c r="C64" s="66">
        <v>4</v>
      </c>
      <c r="D64" s="66">
        <v>0</v>
      </c>
      <c r="E64" s="66">
        <v>0</v>
      </c>
      <c r="F64" s="66">
        <v>0</v>
      </c>
      <c r="G64" s="67">
        <v>0</v>
      </c>
      <c r="H64" s="66">
        <v>2</v>
      </c>
      <c r="I64" s="65">
        <f t="shared" si="3"/>
        <v>6</v>
      </c>
      <c r="J64" s="66">
        <v>3</v>
      </c>
      <c r="K64" s="66">
        <v>3</v>
      </c>
      <c r="L64" s="66">
        <v>1</v>
      </c>
      <c r="M64" s="66">
        <v>1</v>
      </c>
      <c r="N64" s="66">
        <v>3</v>
      </c>
      <c r="O64" s="66">
        <v>0</v>
      </c>
      <c r="P64" s="68">
        <f t="shared" si="1"/>
        <v>11</v>
      </c>
      <c r="Q64" s="4"/>
      <c r="R64" s="4"/>
      <c r="S64" s="4"/>
    </row>
    <row r="65" spans="1:19" s="14" customFormat="1" ht="14.25" customHeight="1">
      <c r="A65" s="4" t="s">
        <v>117</v>
      </c>
      <c r="B65" s="8">
        <v>2023</v>
      </c>
      <c r="C65" s="66">
        <v>5</v>
      </c>
      <c r="D65" s="66">
        <v>0</v>
      </c>
      <c r="E65" s="66">
        <v>0</v>
      </c>
      <c r="F65" s="66">
        <v>0</v>
      </c>
      <c r="G65" s="67">
        <v>0</v>
      </c>
      <c r="H65" s="66">
        <v>0</v>
      </c>
      <c r="I65" s="65">
        <f t="shared" si="3"/>
        <v>5</v>
      </c>
      <c r="J65" s="66">
        <v>5</v>
      </c>
      <c r="K65" s="66">
        <v>2</v>
      </c>
      <c r="L65" s="66">
        <v>1</v>
      </c>
      <c r="M65" s="66">
        <v>1</v>
      </c>
      <c r="N65" s="66">
        <v>0</v>
      </c>
      <c r="O65" s="66">
        <v>1</v>
      </c>
      <c r="P65" s="68">
        <f t="shared" si="1"/>
        <v>10</v>
      </c>
      <c r="Q65" s="4"/>
      <c r="R65" s="4"/>
      <c r="S65" s="4"/>
    </row>
    <row r="66" spans="1:19" s="14" customFormat="1" ht="14.25" customHeight="1">
      <c r="A66" s="4" t="s">
        <v>118</v>
      </c>
      <c r="B66" s="8">
        <v>2023</v>
      </c>
      <c r="C66" s="66">
        <v>1</v>
      </c>
      <c r="D66" s="66">
        <v>0</v>
      </c>
      <c r="E66" s="66">
        <v>0</v>
      </c>
      <c r="F66" s="66">
        <v>0</v>
      </c>
      <c r="G66" s="67">
        <v>0</v>
      </c>
      <c r="H66" s="66">
        <v>0</v>
      </c>
      <c r="I66" s="65">
        <f t="shared" si="3"/>
        <v>1</v>
      </c>
      <c r="J66" s="66">
        <v>1</v>
      </c>
      <c r="K66" s="66">
        <v>0</v>
      </c>
      <c r="L66" s="66">
        <v>0</v>
      </c>
      <c r="M66" s="66">
        <v>0</v>
      </c>
      <c r="N66" s="66">
        <v>0</v>
      </c>
      <c r="O66" s="66">
        <v>0</v>
      </c>
      <c r="P66" s="68">
        <f t="shared" si="1"/>
        <v>1</v>
      </c>
      <c r="Q66" s="4"/>
      <c r="R66" s="4"/>
      <c r="S66" s="4"/>
    </row>
    <row r="67" spans="1:19" s="14" customFormat="1" ht="14.25" customHeight="1">
      <c r="A67" s="4" t="s">
        <v>119</v>
      </c>
      <c r="B67" s="8">
        <v>2023</v>
      </c>
      <c r="C67" s="66">
        <v>4</v>
      </c>
      <c r="D67" s="66">
        <v>0</v>
      </c>
      <c r="E67" s="66">
        <v>0</v>
      </c>
      <c r="F67" s="66">
        <v>1</v>
      </c>
      <c r="G67" s="67">
        <v>1</v>
      </c>
      <c r="H67" s="66">
        <v>1</v>
      </c>
      <c r="I67" s="65">
        <f>C67+D67+E67+F67+G67+H67</f>
        <v>7</v>
      </c>
      <c r="J67" s="66">
        <v>3</v>
      </c>
      <c r="K67" s="66">
        <v>2</v>
      </c>
      <c r="L67" s="66">
        <v>0</v>
      </c>
      <c r="M67" s="66">
        <v>1</v>
      </c>
      <c r="N67" s="66">
        <v>0</v>
      </c>
      <c r="O67" s="66">
        <v>1</v>
      </c>
      <c r="P67" s="68">
        <f>J67+K67+L67+M67+N67+O67</f>
        <v>7</v>
      </c>
      <c r="Q67" s="4"/>
      <c r="R67" s="4"/>
      <c r="S67" s="4"/>
    </row>
    <row r="68" spans="1:19" ht="14.45">
      <c r="A68" s="4" t="s">
        <v>143</v>
      </c>
      <c r="B68" s="8">
        <v>2023</v>
      </c>
      <c r="C68" s="66">
        <v>2</v>
      </c>
      <c r="D68" s="66">
        <v>0</v>
      </c>
      <c r="E68" s="66">
        <v>0</v>
      </c>
      <c r="F68" s="66">
        <v>0</v>
      </c>
      <c r="G68" s="67">
        <v>1</v>
      </c>
      <c r="H68" s="66">
        <v>0</v>
      </c>
      <c r="I68" s="65">
        <f>C68+D68+E68+F68+G68+H68</f>
        <v>3</v>
      </c>
      <c r="J68" s="66">
        <v>4</v>
      </c>
      <c r="K68" s="66">
        <v>0</v>
      </c>
      <c r="L68" s="66">
        <v>0</v>
      </c>
      <c r="M68" s="66">
        <v>0</v>
      </c>
      <c r="N68" s="66">
        <v>1</v>
      </c>
      <c r="O68" s="66">
        <v>1</v>
      </c>
      <c r="P68" s="68">
        <f>J68+K68+L68+M68+N68+O68</f>
        <v>6</v>
      </c>
    </row>
    <row r="69" spans="1:19" ht="14.45">
      <c r="A69" s="4" t="s">
        <v>144</v>
      </c>
      <c r="B69" s="8">
        <v>2024</v>
      </c>
      <c r="C69" s="66">
        <v>4</v>
      </c>
      <c r="D69" s="66">
        <v>2</v>
      </c>
      <c r="E69" s="66">
        <v>0</v>
      </c>
      <c r="F69" s="66">
        <v>0</v>
      </c>
      <c r="G69" s="67">
        <v>1</v>
      </c>
      <c r="H69" s="66">
        <v>0</v>
      </c>
      <c r="I69" s="65">
        <f>C69+D69+E69+F69+G69+H69</f>
        <v>7</v>
      </c>
      <c r="J69" s="66">
        <v>7</v>
      </c>
      <c r="K69" s="66">
        <v>1</v>
      </c>
      <c r="L69" s="66">
        <v>0</v>
      </c>
      <c r="M69" s="66">
        <v>0</v>
      </c>
      <c r="N69" s="66">
        <v>0</v>
      </c>
      <c r="O69" s="66">
        <v>0</v>
      </c>
      <c r="P69" s="68">
        <f>J69+K69+L69+M69+N69+O69</f>
        <v>8</v>
      </c>
    </row>
    <row r="71" spans="1:19">
      <c r="I71" s="4"/>
      <c r="P71" s="4"/>
    </row>
    <row r="76" spans="1:19" s="14" customFormat="1">
      <c r="A76" s="4"/>
      <c r="B76" s="4"/>
      <c r="C76" s="4"/>
      <c r="D76" s="4"/>
      <c r="E76" s="4"/>
      <c r="F76" s="4"/>
      <c r="G76" s="4" t="s">
        <v>111</v>
      </c>
      <c r="H76" s="4"/>
      <c r="J76" s="4"/>
      <c r="K76" s="4"/>
      <c r="L76" s="4"/>
      <c r="M76" s="4"/>
      <c r="N76" s="4"/>
      <c r="O76" s="4"/>
      <c r="P76" s="11"/>
      <c r="Q76" s="4"/>
      <c r="R76" s="4"/>
      <c r="S76" s="4"/>
    </row>
  </sheetData>
  <hyperlinks>
    <hyperlink ref="E6" r:id="rId1" display="https://www.gov.uk/guidance/local-plans" xr:uid="{3898EE5D-EC08-4CED-AF30-D9763AD49460}"/>
  </hyperlinks>
  <pageMargins left="0.7" right="0.7" top="0.75" bottom="0.75" header="0.3" footer="0.3"/>
  <pageSetup paperSize="9" scale="39" orientation="landscape"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57263-BF4C-4FEE-A144-B724E30DB237}">
  <sheetPr>
    <tabColor theme="4" tint="0.39997558519241921"/>
    <pageSetUpPr fitToPage="1"/>
  </sheetPr>
  <dimension ref="A1:G26"/>
  <sheetViews>
    <sheetView showGridLines="0" topLeftCell="A9" workbookViewId="0">
      <selection activeCell="E23" sqref="E23:E24"/>
    </sheetView>
  </sheetViews>
  <sheetFormatPr defaultColWidth="8.796875" defaultRowHeight="12.95"/>
  <cols>
    <col min="1" max="1" width="9.09765625" style="4" customWidth="1"/>
    <col min="2" max="3" width="11.5" style="4" customWidth="1"/>
    <col min="4" max="4" width="6.19921875" style="4" customWidth="1"/>
    <col min="5" max="6" width="10.69921875" style="4" customWidth="1"/>
    <col min="7" max="16384" width="8.796875" style="4"/>
  </cols>
  <sheetData>
    <row r="1" spans="1:7" ht="15.6">
      <c r="A1" s="1" t="s">
        <v>12</v>
      </c>
      <c r="B1" s="2" t="s">
        <v>13</v>
      </c>
      <c r="C1" s="3"/>
      <c r="D1" s="3"/>
      <c r="E1" s="3"/>
    </row>
    <row r="2" spans="1:7">
      <c r="A2" s="5" t="s">
        <v>122</v>
      </c>
      <c r="B2" s="6" t="s">
        <v>78</v>
      </c>
    </row>
    <row r="3" spans="1:7">
      <c r="A3" s="5"/>
      <c r="B3" s="6"/>
    </row>
    <row r="4" spans="1:7">
      <c r="A4" s="4" t="s">
        <v>145</v>
      </c>
    </row>
    <row r="6" spans="1:7">
      <c r="A6" s="4" t="s">
        <v>146</v>
      </c>
      <c r="D6" s="9"/>
      <c r="F6" s="9" t="s">
        <v>147</v>
      </c>
    </row>
    <row r="7" spans="1:7">
      <c r="A7" s="4" t="s">
        <v>83</v>
      </c>
    </row>
    <row r="8" spans="1:7">
      <c r="A8" s="4" t="s">
        <v>84</v>
      </c>
    </row>
    <row r="10" spans="1:7">
      <c r="A10" s="4" t="s">
        <v>85</v>
      </c>
      <c r="B10" s="10">
        <v>45383</v>
      </c>
    </row>
    <row r="11" spans="1:7">
      <c r="A11" s="4" t="s">
        <v>86</v>
      </c>
      <c r="B11" s="10">
        <v>45474</v>
      </c>
    </row>
    <row r="12" spans="1:7" ht="13.9" customHeight="1"/>
    <row r="13" spans="1:7" ht="55.15" customHeight="1">
      <c r="A13" s="21" t="s">
        <v>87</v>
      </c>
      <c r="B13" s="7" t="s">
        <v>148</v>
      </c>
      <c r="C13" s="7" t="s">
        <v>149</v>
      </c>
      <c r="D13" s="22"/>
      <c r="E13" s="22"/>
      <c r="F13" s="22"/>
      <c r="G13" s="51"/>
    </row>
    <row r="14" spans="1:7" ht="14.25" customHeight="1">
      <c r="A14" s="4" t="s">
        <v>141</v>
      </c>
      <c r="B14" s="39">
        <v>8</v>
      </c>
      <c r="C14" s="39">
        <v>5</v>
      </c>
      <c r="D14" s="51"/>
      <c r="E14" s="51"/>
      <c r="F14" s="51"/>
      <c r="G14" s="51"/>
    </row>
    <row r="15" spans="1:7" ht="14.25" customHeight="1">
      <c r="A15" s="4" t="s">
        <v>98</v>
      </c>
      <c r="B15" s="39">
        <v>20</v>
      </c>
      <c r="C15" s="39">
        <v>16</v>
      </c>
      <c r="D15" s="51"/>
      <c r="E15" s="51"/>
      <c r="F15" s="51"/>
      <c r="G15" s="51"/>
    </row>
    <row r="16" spans="1:7" ht="14.25" customHeight="1">
      <c r="A16" s="4" t="s">
        <v>99</v>
      </c>
      <c r="B16" s="39">
        <v>41</v>
      </c>
      <c r="C16" s="39">
        <v>31</v>
      </c>
      <c r="D16" s="51"/>
      <c r="E16" s="51"/>
      <c r="F16" s="51"/>
      <c r="G16" s="51"/>
    </row>
    <row r="17" spans="1:7" ht="14.25" customHeight="1">
      <c r="A17" s="4" t="s">
        <v>100</v>
      </c>
      <c r="B17" s="39">
        <v>48</v>
      </c>
      <c r="C17" s="39">
        <v>37</v>
      </c>
      <c r="D17" s="51"/>
      <c r="E17" s="51"/>
      <c r="F17" s="51"/>
      <c r="G17" s="51"/>
    </row>
    <row r="18" spans="1:7" ht="14.25" customHeight="1">
      <c r="A18" s="4" t="s">
        <v>101</v>
      </c>
      <c r="B18" s="39">
        <v>24</v>
      </c>
      <c r="C18" s="39">
        <v>34</v>
      </c>
      <c r="D18" s="51"/>
      <c r="E18" s="51"/>
      <c r="F18" s="51"/>
      <c r="G18" s="51"/>
    </row>
    <row r="19" spans="1:7" ht="14.25" customHeight="1">
      <c r="A19" s="4" t="s">
        <v>102</v>
      </c>
      <c r="B19" s="39">
        <v>14</v>
      </c>
      <c r="C19" s="39">
        <v>11</v>
      </c>
      <c r="D19" s="51"/>
      <c r="E19" s="51"/>
      <c r="F19" s="51"/>
      <c r="G19" s="51"/>
    </row>
    <row r="20" spans="1:7" ht="14.25" customHeight="1">
      <c r="A20" s="4" t="s">
        <v>103</v>
      </c>
      <c r="B20" s="39">
        <v>8</v>
      </c>
      <c r="C20" s="39">
        <v>14</v>
      </c>
      <c r="D20" s="51"/>
      <c r="E20" s="51"/>
      <c r="F20" s="51"/>
      <c r="G20" s="51"/>
    </row>
    <row r="21" spans="1:7" ht="14.25" customHeight="1">
      <c r="A21" s="4" t="s">
        <v>104</v>
      </c>
      <c r="B21" s="39">
        <v>6</v>
      </c>
      <c r="C21" s="39">
        <v>4</v>
      </c>
      <c r="D21" s="51"/>
      <c r="E21" s="51"/>
      <c r="F21" s="51"/>
      <c r="G21" s="51"/>
    </row>
    <row r="22" spans="1:7" ht="14.25" customHeight="1">
      <c r="A22" s="4" t="s">
        <v>105</v>
      </c>
      <c r="B22" s="39">
        <v>4</v>
      </c>
      <c r="C22" s="39">
        <v>3</v>
      </c>
      <c r="D22" s="51"/>
      <c r="E22" s="51"/>
      <c r="F22" s="51"/>
      <c r="G22" s="51"/>
    </row>
    <row r="23" spans="1:7" ht="14.25" customHeight="1">
      <c r="A23" s="4" t="s">
        <v>106</v>
      </c>
      <c r="B23" s="39">
        <v>1</v>
      </c>
      <c r="C23" s="39">
        <v>3</v>
      </c>
      <c r="D23" s="51"/>
      <c r="E23" s="51"/>
      <c r="F23" s="51"/>
      <c r="G23" s="51"/>
    </row>
    <row r="24" spans="1:7" ht="14.25" customHeight="1">
      <c r="A24" s="4" t="s">
        <v>107</v>
      </c>
      <c r="B24" s="39">
        <v>2</v>
      </c>
      <c r="C24" s="39">
        <v>2</v>
      </c>
      <c r="D24" s="51"/>
      <c r="E24" s="51"/>
      <c r="F24" s="51"/>
      <c r="G24" s="51"/>
    </row>
    <row r="25" spans="1:7" ht="14.25" customHeight="1">
      <c r="A25" s="4" t="s">
        <v>108</v>
      </c>
      <c r="B25" s="39">
        <v>1</v>
      </c>
      <c r="C25" s="39">
        <v>1</v>
      </c>
      <c r="D25" s="51"/>
      <c r="E25" s="51"/>
      <c r="F25" s="51"/>
      <c r="G25" s="51"/>
    </row>
    <row r="26" spans="1:7" ht="14.45">
      <c r="A26" s="4" t="s">
        <v>109</v>
      </c>
      <c r="B26" s="39">
        <v>0</v>
      </c>
      <c r="C26" s="39">
        <v>2</v>
      </c>
    </row>
  </sheetData>
  <hyperlinks>
    <hyperlink ref="F6" r:id="rId1" display="https://www.gov.uk/guidance/community-infrastructure-levy-plan-examinations" xr:uid="{6967B4BD-1B7E-49BE-B542-FFFA0E26EE65}"/>
  </hyperlinks>
  <pageMargins left="0.7" right="0.7" top="0.75" bottom="0.75" header="0.3" footer="0.3"/>
  <pageSetup paperSize="9" scale="94" orientation="landscape"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9EB7D-65D4-4594-82BB-AF770CB16C46}">
  <sheetPr>
    <tabColor theme="4" tint="0.39997558519241921"/>
    <pageSetUpPr fitToPage="1"/>
  </sheetPr>
  <dimension ref="A1:H65"/>
  <sheetViews>
    <sheetView showGridLines="0" workbookViewId="0">
      <selection activeCell="A62" sqref="A62:A65"/>
    </sheetView>
  </sheetViews>
  <sheetFormatPr defaultColWidth="8.796875" defaultRowHeight="12.95"/>
  <cols>
    <col min="1" max="2" width="8.796875" style="4"/>
    <col min="3" max="4" width="11.5" style="4" customWidth="1"/>
    <col min="5" max="5" width="4.69921875" style="4" customWidth="1"/>
    <col min="6" max="7" width="10.69921875" style="4" customWidth="1"/>
    <col min="8" max="16384" width="8.796875" style="4"/>
  </cols>
  <sheetData>
    <row r="1" spans="1:8" ht="15.6">
      <c r="A1" s="1" t="s">
        <v>14</v>
      </c>
      <c r="B1" s="2" t="s">
        <v>150</v>
      </c>
      <c r="C1" s="3"/>
      <c r="D1" s="3"/>
      <c r="E1" s="3"/>
    </row>
    <row r="2" spans="1:8">
      <c r="A2" s="5" t="s">
        <v>122</v>
      </c>
      <c r="B2" s="6" t="s">
        <v>78</v>
      </c>
    </row>
    <row r="3" spans="1:8">
      <c r="A3" s="5"/>
      <c r="B3" s="6"/>
    </row>
    <row r="4" spans="1:8">
      <c r="A4" s="4" t="s">
        <v>145</v>
      </c>
    </row>
    <row r="6" spans="1:8">
      <c r="A6" s="4" t="s">
        <v>146</v>
      </c>
      <c r="E6" s="9"/>
      <c r="F6" s="9" t="s">
        <v>147</v>
      </c>
    </row>
    <row r="7" spans="1:8">
      <c r="A7" s="4" t="s">
        <v>83</v>
      </c>
    </row>
    <row r="8" spans="1:8">
      <c r="A8" s="4" t="s">
        <v>84</v>
      </c>
    </row>
    <row r="10" spans="1:8">
      <c r="A10" s="4" t="s">
        <v>85</v>
      </c>
      <c r="B10" s="10">
        <v>45383</v>
      </c>
    </row>
    <row r="11" spans="1:8">
      <c r="A11" s="4" t="s">
        <v>86</v>
      </c>
      <c r="B11" s="10">
        <v>45474</v>
      </c>
    </row>
    <row r="12" spans="1:8" ht="13.9" customHeight="1"/>
    <row r="13" spans="1:8" ht="55.15" customHeight="1">
      <c r="A13" s="49" t="s">
        <v>112</v>
      </c>
      <c r="B13" s="49" t="s">
        <v>113</v>
      </c>
      <c r="C13" s="7" t="s">
        <v>148</v>
      </c>
      <c r="D13" s="7" t="s">
        <v>149</v>
      </c>
      <c r="E13" s="22"/>
      <c r="F13" s="22"/>
      <c r="G13" s="22"/>
      <c r="H13" s="51"/>
    </row>
    <row r="14" spans="1:8" ht="14.25" customHeight="1">
      <c r="A14" s="39" t="s">
        <v>114</v>
      </c>
      <c r="B14" s="39">
        <v>2011</v>
      </c>
      <c r="C14" s="39">
        <v>3</v>
      </c>
      <c r="D14" s="39">
        <v>0</v>
      </c>
      <c r="E14" s="51"/>
      <c r="F14" s="51"/>
      <c r="G14" s="51"/>
      <c r="H14" s="51"/>
    </row>
    <row r="15" spans="1:8" ht="14.25" customHeight="1">
      <c r="A15" s="39" t="s">
        <v>115</v>
      </c>
      <c r="B15" s="39">
        <v>2011</v>
      </c>
      <c r="C15" s="39">
        <v>2</v>
      </c>
      <c r="D15" s="39">
        <v>3</v>
      </c>
      <c r="E15" s="51"/>
      <c r="F15" s="51"/>
      <c r="G15" s="51"/>
      <c r="H15" s="51"/>
    </row>
    <row r="16" spans="1:8" ht="14.25" customHeight="1">
      <c r="A16" s="39" t="s">
        <v>116</v>
      </c>
      <c r="B16" s="39">
        <v>2011</v>
      </c>
      <c r="C16" s="39">
        <v>0</v>
      </c>
      <c r="D16" s="39">
        <v>0</v>
      </c>
      <c r="E16" s="51"/>
      <c r="F16" s="51"/>
      <c r="G16" s="51"/>
      <c r="H16" s="51"/>
    </row>
    <row r="17" spans="1:8" ht="14.25" customHeight="1">
      <c r="A17" s="39" t="s">
        <v>117</v>
      </c>
      <c r="B17" s="39">
        <v>2012</v>
      </c>
      <c r="C17" s="39">
        <v>3</v>
      </c>
      <c r="D17" s="39">
        <v>2</v>
      </c>
      <c r="E17" s="51"/>
      <c r="F17" s="51"/>
      <c r="G17" s="51"/>
      <c r="H17" s="51"/>
    </row>
    <row r="18" spans="1:8" ht="14.25" customHeight="1">
      <c r="A18" s="39" t="s">
        <v>114</v>
      </c>
      <c r="B18" s="39">
        <v>2012</v>
      </c>
      <c r="C18" s="39">
        <v>3</v>
      </c>
      <c r="D18" s="39">
        <v>2</v>
      </c>
      <c r="E18" s="51"/>
      <c r="F18" s="51"/>
      <c r="G18" s="51"/>
      <c r="H18" s="51"/>
    </row>
    <row r="19" spans="1:8" ht="14.25" customHeight="1">
      <c r="A19" s="39" t="s">
        <v>115</v>
      </c>
      <c r="B19" s="39">
        <v>2012</v>
      </c>
      <c r="C19" s="39">
        <v>8</v>
      </c>
      <c r="D19" s="39">
        <v>3</v>
      </c>
      <c r="E19" s="51"/>
      <c r="F19" s="51"/>
      <c r="G19" s="51"/>
      <c r="H19" s="51"/>
    </row>
    <row r="20" spans="1:8" ht="14.25" customHeight="1">
      <c r="A20" s="39" t="s">
        <v>116</v>
      </c>
      <c r="B20" s="39">
        <v>2012</v>
      </c>
      <c r="C20" s="39">
        <v>5</v>
      </c>
      <c r="D20" s="39">
        <v>7</v>
      </c>
      <c r="E20" s="51"/>
      <c r="F20" s="51"/>
      <c r="G20" s="51"/>
      <c r="H20" s="51"/>
    </row>
    <row r="21" spans="1:8" ht="14.25" customHeight="1">
      <c r="A21" s="39" t="s">
        <v>117</v>
      </c>
      <c r="B21" s="39">
        <v>2013</v>
      </c>
      <c r="C21" s="39">
        <v>4</v>
      </c>
      <c r="D21" s="39">
        <v>4</v>
      </c>
      <c r="E21" s="51"/>
      <c r="F21" s="51"/>
      <c r="G21" s="51"/>
      <c r="H21" s="51"/>
    </row>
    <row r="22" spans="1:8" ht="14.25" customHeight="1">
      <c r="A22" s="39" t="s">
        <v>114</v>
      </c>
      <c r="B22" s="39">
        <v>2013</v>
      </c>
      <c r="C22" s="39">
        <v>6</v>
      </c>
      <c r="D22" s="39">
        <v>4</v>
      </c>
      <c r="E22" s="51"/>
      <c r="F22" s="51"/>
      <c r="G22" s="51"/>
      <c r="H22" s="51"/>
    </row>
    <row r="23" spans="1:8" ht="14.25" customHeight="1">
      <c r="A23" s="39" t="s">
        <v>115</v>
      </c>
      <c r="B23" s="39">
        <v>2013</v>
      </c>
      <c r="C23" s="39">
        <v>13</v>
      </c>
      <c r="D23" s="39">
        <v>3</v>
      </c>
      <c r="E23" s="51"/>
      <c r="F23" s="51"/>
      <c r="G23" s="51"/>
      <c r="H23" s="51"/>
    </row>
    <row r="24" spans="1:8" ht="14.25" customHeight="1">
      <c r="A24" s="39" t="s">
        <v>116</v>
      </c>
      <c r="B24" s="39">
        <v>2013</v>
      </c>
      <c r="C24" s="39">
        <v>14</v>
      </c>
      <c r="D24" s="39">
        <v>9</v>
      </c>
      <c r="E24" s="51"/>
      <c r="F24" s="51"/>
      <c r="G24" s="51"/>
      <c r="H24" s="51"/>
    </row>
    <row r="25" spans="1:8" ht="14.25" customHeight="1">
      <c r="A25" s="39" t="s">
        <v>117</v>
      </c>
      <c r="B25" s="39">
        <v>2014</v>
      </c>
      <c r="C25" s="39">
        <v>8</v>
      </c>
      <c r="D25" s="39">
        <v>15</v>
      </c>
      <c r="E25" s="51"/>
      <c r="F25" s="51"/>
      <c r="G25" s="51"/>
      <c r="H25" s="51"/>
    </row>
    <row r="26" spans="1:8" ht="14.25" customHeight="1">
      <c r="A26" s="39" t="s">
        <v>114</v>
      </c>
      <c r="B26" s="39">
        <v>2014</v>
      </c>
      <c r="C26" s="39">
        <v>11</v>
      </c>
      <c r="D26" s="39">
        <v>6</v>
      </c>
      <c r="E26" s="51"/>
      <c r="F26" s="51"/>
      <c r="G26" s="51"/>
      <c r="H26" s="51"/>
    </row>
    <row r="27" spans="1:8" ht="14.25" customHeight="1">
      <c r="A27" s="39" t="s">
        <v>115</v>
      </c>
      <c r="B27" s="39">
        <v>2014</v>
      </c>
      <c r="C27" s="39">
        <v>12</v>
      </c>
      <c r="D27" s="39">
        <v>5</v>
      </c>
      <c r="E27" s="51"/>
      <c r="F27" s="51"/>
      <c r="G27" s="51"/>
      <c r="H27" s="51"/>
    </row>
    <row r="28" spans="1:8" ht="14.25" customHeight="1">
      <c r="A28" s="39" t="s">
        <v>116</v>
      </c>
      <c r="B28" s="39">
        <v>2014</v>
      </c>
      <c r="C28" s="39">
        <v>15</v>
      </c>
      <c r="D28" s="39">
        <v>14</v>
      </c>
      <c r="E28" s="51"/>
      <c r="F28" s="51"/>
      <c r="G28" s="51"/>
      <c r="H28" s="51"/>
    </row>
    <row r="29" spans="1:8" ht="14.25" customHeight="1">
      <c r="A29" s="39" t="s">
        <v>117</v>
      </c>
      <c r="B29" s="39">
        <v>2015</v>
      </c>
      <c r="C29" s="39">
        <v>10</v>
      </c>
      <c r="D29" s="39">
        <v>12</v>
      </c>
      <c r="E29" s="51"/>
      <c r="F29" s="51"/>
      <c r="G29" s="51"/>
      <c r="H29" s="51"/>
    </row>
    <row r="30" spans="1:8" ht="14.25" customHeight="1">
      <c r="A30" s="39" t="s">
        <v>114</v>
      </c>
      <c r="B30" s="39">
        <v>2015</v>
      </c>
      <c r="C30" s="39">
        <v>8</v>
      </c>
      <c r="D30" s="39">
        <v>5</v>
      </c>
      <c r="E30" s="51"/>
      <c r="F30" s="51"/>
      <c r="G30" s="51"/>
      <c r="H30" s="51"/>
    </row>
    <row r="31" spans="1:8" ht="14.25" customHeight="1">
      <c r="A31" s="39" t="s">
        <v>115</v>
      </c>
      <c r="B31" s="39">
        <v>2015</v>
      </c>
      <c r="C31" s="39">
        <v>6</v>
      </c>
      <c r="D31" s="39">
        <v>9</v>
      </c>
      <c r="E31" s="51"/>
      <c r="F31" s="51"/>
      <c r="G31" s="51"/>
      <c r="H31" s="51"/>
    </row>
    <row r="32" spans="1:8" ht="14.25" customHeight="1">
      <c r="A32" s="39" t="s">
        <v>116</v>
      </c>
      <c r="B32" s="39">
        <v>2015</v>
      </c>
      <c r="C32" s="39">
        <v>4</v>
      </c>
      <c r="D32" s="39">
        <v>16</v>
      </c>
    </row>
    <row r="33" spans="1:4" ht="14.25" customHeight="1">
      <c r="A33" s="39" t="s">
        <v>117</v>
      </c>
      <c r="B33" s="39">
        <v>2016</v>
      </c>
      <c r="C33" s="39">
        <v>6</v>
      </c>
      <c r="D33" s="39">
        <v>4</v>
      </c>
    </row>
    <row r="34" spans="1:4" ht="14.25" customHeight="1">
      <c r="A34" s="39" t="s">
        <v>114</v>
      </c>
      <c r="B34" s="39">
        <v>2016</v>
      </c>
      <c r="C34" s="39">
        <v>5</v>
      </c>
      <c r="D34" s="39">
        <v>2</v>
      </c>
    </row>
    <row r="35" spans="1:4" ht="14.25" customHeight="1">
      <c r="A35" s="39" t="s">
        <v>115</v>
      </c>
      <c r="B35" s="39">
        <v>2016</v>
      </c>
      <c r="C35" s="39">
        <v>6</v>
      </c>
      <c r="D35" s="39">
        <v>5</v>
      </c>
    </row>
    <row r="36" spans="1:4" ht="14.25" customHeight="1">
      <c r="A36" s="39" t="s">
        <v>116</v>
      </c>
      <c r="B36" s="39">
        <v>2016</v>
      </c>
      <c r="C36" s="39">
        <v>2</v>
      </c>
      <c r="D36" s="39">
        <v>3</v>
      </c>
    </row>
    <row r="37" spans="1:4" ht="14.25" customHeight="1">
      <c r="A37" s="39" t="s">
        <v>117</v>
      </c>
      <c r="B37" s="39">
        <v>2017</v>
      </c>
      <c r="C37" s="39">
        <v>1</v>
      </c>
      <c r="D37" s="39">
        <v>1</v>
      </c>
    </row>
    <row r="38" spans="1:4" ht="14.25" customHeight="1">
      <c r="A38" s="39" t="s">
        <v>114</v>
      </c>
      <c r="B38" s="39">
        <v>2017</v>
      </c>
      <c r="C38" s="39">
        <v>5</v>
      </c>
      <c r="D38" s="39">
        <v>6</v>
      </c>
    </row>
    <row r="39" spans="1:4" ht="14.25" customHeight="1">
      <c r="A39" s="39" t="s">
        <v>115</v>
      </c>
      <c r="B39" s="39">
        <v>2017</v>
      </c>
      <c r="C39" s="39">
        <v>2</v>
      </c>
      <c r="D39" s="39">
        <v>2</v>
      </c>
    </row>
    <row r="40" spans="1:4" ht="14.25" customHeight="1">
      <c r="A40" s="39" t="s">
        <v>116</v>
      </c>
      <c r="B40" s="39">
        <v>2017</v>
      </c>
      <c r="C40" s="39">
        <v>1</v>
      </c>
      <c r="D40" s="39">
        <v>3</v>
      </c>
    </row>
    <row r="41" spans="1:4" ht="14.25" customHeight="1">
      <c r="A41" s="39" t="s">
        <v>117</v>
      </c>
      <c r="B41" s="39">
        <v>2018</v>
      </c>
      <c r="C41" s="39">
        <v>0</v>
      </c>
      <c r="D41" s="39">
        <v>3</v>
      </c>
    </row>
    <row r="42" spans="1:4" ht="14.25" customHeight="1">
      <c r="A42" s="39" t="s">
        <v>114</v>
      </c>
      <c r="B42" s="39">
        <v>2018</v>
      </c>
      <c r="C42" s="39">
        <v>2</v>
      </c>
      <c r="D42" s="39">
        <v>1</v>
      </c>
    </row>
    <row r="43" spans="1:4" ht="14.25" customHeight="1">
      <c r="A43" s="39" t="s">
        <v>115</v>
      </c>
      <c r="B43" s="39">
        <v>2018</v>
      </c>
      <c r="C43" s="39">
        <v>0</v>
      </c>
      <c r="D43" s="39">
        <v>1</v>
      </c>
    </row>
    <row r="44" spans="1:4" ht="14.25" customHeight="1">
      <c r="A44" s="39" t="s">
        <v>116</v>
      </c>
      <c r="B44" s="39">
        <v>2018</v>
      </c>
      <c r="C44" s="39">
        <v>0</v>
      </c>
      <c r="D44" s="39">
        <v>2</v>
      </c>
    </row>
    <row r="45" spans="1:4" ht="14.25" customHeight="1">
      <c r="A45" s="39" t="s">
        <v>117</v>
      </c>
      <c r="B45" s="39">
        <v>2019</v>
      </c>
      <c r="C45" s="39">
        <v>4</v>
      </c>
      <c r="D45" s="39">
        <v>0</v>
      </c>
    </row>
    <row r="46" spans="1:4" ht="14.25" customHeight="1">
      <c r="A46" s="39" t="s">
        <v>114</v>
      </c>
      <c r="B46" s="39">
        <v>2019</v>
      </c>
      <c r="C46" s="39">
        <v>2</v>
      </c>
      <c r="D46" s="39">
        <v>0</v>
      </c>
    </row>
    <row r="47" spans="1:4" ht="14.25" customHeight="1">
      <c r="A47" s="39" t="s">
        <v>115</v>
      </c>
      <c r="B47" s="39">
        <v>2019</v>
      </c>
      <c r="C47" s="39">
        <v>1</v>
      </c>
      <c r="D47" s="39">
        <v>0</v>
      </c>
    </row>
    <row r="48" spans="1:4" ht="14.25" customHeight="1">
      <c r="A48" s="39" t="s">
        <v>116</v>
      </c>
      <c r="B48" s="39">
        <v>2019</v>
      </c>
      <c r="C48" s="39">
        <v>1</v>
      </c>
      <c r="D48" s="39">
        <v>1</v>
      </c>
    </row>
    <row r="49" spans="1:4" ht="14.25" customHeight="1">
      <c r="A49" s="39" t="s">
        <v>117</v>
      </c>
      <c r="B49" s="39">
        <v>2020</v>
      </c>
      <c r="C49" s="39">
        <v>0</v>
      </c>
      <c r="D49" s="39">
        <v>2</v>
      </c>
    </row>
    <row r="50" spans="1:4" ht="14.25" customHeight="1">
      <c r="A50" s="39" t="s">
        <v>114</v>
      </c>
      <c r="B50" s="39">
        <v>2020</v>
      </c>
      <c r="C50" s="39">
        <v>0</v>
      </c>
      <c r="D50" s="39">
        <v>3</v>
      </c>
    </row>
    <row r="51" spans="1:4" ht="14.25" customHeight="1">
      <c r="A51" s="39" t="s">
        <v>115</v>
      </c>
      <c r="B51" s="39">
        <v>2020</v>
      </c>
      <c r="C51" s="39">
        <v>0</v>
      </c>
      <c r="D51" s="39">
        <v>0</v>
      </c>
    </row>
    <row r="52" spans="1:4" ht="14.25" customHeight="1">
      <c r="A52" s="39" t="s">
        <v>116</v>
      </c>
      <c r="B52" s="39">
        <v>2020</v>
      </c>
      <c r="C52" s="39">
        <v>1</v>
      </c>
      <c r="D52" s="39">
        <v>0</v>
      </c>
    </row>
    <row r="53" spans="1:4" ht="14.25" customHeight="1">
      <c r="A53" s="39" t="s">
        <v>117</v>
      </c>
      <c r="B53" s="39">
        <v>2021</v>
      </c>
      <c r="C53" s="39">
        <v>0</v>
      </c>
      <c r="D53" s="39">
        <v>0</v>
      </c>
    </row>
    <row r="54" spans="1:4" ht="14.25" customHeight="1">
      <c r="A54" s="39" t="s">
        <v>114</v>
      </c>
      <c r="B54" s="39">
        <v>2021</v>
      </c>
      <c r="C54" s="39">
        <v>0</v>
      </c>
      <c r="D54" s="39">
        <v>1</v>
      </c>
    </row>
    <row r="55" spans="1:4" ht="14.25" customHeight="1">
      <c r="A55" s="39" t="s">
        <v>115</v>
      </c>
      <c r="B55" s="39">
        <v>2021</v>
      </c>
      <c r="C55" s="39">
        <v>1</v>
      </c>
      <c r="D55" s="39">
        <v>0</v>
      </c>
    </row>
    <row r="56" spans="1:4" ht="14.25" customHeight="1">
      <c r="A56" s="39" t="s">
        <v>116</v>
      </c>
      <c r="B56" s="39">
        <v>2021</v>
      </c>
      <c r="C56" s="39">
        <v>0</v>
      </c>
      <c r="D56" s="39">
        <v>0</v>
      </c>
    </row>
    <row r="57" spans="1:4">
      <c r="A57" s="39" t="s">
        <v>117</v>
      </c>
      <c r="B57" s="39">
        <v>2022</v>
      </c>
      <c r="C57" s="39">
        <v>1</v>
      </c>
      <c r="D57" s="39">
        <v>1</v>
      </c>
    </row>
    <row r="58" spans="1:4">
      <c r="A58" s="39" t="s">
        <v>114</v>
      </c>
      <c r="B58" s="39">
        <v>2022</v>
      </c>
      <c r="C58" s="39">
        <v>0</v>
      </c>
      <c r="D58" s="39">
        <v>0</v>
      </c>
    </row>
    <row r="59" spans="1:4">
      <c r="A59" s="39" t="s">
        <v>115</v>
      </c>
      <c r="B59" s="39">
        <v>2022</v>
      </c>
      <c r="C59" s="39">
        <v>0</v>
      </c>
      <c r="D59" s="39">
        <v>0</v>
      </c>
    </row>
    <row r="60" spans="1:4">
      <c r="A60" s="39" t="s">
        <v>116</v>
      </c>
      <c r="B60" s="39">
        <v>2022</v>
      </c>
      <c r="C60" s="39">
        <v>0</v>
      </c>
      <c r="D60" s="39">
        <v>0</v>
      </c>
    </row>
    <row r="61" spans="1:4">
      <c r="A61" s="39" t="s">
        <v>117</v>
      </c>
      <c r="B61" s="39">
        <v>2023</v>
      </c>
      <c r="C61" s="39">
        <v>1</v>
      </c>
      <c r="D61" s="39">
        <v>1</v>
      </c>
    </row>
    <row r="62" spans="1:4" ht="14.45">
      <c r="A62" s="39" t="s">
        <v>118</v>
      </c>
      <c r="B62" s="39">
        <v>2023</v>
      </c>
      <c r="C62" s="39">
        <v>0</v>
      </c>
      <c r="D62" s="39">
        <v>0</v>
      </c>
    </row>
    <row r="63" spans="1:4" ht="14.45">
      <c r="A63" s="39" t="s">
        <v>119</v>
      </c>
      <c r="B63" s="39">
        <v>2023</v>
      </c>
      <c r="C63" s="39">
        <v>0</v>
      </c>
      <c r="D63" s="39">
        <v>1</v>
      </c>
    </row>
    <row r="64" spans="1:4" ht="14.45">
      <c r="A64" s="39" t="s">
        <v>143</v>
      </c>
      <c r="B64" s="39">
        <v>2023</v>
      </c>
      <c r="C64" s="39">
        <v>0</v>
      </c>
      <c r="D64" s="39">
        <v>0</v>
      </c>
    </row>
    <row r="65" spans="1:4" ht="14.45">
      <c r="A65" s="39" t="s">
        <v>144</v>
      </c>
      <c r="B65" s="39">
        <v>2024</v>
      </c>
      <c r="C65" s="39">
        <v>0</v>
      </c>
      <c r="D65" s="39">
        <v>1</v>
      </c>
    </row>
  </sheetData>
  <hyperlinks>
    <hyperlink ref="F6" r:id="rId1" display="https://www.gov.uk/guidance/community-infrastructure-levy-plan-examinations" xr:uid="{DAD10F7B-A030-4E8E-A985-BCE2B0AB43F3}"/>
  </hyperlinks>
  <pageMargins left="0.7" right="0.7" top="0.75" bottom="0.75" header="0.3" footer="0.3"/>
  <pageSetup paperSize="9" scale="47" orientation="landscape"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0EE9-9441-49D6-8EF0-CDF445698EFA}">
  <sheetPr>
    <tabColor theme="4" tint="0.39997558519241921"/>
  </sheetPr>
  <dimension ref="A1:H33"/>
  <sheetViews>
    <sheetView showGridLines="0" topLeftCell="A20" workbookViewId="0">
      <selection activeCell="A33" sqref="A33"/>
    </sheetView>
  </sheetViews>
  <sheetFormatPr defaultRowHeight="14.1"/>
  <cols>
    <col min="1" max="1" width="9.5" style="4" customWidth="1"/>
    <col min="2" max="8" width="11.5" style="4" customWidth="1"/>
  </cols>
  <sheetData>
    <row r="1" spans="1:8" ht="15.6">
      <c r="A1" s="1" t="s">
        <v>16</v>
      </c>
      <c r="B1" s="2" t="s">
        <v>17</v>
      </c>
      <c r="C1" s="3"/>
      <c r="D1" s="3"/>
      <c r="E1" s="3"/>
      <c r="F1" s="3"/>
      <c r="G1" s="3"/>
      <c r="H1" s="3"/>
    </row>
    <row r="2" spans="1:8">
      <c r="A2" s="5" t="s">
        <v>122</v>
      </c>
      <c r="B2" s="6" t="s">
        <v>78</v>
      </c>
    </row>
    <row r="3" spans="1:8">
      <c r="A3" s="5"/>
      <c r="B3" s="6"/>
    </row>
    <row r="4" spans="1:8">
      <c r="A4" s="4" t="s">
        <v>151</v>
      </c>
    </row>
    <row r="5" spans="1:8" ht="14.45">
      <c r="A5" s="4" t="s">
        <v>152</v>
      </c>
    </row>
    <row r="6" spans="1:8" ht="14.45">
      <c r="A6" s="4" t="s">
        <v>153</v>
      </c>
    </row>
    <row r="7" spans="1:8" ht="14.45">
      <c r="A7" s="4" t="s">
        <v>154</v>
      </c>
    </row>
    <row r="8" spans="1:8" ht="14.45">
      <c r="A8" s="4" t="s">
        <v>155</v>
      </c>
    </row>
    <row r="9" spans="1:8" ht="13.5">
      <c r="A9" s="82"/>
      <c r="B9" s="82"/>
      <c r="C9" s="82"/>
      <c r="D9" s="82"/>
      <c r="E9" s="82"/>
      <c r="F9" s="82"/>
      <c r="G9" s="82"/>
      <c r="H9" s="82"/>
    </row>
    <row r="10" spans="1:8">
      <c r="A10" s="4" t="s">
        <v>156</v>
      </c>
      <c r="D10" s="9"/>
    </row>
    <row r="11" spans="1:8">
      <c r="A11" s="4" t="s">
        <v>157</v>
      </c>
      <c r="D11" s="9"/>
    </row>
    <row r="12" spans="1:8">
      <c r="A12" s="9" t="s">
        <v>158</v>
      </c>
      <c r="D12" s="9"/>
    </row>
    <row r="13" spans="1:8">
      <c r="A13" s="4" t="s">
        <v>159</v>
      </c>
    </row>
    <row r="14" spans="1:8">
      <c r="A14" s="4" t="s">
        <v>84</v>
      </c>
    </row>
    <row r="16" spans="1:8">
      <c r="A16" s="4" t="s">
        <v>85</v>
      </c>
      <c r="B16" s="10">
        <v>45383</v>
      </c>
    </row>
    <row r="17" spans="1:8">
      <c r="A17" s="4" t="s">
        <v>86</v>
      </c>
      <c r="B17" s="10">
        <v>45474</v>
      </c>
    </row>
    <row r="18" spans="1:8" ht="13.9" customHeight="1"/>
    <row r="19" spans="1:8" ht="79.150000000000006" customHeight="1">
      <c r="A19" s="50" t="s">
        <v>87</v>
      </c>
      <c r="B19" s="7" t="s">
        <v>160</v>
      </c>
      <c r="C19" s="7" t="s">
        <v>161</v>
      </c>
      <c r="D19" s="7" t="s">
        <v>162</v>
      </c>
      <c r="E19" s="7" t="s">
        <v>163</v>
      </c>
      <c r="F19" s="7" t="s">
        <v>164</v>
      </c>
      <c r="G19" s="7" t="s">
        <v>165</v>
      </c>
      <c r="H19" s="7" t="s">
        <v>166</v>
      </c>
    </row>
    <row r="20" spans="1:8">
      <c r="A20" s="15" t="s">
        <v>140</v>
      </c>
      <c r="B20" s="39">
        <v>15</v>
      </c>
      <c r="C20" s="39">
        <v>3</v>
      </c>
      <c r="D20" s="39">
        <v>16</v>
      </c>
      <c r="E20" s="39">
        <v>77</v>
      </c>
      <c r="F20" s="39">
        <v>72</v>
      </c>
      <c r="G20" s="39">
        <v>15</v>
      </c>
      <c r="H20" s="39">
        <v>42</v>
      </c>
    </row>
    <row r="21" spans="1:8">
      <c r="A21" s="15" t="s">
        <v>141</v>
      </c>
      <c r="B21" s="39">
        <v>7</v>
      </c>
      <c r="C21" s="39">
        <v>0</v>
      </c>
      <c r="D21" s="39">
        <v>10</v>
      </c>
      <c r="E21" s="39">
        <v>83</v>
      </c>
      <c r="F21" s="39">
        <v>60</v>
      </c>
      <c r="G21" s="39">
        <v>15</v>
      </c>
      <c r="H21" s="39">
        <v>50</v>
      </c>
    </row>
    <row r="22" spans="1:8">
      <c r="A22" s="15" t="s">
        <v>98</v>
      </c>
      <c r="B22" s="39">
        <v>8</v>
      </c>
      <c r="C22" s="39">
        <v>3</v>
      </c>
      <c r="D22" s="39">
        <v>4</v>
      </c>
      <c r="E22" s="39">
        <v>138</v>
      </c>
      <c r="F22" s="39">
        <v>72</v>
      </c>
      <c r="G22" s="39">
        <v>8</v>
      </c>
      <c r="H22" s="39">
        <v>49</v>
      </c>
    </row>
    <row r="23" spans="1:8">
      <c r="A23" s="15" t="s">
        <v>99</v>
      </c>
      <c r="B23" s="39">
        <v>19</v>
      </c>
      <c r="C23" s="39">
        <v>3</v>
      </c>
      <c r="D23" s="39">
        <v>11</v>
      </c>
      <c r="E23" s="39">
        <v>113</v>
      </c>
      <c r="F23" s="39">
        <v>163</v>
      </c>
      <c r="G23" s="39">
        <v>22</v>
      </c>
      <c r="H23" s="39">
        <v>91</v>
      </c>
    </row>
    <row r="24" spans="1:8">
      <c r="A24" s="15" t="s">
        <v>100</v>
      </c>
      <c r="B24" s="39">
        <v>18</v>
      </c>
      <c r="C24" s="39">
        <v>5</v>
      </c>
      <c r="D24" s="39">
        <v>12</v>
      </c>
      <c r="E24" s="39">
        <v>99</v>
      </c>
      <c r="F24" s="39">
        <v>90</v>
      </c>
      <c r="G24" s="39">
        <v>19</v>
      </c>
      <c r="H24" s="39">
        <v>120</v>
      </c>
    </row>
    <row r="25" spans="1:8">
      <c r="A25" s="15" t="s">
        <v>101</v>
      </c>
      <c r="B25" s="39">
        <v>22</v>
      </c>
      <c r="C25" s="39">
        <v>7</v>
      </c>
      <c r="D25" s="39">
        <v>8</v>
      </c>
      <c r="E25" s="39">
        <v>79</v>
      </c>
      <c r="F25" s="39">
        <v>82</v>
      </c>
      <c r="G25" s="39">
        <v>16</v>
      </c>
      <c r="H25" s="39">
        <v>62</v>
      </c>
    </row>
    <row r="26" spans="1:8">
      <c r="A26" s="4" t="s">
        <v>102</v>
      </c>
      <c r="B26" s="39">
        <v>17</v>
      </c>
      <c r="C26" s="39">
        <v>5</v>
      </c>
      <c r="D26" s="39">
        <v>10</v>
      </c>
      <c r="E26" s="39">
        <v>42</v>
      </c>
      <c r="F26" s="39">
        <v>69</v>
      </c>
      <c r="G26" s="39">
        <v>6</v>
      </c>
      <c r="H26" s="39">
        <v>80</v>
      </c>
    </row>
    <row r="27" spans="1:8">
      <c r="A27" s="4" t="s">
        <v>103</v>
      </c>
      <c r="B27" s="39">
        <v>15</v>
      </c>
      <c r="C27" s="39">
        <v>6</v>
      </c>
      <c r="D27" s="39">
        <v>16</v>
      </c>
      <c r="E27" s="39">
        <v>30</v>
      </c>
      <c r="F27" s="39">
        <v>32</v>
      </c>
      <c r="G27" s="39">
        <v>7</v>
      </c>
      <c r="H27" s="39">
        <v>50</v>
      </c>
    </row>
    <row r="28" spans="1:8">
      <c r="A28" s="4" t="s">
        <v>104</v>
      </c>
      <c r="B28" s="39">
        <v>8</v>
      </c>
      <c r="C28" s="39">
        <v>3</v>
      </c>
      <c r="D28" s="39">
        <v>6</v>
      </c>
      <c r="E28" s="39">
        <v>19</v>
      </c>
      <c r="F28" s="39">
        <v>14</v>
      </c>
      <c r="G28" s="39">
        <v>7</v>
      </c>
      <c r="H28" s="39">
        <v>22</v>
      </c>
    </row>
    <row r="29" spans="1:8">
      <c r="A29" s="4" t="s">
        <v>105</v>
      </c>
      <c r="B29" s="39">
        <v>6</v>
      </c>
      <c r="C29" s="39">
        <v>1</v>
      </c>
      <c r="D29" s="39">
        <v>6</v>
      </c>
      <c r="E29" s="39">
        <v>13</v>
      </c>
      <c r="F29" s="39">
        <v>20</v>
      </c>
      <c r="G29" s="39">
        <v>1</v>
      </c>
      <c r="H29" s="39">
        <v>17</v>
      </c>
    </row>
    <row r="30" spans="1:8">
      <c r="A30" s="4" t="s">
        <v>106</v>
      </c>
      <c r="B30" s="39">
        <v>18</v>
      </c>
      <c r="C30" s="39">
        <v>2</v>
      </c>
      <c r="D30" s="39">
        <v>11</v>
      </c>
      <c r="E30" s="39">
        <v>9</v>
      </c>
      <c r="F30" s="39">
        <v>9</v>
      </c>
      <c r="G30" s="39">
        <v>1</v>
      </c>
      <c r="H30" s="39">
        <v>26</v>
      </c>
    </row>
    <row r="31" spans="1:8">
      <c r="A31" s="15" t="s">
        <v>107</v>
      </c>
      <c r="B31" s="4">
        <v>37</v>
      </c>
      <c r="C31" s="4">
        <v>10</v>
      </c>
      <c r="D31" s="4">
        <v>10</v>
      </c>
      <c r="E31" s="4">
        <v>14</v>
      </c>
      <c r="F31" s="4">
        <v>7</v>
      </c>
      <c r="G31" s="4">
        <v>0</v>
      </c>
      <c r="H31" s="4">
        <v>12</v>
      </c>
    </row>
    <row r="32" spans="1:8">
      <c r="A32" s="4" t="s">
        <v>108</v>
      </c>
      <c r="B32" s="4">
        <v>8</v>
      </c>
      <c r="C32" s="4">
        <v>2</v>
      </c>
      <c r="D32" s="4">
        <v>7</v>
      </c>
      <c r="E32" s="4">
        <v>16</v>
      </c>
      <c r="F32" s="4">
        <v>18</v>
      </c>
      <c r="G32" s="4">
        <v>0</v>
      </c>
      <c r="H32" s="4">
        <v>8</v>
      </c>
    </row>
    <row r="33" spans="1:8" ht="14.45">
      <c r="A33" s="4" t="s">
        <v>109</v>
      </c>
      <c r="B33" s="39">
        <v>8</v>
      </c>
      <c r="C33" s="39">
        <v>1</v>
      </c>
      <c r="D33" s="39">
        <v>5</v>
      </c>
      <c r="E33" s="39">
        <v>8</v>
      </c>
      <c r="F33" s="39">
        <v>14</v>
      </c>
      <c r="G33" s="39">
        <v>1</v>
      </c>
      <c r="H33" s="39">
        <v>19</v>
      </c>
    </row>
  </sheetData>
  <hyperlinks>
    <hyperlink ref="A12" r:id="rId1" display="https://www.gov.uk/government/collections/planning-applications-called-in-decisions-and-recovered-appeals" xr:uid="{9302A264-E1BA-485D-9915-FC3FC69239B5}"/>
  </hyperlinks>
  <pageMargins left="0.7" right="0.7" top="0.75" bottom="0.75" header="0.3" footer="0.3"/>
  <pageSetup paperSize="9"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sisl xmlns:xsi="http://www.w3.org/2001/XMLSchema-instance" xmlns:xsd="http://www.w3.org/2001/XMLSchema" xmlns="http://www.boldonjames.com/2008/01/sie/internal/label" sislVersion="0" policy="8270c081-d9f3-48ae-83c7-c2320a8ca25c"/>
</file>

<file path=customXml/item4.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SharingLinks.e5b809d0-4434-4847-9765-1a9453c67a1e.Flexible.5381be7a-6bff-4218-8505-f99eeaeb3ba5</DisplayName>
        <AccountId>23</AccountId>
        <AccountType/>
      </UserInfo>
      <UserInfo>
        <DisplayName>SharingLinks.dd4c6280-ab0e-4aef-88ca-66637f7d8c71.OrganizationEdit.20064a00-42a4-4185-b2f7-bb25570b668c</DisplayName>
        <AccountId>31</AccountId>
        <AccountType/>
      </UserInfo>
      <UserInfo>
        <DisplayName>Nolan, David</DisplayName>
        <AccountId>110</AccountId>
        <AccountType/>
      </UserInfo>
    </SharedWithUsers>
    <TaxCatchAll xmlns="55c71498-654d-4428-bb4e-8cbe11e89608"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7" ma:contentTypeDescription="Create a new document." ma:contentTypeScope="" ma:versionID="b9ec7f351618054d15e01264192e813b">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1fd21dd8be872a39f1fb867f5816f34"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B5C4DA-971E-4BC9-BA32-99F0AA204981}"/>
</file>

<file path=customXml/itemProps2.xml><?xml version="1.0" encoding="utf-8"?>
<ds:datastoreItem xmlns:ds="http://schemas.openxmlformats.org/officeDocument/2006/customXml" ds:itemID="{63F4A7E7-257D-493C-9C05-8DAFABBD8954}"/>
</file>

<file path=customXml/itemProps3.xml><?xml version="1.0" encoding="utf-8"?>
<ds:datastoreItem xmlns:ds="http://schemas.openxmlformats.org/officeDocument/2006/customXml" ds:itemID="{8DEFF61E-9BC4-4D23-9FEE-1B954046A535}"/>
</file>

<file path=customXml/itemProps4.xml><?xml version="1.0" encoding="utf-8"?>
<ds:datastoreItem xmlns:ds="http://schemas.openxmlformats.org/officeDocument/2006/customXml" ds:itemID="{F4711AF8-7D28-4199-B91C-FC4662449B0C}"/>
</file>

<file path=customXml/itemProps5.xml><?xml version="1.0" encoding="utf-8"?>
<ds:datastoreItem xmlns:ds="http://schemas.openxmlformats.org/officeDocument/2006/customXml" ds:itemID="{B7E9E4C0-DBAC-4568-A39E-5EB978184EF9}"/>
</file>

<file path=docProps/app.xml><?xml version="1.0" encoding="utf-8"?>
<Properties xmlns="http://schemas.openxmlformats.org/officeDocument/2006/extended-properties" xmlns:vt="http://schemas.openxmlformats.org/officeDocument/2006/docPropsVTypes">
  <Application>Microsoft Excel Online</Application>
  <Manager/>
  <Company>Department for Communities and Local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Knell, Philip</dc:creator>
  <cp:keywords/>
  <dc:description/>
  <cp:lastModifiedBy>Lorenzi, Luke</cp:lastModifiedBy>
  <cp:revision/>
  <dcterms:created xsi:type="dcterms:W3CDTF">2016-08-17T09:22:46Z</dcterms:created>
  <dcterms:modified xsi:type="dcterms:W3CDTF">2024-04-22T07:10:31Z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349b03ca-e69d-4c16-84c6-2bb26191e9f1</vt:lpwstr>
  </property>
  <property fmtid="{D5CDD505-2E9C-101B-9397-08002B2CF9AE}" pid="3" name="bjSaver">
    <vt:lpwstr>4T6WUbzfKBqMyJFLvOHBwiwgJ1YIC2DX</vt:lpwstr>
  </property>
  <property fmtid="{D5CDD505-2E9C-101B-9397-08002B2CF9AE}" pid="4" name="bjDocumentSecurityLabel">
    <vt:lpwstr>No Marking</vt:lpwstr>
  </property>
  <property fmtid="{D5CDD505-2E9C-101B-9397-08002B2CF9AE}" pid="5" name="ContentTypeId">
    <vt:lpwstr>0x010100C82F9C3F780FB14E87852D40CF54ABBB</vt:lpwstr>
  </property>
  <property fmtid="{D5CDD505-2E9C-101B-9397-08002B2CF9AE}" pid="6" name="MediaServiceImageTags">
    <vt:lpwstr/>
  </property>
</Properties>
</file>