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mhclg.sharepoint.com/sites/LGFdatacollection/Shared Documents/Local Tax/Quarterly Rates Collections (QRC 1 - 4)/QRC1-4 2023-24/QRC4 2023-24/To LAs/To ecomms/"/>
    </mc:Choice>
  </mc:AlternateContent>
  <xr:revisionPtr revIDLastSave="10" documentId="8_{872747A8-6B34-488C-A97F-D5305397BC1A}" xr6:coauthVersionLast="47" xr6:coauthVersionMax="47" xr10:uidLastSave="{49468A96-4BDE-4EE3-8C51-4A93B0F49C30}"/>
  <bookViews>
    <workbookView xWindow="-110" yWindow="-110" windowWidth="22780" windowHeight="14660" firstSheet="1" activeTab="1" xr2:uid="{00000000-000D-0000-FFFF-FFFF00000000}"/>
  </bookViews>
  <sheets>
    <sheet name="Upload" sheetId="4" state="hidden" r:id="rId1"/>
    <sheet name="Guidance" sheetId="12" r:id="rId2"/>
    <sheet name="Form" sheetId="2" r:id="rId3"/>
    <sheet name="LA Data"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DNUMBERS" hidden="1">'[6]SUMMARY TABLE'!$U$6:$U$49</definedName>
    <definedName name="__123Graph_APDTRENDS" hidden="1">'[6]SUMMARY TABLE'!$S$23:$S$46</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DTRENDS" hidden="1">'[6]SUMMARY TABLE'!$T$23:$T$46</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DNUMBERS" hidden="1">'[6]SUMMARY TABLE'!$Q$6:$Q$49</definedName>
    <definedName name="__123Graph_XPDTRENDS" hidden="1">'[6]SUMMARY TABLE'!$P$23:$P$46</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_dif1" hidden="1">26</definedName>
    <definedName name="__dif2" hidden="1">{#N/A,#N/A,FALSE,"Running Costs Consolidated"}</definedName>
    <definedName name="_dif1" hidden="1">26</definedName>
    <definedName name="_dif2" hidden="1">{#N/A,#N/A,FALSE,"Running Costs Consolidated"}</definedName>
    <definedName name="_Fill" hidden="1">'[2]Forecast data'!#REF!</definedName>
    <definedName name="_xlnm._FilterDatabase" localSheetId="3" hidden="1">'LA Data'!#REF!</definedName>
    <definedName name="_xlnm._FilterDatabase"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hhjfh" hidden="1">{#N/A,#N/A,FALSE,"Running Costs Consolidated"}</definedName>
    <definedName name="dgsgf" hidden="1">{#N/A,#N/A,FALSE,"TMCOMP96";#N/A,#N/A,FALSE,"MAT96";#N/A,#N/A,FALSE,"FANDA96";#N/A,#N/A,FALSE,"INTRAN96";#N/A,#N/A,FALSE,"NAA9697";#N/A,#N/A,FALSE,"ECWEBB";#N/A,#N/A,FALSE,"MFT96";#N/A,#N/A,FALSE,"CTrecon"}</definedName>
    <definedName name="dif" hidden="1">{#N/A,#N/A,FALSE,"Running Costs Consolidated"}</definedName>
    <definedName name="diff20" hidden="1">{#N/A,#N/A,FALSE,"Running Costs Consolidated"}</definedName>
    <definedName name="diff3" hidden="1">{#N/A,#N/A,FALSE,"Running Costs Consolidated"}</definedName>
    <definedName name="diff30" hidden="1">{#N/A,#N/A,FALSE,"Running Costs Consolidated"}</definedName>
    <definedName name="diff4" hidden="1">{#N/A,#N/A,FALSE,"Running Costs Consolidated"}</definedName>
    <definedName name="diff50" hidden="1">{#N/A,#N/A,FALSE,"Running Costs Consolidated"}</definedName>
    <definedName name="diff543" hidden="1">{#N/A,#N/A,FALSE,"Running Costs Consolidated"}</definedName>
    <definedName name="diff65" hidden="1">{#N/A,#N/A,FALSE,"Running Costs Consolidated"}</definedName>
    <definedName name="Distribution" hidden="1">#REF!</definedName>
    <definedName name="ExtraProfiles" hidden="1">#REF!</definedName>
    <definedName name="fdfd" hidden="1">"6BHTDRAPSAUJIHBW0OG3PW6JF"</definedName>
    <definedName name="fdjg" hidden="1">{#N/A,#N/A,FALSE,"Running Costs Consolidated"}</definedName>
    <definedName name="fgfd" hidden="1">{#N/A,#N/A,FALSE,"TMCOMP96";#N/A,#N/A,FALSE,"MAT96";#N/A,#N/A,FALSE,"FANDA96";#N/A,#N/A,FALSE,"INTRAN96";#N/A,#N/A,FALSE,"NAA9697";#N/A,#N/A,FALSE,"ECWEBB";#N/A,#N/A,FALSE,"MFT96";#N/A,#N/A,FALSE,"CTrecon"}</definedName>
    <definedName name="fsdf" hidden="1">9</definedName>
    <definedName name="fyu" hidden="1">'[2]Forecast data'!#REF!</definedName>
    <definedName name="ghghg" hidden="1">{#N/A,#N/A,FALSE,"main summary";#N/A,#N/A,FALSE,"dept summary";#N/A,#N/A,FALSE,"psd";#N/A,#N/A,FALSE,"doi";#N/A,#N/A,FALSE,"other"}</definedName>
    <definedName name="ghj" hidden="1">{#N/A,#N/A,FALSE,"TMCOMP96";#N/A,#N/A,FALSE,"MAT96";#N/A,#N/A,FALSE,"FANDA96";#N/A,#N/A,FALSE,"INTRAN96";#N/A,#N/A,FALSE,"NAA9697";#N/A,#N/A,FALSE,"ECWEBB";#N/A,#N/A,FALSE,"MFT96";#N/A,#N/A,FALSE,"CTrecon"}</definedName>
    <definedName name="hhg" hidden="1">{#N/A,#N/A,FALSE,"main summary";#N/A,#N/A,FALSE,"dept summary";#N/A,#N/A,FALSE,"psd";#N/A,#N/A,FALSE,"doi";#N/A,#N/A,FALSE,"other"}</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_name">'LA Data'!$A$4:$A$300</definedName>
    <definedName name="NewClass1" hidden="1">#REF!</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APBEXrevision" hidden="1">29</definedName>
    <definedName name="SAPBEXsysID" hidden="1">"BWP"</definedName>
    <definedName name="SAPBEXwbID" hidden="1">"E21RGEGU7OCTOH4UWI364YB0C"</definedName>
    <definedName name="sd" hidden="1">{#N/A,#N/A,FALSE,"Running Costs Consolidated"}</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giite" hidden="1">26</definedName>
    <definedName name="ssdsdsdsd" hidden="1">"BWQ"</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ewe" hidden="1">{#N/A,#N/A,FALSE,"Running Costs Consolidated"}</definedName>
    <definedName name="wrn.Cap._.Prog._.landscape." hidden="1">{#N/A,#N/A,FALSE,"main summary";#N/A,#N/A,FALSE,"dept summary";#N/A,#N/A,FALSE,"psd";#N/A,#N/A,FALSE,"doi";#N/A,#N/A,FALSE,"other"}</definedName>
    <definedName name="wrn.Consolidated." hidden="1">{#N/A,#N/A,FALSE,"Running Costs Consolidated"}</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 l="1"/>
  <c r="D2" i="4" s="1"/>
  <c r="E7" i="2"/>
  <c r="C2" i="4" s="1"/>
  <c r="G24" i="2"/>
  <c r="E24" i="2"/>
  <c r="E9" i="2" l="1"/>
  <c r="G9" i="2"/>
  <c r="AG2" i="4" l="1"/>
  <c r="AH2" i="4"/>
  <c r="AF2" i="4"/>
  <c r="G37" i="2"/>
  <c r="E37" i="2"/>
  <c r="G26" i="2"/>
  <c r="G31" i="2" s="1"/>
  <c r="E26" i="2"/>
  <c r="E31" i="2" s="1"/>
  <c r="G16" i="2"/>
  <c r="E16" i="2"/>
  <c r="G12" i="2"/>
  <c r="E12" i="2"/>
  <c r="E38" i="2" l="1"/>
  <c r="G38" i="2"/>
  <c r="AN2" i="4"/>
  <c r="AM2" i="4"/>
  <c r="AL2" i="4"/>
  <c r="AK2" i="4"/>
  <c r="AJ2" i="4"/>
  <c r="AI2" i="4"/>
  <c r="AE2" i="4"/>
  <c r="AD2" i="4"/>
  <c r="AC2" i="4"/>
  <c r="AB2" i="4"/>
  <c r="AA2" i="4"/>
  <c r="Z2" i="4"/>
  <c r="Y2" i="4"/>
  <c r="X2" i="4"/>
  <c r="W2" i="4"/>
  <c r="V2" i="4"/>
  <c r="U2" i="4"/>
  <c r="T2" i="4"/>
  <c r="S2" i="4"/>
  <c r="R2" i="4"/>
  <c r="Q2" i="4"/>
  <c r="P2" i="4"/>
  <c r="O2" i="4"/>
  <c r="N2" i="4"/>
  <c r="M2" i="4"/>
  <c r="L2" i="4"/>
  <c r="K2" i="4"/>
  <c r="J2" i="4"/>
  <c r="I2" i="4"/>
  <c r="H2" i="4"/>
  <c r="G2" i="4"/>
  <c r="E2" i="4"/>
  <c r="F2" i="4"/>
  <c r="B2" i="4"/>
  <c r="A2" i="4"/>
</calcChain>
</file>

<file path=xl/sharedStrings.xml><?xml version="1.0" encoding="utf-8"?>
<sst xmlns="http://schemas.openxmlformats.org/spreadsheetml/2006/main" count="1032" uniqueCount="725">
  <si>
    <t>netcolldctax</t>
  </si>
  <si>
    <t>netcolldnndr</t>
  </si>
  <si>
    <t>prepayctax</t>
  </si>
  <si>
    <t>prepaynndr</t>
  </si>
  <si>
    <t>recctax-cy</t>
  </si>
  <si>
    <t>recnndr-cy</t>
  </si>
  <si>
    <t>recctax-py</t>
  </si>
  <si>
    <t>recnndr-py</t>
  </si>
  <si>
    <t>recctax-ny</t>
  </si>
  <si>
    <t>recnndr-ny</t>
  </si>
  <si>
    <t>recctax-q1</t>
  </si>
  <si>
    <t>recnndr-q1</t>
  </si>
  <si>
    <t>recctax-q2</t>
  </si>
  <si>
    <t>recnndr-q2</t>
  </si>
  <si>
    <t>recctax-q3</t>
  </si>
  <si>
    <t>recnndr-q3</t>
  </si>
  <si>
    <t>recctax-q4</t>
  </si>
  <si>
    <t>recnndr-q4</t>
  </si>
  <si>
    <t>netadjctax</t>
  </si>
  <si>
    <t>netadjnndr</t>
  </si>
  <si>
    <t>arrcollctax-hist</t>
  </si>
  <si>
    <t>arrcollnndr-hist</t>
  </si>
  <si>
    <t>arrcollctax-py</t>
  </si>
  <si>
    <t>arrcollnndr-py</t>
  </si>
  <si>
    <t>writectax-hist</t>
  </si>
  <si>
    <t>writenndr-hist</t>
  </si>
  <si>
    <t>writectax-py</t>
  </si>
  <si>
    <t>writenndr-py</t>
  </si>
  <si>
    <t>arroutsctax-hist</t>
  </si>
  <si>
    <t>arroutsnndr-hist</t>
  </si>
  <si>
    <t>arroutsctax-py</t>
  </si>
  <si>
    <t>arroutsnndr-py</t>
  </si>
  <si>
    <t>uncollctax</t>
  </si>
  <si>
    <t>uncollnndr</t>
  </si>
  <si>
    <t>writectax-cy</t>
  </si>
  <si>
    <t>writenndr-cy</t>
  </si>
  <si>
    <t>courtctax</t>
  </si>
  <si>
    <t>courtnndr</t>
  </si>
  <si>
    <t>claimpen-q4</t>
  </si>
  <si>
    <t>claimwa-q4</t>
  </si>
  <si>
    <t>QRC4</t>
  </si>
  <si>
    <t>2023-24</t>
  </si>
  <si>
    <t>Data Preparation Template</t>
  </si>
  <si>
    <t>The purpose of this template is to enable the collation and bulk upload of the QRC4 data to</t>
  </si>
  <si>
    <t>DELTA (the DLUHC online collection system). You can complete the 'Form' sheet in a similar</t>
  </si>
  <si>
    <t>way to previous Excel returns.</t>
  </si>
  <si>
    <t xml:space="preserve">This template is provided to assist in your data preparation, but is not a replacement for DELTA. </t>
  </si>
  <si>
    <r>
      <t xml:space="preserve">You </t>
    </r>
    <r>
      <rPr>
        <b/>
        <sz val="12"/>
        <color theme="1"/>
        <rFont val="Arial"/>
        <family val="2"/>
      </rPr>
      <t xml:space="preserve">must </t>
    </r>
    <r>
      <rPr>
        <sz val="12"/>
        <color theme="1"/>
        <rFont val="Arial"/>
        <family val="2"/>
      </rPr>
      <t>complete the final submission in DELTA. This includes reviewing your data in</t>
    </r>
  </si>
  <si>
    <t>response to validation challenges and providing explanatory comments in DELTA where requested.</t>
  </si>
  <si>
    <t>We hope that you will find this template helpful and we would welcome your feedback by email to:</t>
  </si>
  <si>
    <t>qrc.statistics@levellingup.gov.uk</t>
  </si>
  <si>
    <t>Guidance</t>
  </si>
  <si>
    <t>Full guidance, validation notes and guidance on how to upload the template are provided online at the link below:</t>
  </si>
  <si>
    <t>https://www.gov.uk/government/publications/quarterly-return-of-council-taxes-and-non-domestic-rates</t>
  </si>
  <si>
    <t>Please note the questions highlighted in yellow will not be uploaded. This is either because they are calculated cells, and will therefore be calculated in DELTA, or because they are pre-populated in DELTA. They have been included to aid your completion of the form.</t>
  </si>
  <si>
    <t>Cumberland</t>
  </si>
  <si>
    <t>Council tax</t>
  </si>
  <si>
    <t>NNDR</t>
  </si>
  <si>
    <t>Section 1, Part A</t>
  </si>
  <si>
    <t xml:space="preserve">
£000</t>
  </si>
  <si>
    <t>QRC4-1</t>
  </si>
  <si>
    <t>Estimated net collectable debit in respect of 2023-24</t>
  </si>
  <si>
    <t>QRC4-2</t>
  </si>
  <si>
    <t>Prepayments/cash receipts collected in previous years in respect of 2023-24</t>
  </si>
  <si>
    <t>QRC4-3</t>
  </si>
  <si>
    <t>Estimated 2023-24 receipts collected in 2023-24, net of refunds granted in respect of 2023-24 only</t>
  </si>
  <si>
    <t>QRC4-4</t>
  </si>
  <si>
    <t>Total 2023-24 receipts, net of refunds granted in respect of 2023-24 only (sum of line 2 + line 3)</t>
  </si>
  <si>
    <t>%</t>
  </si>
  <si>
    <t>QRC4-5</t>
  </si>
  <si>
    <t>In-year collection rate for 2023-24 (to 2 decimal places) (line 4/line 1 * 100) Please note that this figure should not exceed 100%</t>
  </si>
  <si>
    <t>QRC4-6</t>
  </si>
  <si>
    <t>Estimated receipts of previous years received in 2023-24 only, net of refunds made in respect of those years</t>
  </si>
  <si>
    <t>QRC4-7</t>
  </si>
  <si>
    <t>Estimated 2024-25 receipts, received before 1 April 2024 and any other credits carried forward in respect of those years on 31 March 2024</t>
  </si>
  <si>
    <t>QRC4-8</t>
  </si>
  <si>
    <t>Total estimated receipts in 2023-24, irrespective of year to which the receipts relate (line 3 + line 6 + line 7)</t>
  </si>
  <si>
    <t>Section 1, Part B</t>
  </si>
  <si>
    <t>QRC4-9</t>
  </si>
  <si>
    <t>Receipts collected between April 2023 - June 2023 (Quarter 1)</t>
  </si>
  <si>
    <t>QRC4-10</t>
  </si>
  <si>
    <t>Receipts collected between July 2023 - September 2023 (Quarter 2)</t>
  </si>
  <si>
    <t>QRC4-11</t>
  </si>
  <si>
    <t>Receipts collected between October 2023 - December 2023 (Quarter 3)</t>
  </si>
  <si>
    <t>QRC4-12</t>
  </si>
  <si>
    <t>Receipts collected between January 2024 - March 2024 (Quarter 4)</t>
  </si>
  <si>
    <t>Section 2</t>
  </si>
  <si>
    <t>QRC4-13</t>
  </si>
  <si>
    <t>Arrears for 2022-23 and earlier years brought forward on 1 April 2023</t>
  </si>
  <si>
    <t>QRC4-14</t>
  </si>
  <si>
    <t>Net adjustments made in 2023-24 to arrears included in the net collectable debit for 2022-23 and earlier years, which are included in line 13 i.e. adjustments that change the arrears figure either up or down. (Only include refunds relating to arrears.)</t>
  </si>
  <si>
    <t>QRC4-15</t>
  </si>
  <si>
    <t xml:space="preserve">Arrears relating to 2022-23 and earlier years before any write-offs in 2023-24 (line 13 + line 14) </t>
  </si>
  <si>
    <t>QRC4-16</t>
  </si>
  <si>
    <t>Amount of arrears relating to 2021-22 or earlier years (not including refunds) that were collected in 2023-24</t>
  </si>
  <si>
    <t>QRC4-17</t>
  </si>
  <si>
    <t>Amount of arrears relating to 2022-23 only (not including refunds) that were collected in 2023-24</t>
  </si>
  <si>
    <t>QRC4-18</t>
  </si>
  <si>
    <t>Amounts relating to 2021-22 and earlier years that were written-off in 2023-24</t>
  </si>
  <si>
    <t>QRC4-19</t>
  </si>
  <si>
    <t>Amounts relating to 2022-23 only that were written-off in 2023-24</t>
  </si>
  <si>
    <t>QRC4-20</t>
  </si>
  <si>
    <t>Arrears relating to 2022-23 and earlier years as at 31 March 2024 (line 15 - line 16 - line 17 - line 18 - line 19)</t>
  </si>
  <si>
    <t>of which</t>
  </si>
  <si>
    <t>QRC4-20a</t>
  </si>
  <si>
    <t>20a</t>
  </si>
  <si>
    <t>Arrears relating to 2021-22 and earlier years that are included in line 20</t>
  </si>
  <si>
    <t>QRC4-20b</t>
  </si>
  <si>
    <t>20b</t>
  </si>
  <si>
    <t>Arrears relating to 2022-23 only that are included in line 20</t>
  </si>
  <si>
    <t>QRC4-21</t>
  </si>
  <si>
    <t xml:space="preserve">Amounts uncollected in 2023-24 (Net collectable debit for 2023-24 less receipts relating to 2023-24) (line 1 - line 4 + costs) </t>
  </si>
  <si>
    <t>QRC4-22</t>
  </si>
  <si>
    <t>Write offs made in 2023-24 that related to 2023-24 only</t>
  </si>
  <si>
    <t>QRC4-23</t>
  </si>
  <si>
    <t>Total arrears in respect of 2023-24 that were outstanding as at 31 March 2024 (line 21 - line 22)</t>
  </si>
  <si>
    <t>QRC4-24</t>
  </si>
  <si>
    <t>Total Arrears outstanding as at 31 March 2023 (line 20 + line 23) NB These arrears figures will be shown in the equivalent to line 13 on your 2024-25 QRC4</t>
  </si>
  <si>
    <t>QRC4-25</t>
  </si>
  <si>
    <t>Total court costs included in line 24 (including costs accrued from previous years).</t>
  </si>
  <si>
    <t>Section 3 - Localised Council Tax Support</t>
  </si>
  <si>
    <t>Number of claimants</t>
  </si>
  <si>
    <t>Number of Pensioner claimants in receipt of a reduced council tax bill between January 2024 - March 2024 (Quarter 4)</t>
  </si>
  <si>
    <t>Number of Working Age claimants in receipt of a reduced council tax bill between January 2024 - March 2024 (Quarter 4)</t>
  </si>
  <si>
    <t>Bulk upload: Once you have completed this form it will load into Delta as a saved form, you will not be able to submit this bulk upload until you check the Yes / No bulk upload button in the main Delta form as a double check to make sure that your data is correct.</t>
  </si>
  <si>
    <t>ONS</t>
  </si>
  <si>
    <t>Local authority</t>
  </si>
  <si>
    <t>Council Tax</t>
  </si>
  <si>
    <t>Non-Domestic Rates</t>
  </si>
  <si>
    <t>Please select your authority</t>
  </si>
  <si>
    <t>E00000000</t>
  </si>
  <si>
    <t>Prepayments/cash receipts collected in previous years in respect of 2023-24  (QRC4 22-23 line 7 used to populate line 2)</t>
  </si>
  <si>
    <t>Total arrears outstanding as at 31 March 2023 (QRC4 22-23 line 24 used to populate line 13)</t>
  </si>
  <si>
    <t>Total arrears outstanding as at 31 March 2022 (QRC4 22-23 line 24 used to populate line 13)</t>
  </si>
  <si>
    <t>Adur</t>
  </si>
  <si>
    <t>E07000223</t>
  </si>
  <si>
    <t>Amber Valley</t>
  </si>
  <si>
    <t>E07000032</t>
  </si>
  <si>
    <t>Arun</t>
  </si>
  <si>
    <t>E07000224</t>
  </si>
  <si>
    <t>Ashfield</t>
  </si>
  <si>
    <t>E07000170</t>
  </si>
  <si>
    <t>Ashford</t>
  </si>
  <si>
    <t>E07000105</t>
  </si>
  <si>
    <t>Babergh</t>
  </si>
  <si>
    <t>E07000200</t>
  </si>
  <si>
    <t>Barking &amp; Dagenham</t>
  </si>
  <si>
    <t>E09000002</t>
  </si>
  <si>
    <t>Barnet</t>
  </si>
  <si>
    <t>E09000003</t>
  </si>
  <si>
    <t>Barnsley</t>
  </si>
  <si>
    <t>E08000016</t>
  </si>
  <si>
    <t>Basildon</t>
  </si>
  <si>
    <t>E07000066</t>
  </si>
  <si>
    <t>Basingstoke &amp; Deane</t>
  </si>
  <si>
    <t>E07000084</t>
  </si>
  <si>
    <t>Bassetlaw</t>
  </si>
  <si>
    <t>E07000171</t>
  </si>
  <si>
    <t>Bath &amp; North East Somerset</t>
  </si>
  <si>
    <t>E06000022</t>
  </si>
  <si>
    <t xml:space="preserve">Bedford </t>
  </si>
  <si>
    <t>E06000055</t>
  </si>
  <si>
    <t>Bexley</t>
  </si>
  <si>
    <t>E09000004</t>
  </si>
  <si>
    <t>Birmingham</t>
  </si>
  <si>
    <t>E08000025</t>
  </si>
  <si>
    <t>Blaby</t>
  </si>
  <si>
    <t>E07000129</t>
  </si>
  <si>
    <t xml:space="preserve">Blackburn with Darwen </t>
  </si>
  <si>
    <t>E06000008</t>
  </si>
  <si>
    <t xml:space="preserve">Blackpool </t>
  </si>
  <si>
    <t>E06000009</t>
  </si>
  <si>
    <t>Bolsover</t>
  </si>
  <si>
    <t>E07000033</t>
  </si>
  <si>
    <t>Bolton</t>
  </si>
  <si>
    <t>E08000001</t>
  </si>
  <si>
    <t>Boston</t>
  </si>
  <si>
    <t>E07000136</t>
  </si>
  <si>
    <t>Bournemouth, Christchurch &amp; Poole</t>
  </si>
  <si>
    <t>E06000058</t>
  </si>
  <si>
    <t xml:space="preserve">Bracknell Forest </t>
  </si>
  <si>
    <t>E06000036</t>
  </si>
  <si>
    <t>Bradford</t>
  </si>
  <si>
    <t>E08000032</t>
  </si>
  <si>
    <t xml:space="preserve">Braintree </t>
  </si>
  <si>
    <t>E07000067</t>
  </si>
  <si>
    <t>Breckland</t>
  </si>
  <si>
    <t>E07000143</t>
  </si>
  <si>
    <t>Brent</t>
  </si>
  <si>
    <t>E09000005</t>
  </si>
  <si>
    <t>Brentwood</t>
  </si>
  <si>
    <t>E07000068</t>
  </si>
  <si>
    <t>Brighton and Hove</t>
  </si>
  <si>
    <t>E06000043</t>
  </si>
  <si>
    <t>Bristol</t>
  </si>
  <si>
    <t>E06000023</t>
  </si>
  <si>
    <t>Broadland</t>
  </si>
  <si>
    <t>E07000144</t>
  </si>
  <si>
    <t>Bromley</t>
  </si>
  <si>
    <t>E09000006</t>
  </si>
  <si>
    <t>Bromsgrove</t>
  </si>
  <si>
    <t>E07000234</t>
  </si>
  <si>
    <t>Broxbourne</t>
  </si>
  <si>
    <t>E07000095</t>
  </si>
  <si>
    <t>Broxtowe</t>
  </si>
  <si>
    <t>E07000172</t>
  </si>
  <si>
    <t>Buckinghamshire UA</t>
  </si>
  <si>
    <t>E06000060</t>
  </si>
  <si>
    <t>Burnley</t>
  </si>
  <si>
    <t>E07000117</t>
  </si>
  <si>
    <t>Bury</t>
  </si>
  <si>
    <t>E08000002</t>
  </si>
  <si>
    <t>Calderdale</t>
  </si>
  <si>
    <t>E08000033</t>
  </si>
  <si>
    <t>Cambridge</t>
  </si>
  <si>
    <t>E07000008</t>
  </si>
  <si>
    <t>Camden</t>
  </si>
  <si>
    <t>E09000007</t>
  </si>
  <si>
    <t>Cannock Chase</t>
  </si>
  <si>
    <t>E07000192</t>
  </si>
  <si>
    <t>Canterbury</t>
  </si>
  <si>
    <t>E07000106</t>
  </si>
  <si>
    <t>Castle Point</t>
  </si>
  <si>
    <t>E07000069</t>
  </si>
  <si>
    <t xml:space="preserve">Central Bedfordshire </t>
  </si>
  <si>
    <t>E06000056</t>
  </si>
  <si>
    <t>Charnwood</t>
  </si>
  <si>
    <t>E07000130</t>
  </si>
  <si>
    <t>Chelmsford</t>
  </si>
  <si>
    <t>E07000070</t>
  </si>
  <si>
    <t>Cheltenham</t>
  </si>
  <si>
    <t>E07000078</t>
  </si>
  <si>
    <t>Cherwell</t>
  </si>
  <si>
    <t>E07000177</t>
  </si>
  <si>
    <t xml:space="preserve">Cheshire East </t>
  </si>
  <si>
    <t>E06000049</t>
  </si>
  <si>
    <t xml:space="preserve">Cheshire West and Chester </t>
  </si>
  <si>
    <t>E06000050</t>
  </si>
  <si>
    <t>Chesterfield</t>
  </si>
  <si>
    <t>E07000034</t>
  </si>
  <si>
    <t>Chichester</t>
  </si>
  <si>
    <t>E07000225</t>
  </si>
  <si>
    <t>Chorley</t>
  </si>
  <si>
    <t>E07000118</t>
  </si>
  <si>
    <t>City of London</t>
  </si>
  <si>
    <t>E09000001</t>
  </si>
  <si>
    <t>Colchester</t>
  </si>
  <si>
    <t>E07000071</t>
  </si>
  <si>
    <t xml:space="preserve">Cornwall </t>
  </si>
  <si>
    <t>E06000052</t>
  </si>
  <si>
    <t>Cotswold</t>
  </si>
  <si>
    <t>E07000079</t>
  </si>
  <si>
    <t>Coventry</t>
  </si>
  <si>
    <t>E08000026</t>
  </si>
  <si>
    <t>Crawley</t>
  </si>
  <si>
    <t>E07000226</t>
  </si>
  <si>
    <t>Croydon</t>
  </si>
  <si>
    <t>E09000008</t>
  </si>
  <si>
    <t>E06000063</t>
  </si>
  <si>
    <t>Dacorum</t>
  </si>
  <si>
    <t>E07000096</t>
  </si>
  <si>
    <t xml:space="preserve">Darlington </t>
  </si>
  <si>
    <t>E06000005</t>
  </si>
  <si>
    <t>Dartford</t>
  </si>
  <si>
    <t>E07000107</t>
  </si>
  <si>
    <t xml:space="preserve">Derby </t>
  </si>
  <si>
    <t>E06000015</t>
  </si>
  <si>
    <t>Derbyshire Dales</t>
  </si>
  <si>
    <t>E07000035</t>
  </si>
  <si>
    <t>Doncaster</t>
  </si>
  <si>
    <t>E08000017</t>
  </si>
  <si>
    <t>Dorset</t>
  </si>
  <si>
    <t>E06000059</t>
  </si>
  <si>
    <t>Dover</t>
  </si>
  <si>
    <t>E07000108</t>
  </si>
  <si>
    <t>Dudley</t>
  </si>
  <si>
    <t>E08000027</t>
  </si>
  <si>
    <t xml:space="preserve">Durham </t>
  </si>
  <si>
    <t>E06000047</t>
  </si>
  <si>
    <t>Ealing</t>
  </si>
  <si>
    <t>E09000009</t>
  </si>
  <si>
    <t>East Cambridgeshire</t>
  </si>
  <si>
    <t>E07000009</t>
  </si>
  <si>
    <t>East Devon</t>
  </si>
  <si>
    <t>E07000040</t>
  </si>
  <si>
    <t>East Hampshire</t>
  </si>
  <si>
    <t>E07000085</t>
  </si>
  <si>
    <t>East Hertfordshire</t>
  </si>
  <si>
    <t>E07000242</t>
  </si>
  <si>
    <t>East Lindsey</t>
  </si>
  <si>
    <t>E07000137</t>
  </si>
  <si>
    <t xml:space="preserve">East Riding of Yorkshire </t>
  </si>
  <si>
    <t>E06000011</t>
  </si>
  <si>
    <t>East Staffordshire</t>
  </si>
  <si>
    <t>E07000193</t>
  </si>
  <si>
    <t>East Suffolk</t>
  </si>
  <si>
    <t>E07000244</t>
  </si>
  <si>
    <t>Eastbourne</t>
  </si>
  <si>
    <t>E07000061</t>
  </si>
  <si>
    <t>Eastleigh</t>
  </si>
  <si>
    <t>E07000086</t>
  </si>
  <si>
    <t>Elmbridge</t>
  </si>
  <si>
    <t>E07000207</t>
  </si>
  <si>
    <t>Enfield</t>
  </si>
  <si>
    <t>E09000010</t>
  </si>
  <si>
    <t>Epping Forest</t>
  </si>
  <si>
    <t>E07000072</t>
  </si>
  <si>
    <t>Epsom and Ewell</t>
  </si>
  <si>
    <t>E07000208</t>
  </si>
  <si>
    <t>Erewash</t>
  </si>
  <si>
    <t>E07000036</t>
  </si>
  <si>
    <t>Exeter</t>
  </si>
  <si>
    <t>E07000041</t>
  </si>
  <si>
    <t>Fareham</t>
  </si>
  <si>
    <t>E07000087</t>
  </si>
  <si>
    <t>Fenland</t>
  </si>
  <si>
    <t>E07000010</t>
  </si>
  <si>
    <t>Folkestone &amp; Hythe</t>
  </si>
  <si>
    <t>E07000112</t>
  </si>
  <si>
    <t>Forest of Dean</t>
  </si>
  <si>
    <t>E07000080</t>
  </si>
  <si>
    <t>Fylde</t>
  </si>
  <si>
    <t>E07000119</t>
  </si>
  <si>
    <t>Gateshead</t>
  </si>
  <si>
    <t>E08000037</t>
  </si>
  <si>
    <t>Gedling</t>
  </si>
  <si>
    <t>E07000173</t>
  </si>
  <si>
    <t>Gloucester</t>
  </si>
  <si>
    <t>E07000081</t>
  </si>
  <si>
    <t>Gosport</t>
  </si>
  <si>
    <t>E07000088</t>
  </si>
  <si>
    <t>Gravesham</t>
  </si>
  <si>
    <t>E07000109</t>
  </si>
  <si>
    <t>Great Yarmouth</t>
  </si>
  <si>
    <t>E07000145</t>
  </si>
  <si>
    <t>Greenwich</t>
  </si>
  <si>
    <t>E09000011</t>
  </si>
  <si>
    <t>Guildford</t>
  </si>
  <si>
    <t>E07000209</t>
  </si>
  <si>
    <t>Hackney</t>
  </si>
  <si>
    <t>E09000012</t>
  </si>
  <si>
    <t>Halton</t>
  </si>
  <si>
    <t>E06000006</t>
  </si>
  <si>
    <t>Hammersmith &amp; Fulham</t>
  </si>
  <si>
    <t>E09000013</t>
  </si>
  <si>
    <t>Harborough</t>
  </si>
  <si>
    <t>E07000131</t>
  </si>
  <si>
    <t>Haringey</t>
  </si>
  <si>
    <t>E09000014</t>
  </si>
  <si>
    <t>Harlow</t>
  </si>
  <si>
    <t>E07000073</t>
  </si>
  <si>
    <t>Harrow</t>
  </si>
  <si>
    <t>E09000015</t>
  </si>
  <si>
    <t>Hart</t>
  </si>
  <si>
    <t>E07000089</t>
  </si>
  <si>
    <t xml:space="preserve">Hartlepool </t>
  </si>
  <si>
    <t>E06000001</t>
  </si>
  <si>
    <t>Hastings</t>
  </si>
  <si>
    <t>E07000062</t>
  </si>
  <si>
    <t>Havant</t>
  </si>
  <si>
    <t>E07000090</t>
  </si>
  <si>
    <t>Havering</t>
  </si>
  <si>
    <t>E09000016</t>
  </si>
  <si>
    <t xml:space="preserve">Herefordshire </t>
  </si>
  <si>
    <t>E06000019</t>
  </si>
  <si>
    <t>Hertsmere</t>
  </si>
  <si>
    <t>E07000098</t>
  </si>
  <si>
    <t>High Peak</t>
  </si>
  <si>
    <t>E07000037</t>
  </si>
  <si>
    <t>Hillingdon</t>
  </si>
  <si>
    <t>E09000017</t>
  </si>
  <si>
    <t>Hinckley &amp; Bosworth</t>
  </si>
  <si>
    <t>E07000132</t>
  </si>
  <si>
    <t>Horsham</t>
  </si>
  <si>
    <t>E07000227</t>
  </si>
  <si>
    <t>Hounslow</t>
  </si>
  <si>
    <t>E09000018</t>
  </si>
  <si>
    <t xml:space="preserve">Huntingdonshire </t>
  </si>
  <si>
    <t>E07000011</t>
  </si>
  <si>
    <t>Hyndburn</t>
  </si>
  <si>
    <t>E07000120</t>
  </si>
  <si>
    <t>Ipswich</t>
  </si>
  <si>
    <t>E07000202</t>
  </si>
  <si>
    <t xml:space="preserve">Isle of Wight </t>
  </si>
  <si>
    <t>E06000046</t>
  </si>
  <si>
    <t>Isles of Scilly</t>
  </si>
  <si>
    <t>E06000053</t>
  </si>
  <si>
    <t>Islington</t>
  </si>
  <si>
    <t>E09000019</t>
  </si>
  <si>
    <t>Kensington &amp; Chelsea</t>
  </si>
  <si>
    <t>E09000020</t>
  </si>
  <si>
    <t>Kings Lynn &amp; West Norfolk</t>
  </si>
  <si>
    <t>E07000146</t>
  </si>
  <si>
    <t xml:space="preserve">Kingston upon Hull </t>
  </si>
  <si>
    <t>E06000010</t>
  </si>
  <si>
    <t>Kingston upon Thames</t>
  </si>
  <si>
    <t>E09000021</t>
  </si>
  <si>
    <t>Kirklees</t>
  </si>
  <si>
    <t>E08000034</t>
  </si>
  <si>
    <t>Knowsley</t>
  </si>
  <si>
    <t>E08000011</t>
  </si>
  <si>
    <t>Lambeth</t>
  </si>
  <si>
    <t>E09000022</t>
  </si>
  <si>
    <t>Lancaster</t>
  </si>
  <si>
    <t>E07000121</t>
  </si>
  <si>
    <t>Leeds</t>
  </si>
  <si>
    <t>E08000035</t>
  </si>
  <si>
    <t xml:space="preserve">Leicester </t>
  </si>
  <si>
    <t>E06000016</t>
  </si>
  <si>
    <t>Lewes</t>
  </si>
  <si>
    <t>E07000063</t>
  </si>
  <si>
    <t>Lewisham</t>
  </si>
  <si>
    <t>E09000023</t>
  </si>
  <si>
    <t>Lichfield</t>
  </si>
  <si>
    <t>E07000194</t>
  </si>
  <si>
    <t>Lincoln</t>
  </si>
  <si>
    <t>E07000138</t>
  </si>
  <si>
    <t>Liverpool</t>
  </si>
  <si>
    <t>E08000012</t>
  </si>
  <si>
    <t xml:space="preserve">Luton </t>
  </si>
  <si>
    <t>E06000032</t>
  </si>
  <si>
    <t>Maidstone</t>
  </si>
  <si>
    <t>E07000110</t>
  </si>
  <si>
    <t>Maldon</t>
  </si>
  <si>
    <t>E07000074</t>
  </si>
  <si>
    <t xml:space="preserve">Malvern Hills </t>
  </si>
  <si>
    <t>E07000235</t>
  </si>
  <si>
    <t>Manchester</t>
  </si>
  <si>
    <t>E08000003</t>
  </si>
  <si>
    <t>Mansfield</t>
  </si>
  <si>
    <t>E07000174</t>
  </si>
  <si>
    <t xml:space="preserve">Medway </t>
  </si>
  <si>
    <t>E06000035</t>
  </si>
  <si>
    <t>Melton</t>
  </si>
  <si>
    <t>E07000133</t>
  </si>
  <si>
    <t>Merton</t>
  </si>
  <si>
    <t>E09000024</t>
  </si>
  <si>
    <t>Mid Devon</t>
  </si>
  <si>
    <t>E07000042</t>
  </si>
  <si>
    <t>Mid Suffolk</t>
  </si>
  <si>
    <t>E07000203</t>
  </si>
  <si>
    <t>Mid Sussex</t>
  </si>
  <si>
    <t>E07000228</t>
  </si>
  <si>
    <t xml:space="preserve">Middlesbrough </t>
  </si>
  <si>
    <t>E06000002</t>
  </si>
  <si>
    <t xml:space="preserve">Milton Keynes </t>
  </si>
  <si>
    <t>E06000042</t>
  </si>
  <si>
    <t>Mole Valley</t>
  </si>
  <si>
    <t>E07000210</t>
  </si>
  <si>
    <t>New Forest</t>
  </si>
  <si>
    <t>E07000091</t>
  </si>
  <si>
    <t>Newark &amp; Sherwood</t>
  </si>
  <si>
    <t>E07000175</t>
  </si>
  <si>
    <t>Newcastle upon Tyne</t>
  </si>
  <si>
    <t>E08000021</t>
  </si>
  <si>
    <t>Newcastle-under-Lyme</t>
  </si>
  <si>
    <t>E07000195</t>
  </si>
  <si>
    <t>Newham</t>
  </si>
  <si>
    <t>E09000025</t>
  </si>
  <si>
    <t>North Devon</t>
  </si>
  <si>
    <t>E07000043</t>
  </si>
  <si>
    <t>North East Derbyshire</t>
  </si>
  <si>
    <t>E07000038</t>
  </si>
  <si>
    <t xml:space="preserve">North East Lincolnshire </t>
  </si>
  <si>
    <t>E06000012</t>
  </si>
  <si>
    <t>North Hertfordshire</t>
  </si>
  <si>
    <t>E07000099</t>
  </si>
  <si>
    <t>North Kesteven</t>
  </si>
  <si>
    <t>E07000139</t>
  </si>
  <si>
    <t xml:space="preserve">North Lincolnshire </t>
  </si>
  <si>
    <t>E06000013</t>
  </si>
  <si>
    <t>North Norfolk</t>
  </si>
  <si>
    <t>E07000147</t>
  </si>
  <si>
    <t>North Northamptonshire</t>
  </si>
  <si>
    <t>E06000061</t>
  </si>
  <si>
    <t xml:space="preserve">North Somerset </t>
  </si>
  <si>
    <t>E06000024</t>
  </si>
  <si>
    <t>North Tyneside</t>
  </si>
  <si>
    <t>E08000022</t>
  </si>
  <si>
    <t>North Warwickshire</t>
  </si>
  <si>
    <t>E07000218</t>
  </si>
  <si>
    <t>North West Leicestershire</t>
  </si>
  <si>
    <t>E07000134</t>
  </si>
  <si>
    <t>North Yorkshire</t>
  </si>
  <si>
    <t>E06000065</t>
  </si>
  <si>
    <t xml:space="preserve">Northumberland </t>
  </si>
  <si>
    <t>E06000057</t>
  </si>
  <si>
    <t>Norwich</t>
  </si>
  <si>
    <t>E07000148</t>
  </si>
  <si>
    <t xml:space="preserve">Nottingham  </t>
  </si>
  <si>
    <t>E06000018</t>
  </si>
  <si>
    <t>Nuneaton &amp; Bedworth</t>
  </si>
  <si>
    <t>E07000219</t>
  </si>
  <si>
    <t>Oadby &amp; Wigston</t>
  </si>
  <si>
    <t>E07000135</t>
  </si>
  <si>
    <t>Oldham</t>
  </si>
  <si>
    <t>E08000004</t>
  </si>
  <si>
    <t>Oxford</t>
  </si>
  <si>
    <t>E07000178</t>
  </si>
  <si>
    <t>Pendle</t>
  </si>
  <si>
    <t>E07000122</t>
  </si>
  <si>
    <t xml:space="preserve">Peterborough </t>
  </si>
  <si>
    <t>E06000031</t>
  </si>
  <si>
    <t xml:space="preserve">Plymouth </t>
  </si>
  <si>
    <t>E06000026</t>
  </si>
  <si>
    <t xml:space="preserve">Portsmouth </t>
  </si>
  <si>
    <t>E06000044</t>
  </si>
  <si>
    <t>Preston</t>
  </si>
  <si>
    <t>E07000123</t>
  </si>
  <si>
    <t xml:space="preserve">Reading </t>
  </si>
  <si>
    <t>E06000038</t>
  </si>
  <si>
    <t>Redbridge</t>
  </si>
  <si>
    <t>E09000026</t>
  </si>
  <si>
    <t xml:space="preserve">Redcar &amp; Cleveland </t>
  </si>
  <si>
    <t>E06000003</t>
  </si>
  <si>
    <t>Redditch</t>
  </si>
  <si>
    <t>E07000236</t>
  </si>
  <si>
    <t>Reigate &amp; Banstead</t>
  </si>
  <si>
    <t>E07000211</t>
  </si>
  <si>
    <t>Ribble Valley</t>
  </si>
  <si>
    <t>E07000124</t>
  </si>
  <si>
    <t>Richmond upon Thames</t>
  </si>
  <si>
    <t>E09000027</t>
  </si>
  <si>
    <t>Rochdale</t>
  </si>
  <si>
    <t>E08000005</t>
  </si>
  <si>
    <t>Rochford</t>
  </si>
  <si>
    <t>E07000075</t>
  </si>
  <si>
    <t>Rossendale</t>
  </si>
  <si>
    <t>E07000125</t>
  </si>
  <si>
    <t>Rother</t>
  </si>
  <si>
    <t>E07000064</t>
  </si>
  <si>
    <t>Rotherham</t>
  </si>
  <si>
    <t>E08000018</t>
  </si>
  <si>
    <t>Rugby</t>
  </si>
  <si>
    <t>E07000220</t>
  </si>
  <si>
    <t>Runnymede</t>
  </si>
  <si>
    <t>E07000212</t>
  </si>
  <si>
    <t>Rushcliffe</t>
  </si>
  <si>
    <t>E07000176</t>
  </si>
  <si>
    <t>Rushmoor</t>
  </si>
  <si>
    <t>E07000092</t>
  </si>
  <si>
    <t xml:space="preserve">Rutland </t>
  </si>
  <si>
    <t>E06000017</t>
  </si>
  <si>
    <t>Salford</t>
  </si>
  <si>
    <t>E08000006</t>
  </si>
  <si>
    <t>Sandwell</t>
  </si>
  <si>
    <t>E08000028</t>
  </si>
  <si>
    <t>Sefton</t>
  </si>
  <si>
    <t>E08000014</t>
  </si>
  <si>
    <t>Sevenoaks</t>
  </si>
  <si>
    <t>E07000111</t>
  </si>
  <si>
    <t>Sheffield</t>
  </si>
  <si>
    <t>E08000019</t>
  </si>
  <si>
    <t xml:space="preserve">Shropshire </t>
  </si>
  <si>
    <t>E06000051</t>
  </si>
  <si>
    <t xml:space="preserve">Slough </t>
  </si>
  <si>
    <t>E06000039</t>
  </si>
  <si>
    <t>Solihull</t>
  </si>
  <si>
    <t>E08000029</t>
  </si>
  <si>
    <t>Somerset</t>
  </si>
  <si>
    <t>E06000066</t>
  </si>
  <si>
    <t>South Cambridgeshire</t>
  </si>
  <si>
    <t>E07000012</t>
  </si>
  <si>
    <t>South Derbyshire</t>
  </si>
  <si>
    <t>E07000039</t>
  </si>
  <si>
    <t xml:space="preserve">South Gloucestershire </t>
  </si>
  <si>
    <t>E06000025</t>
  </si>
  <si>
    <t>South Hams</t>
  </si>
  <si>
    <t>E07000044</t>
  </si>
  <si>
    <t>South Holland</t>
  </si>
  <si>
    <t>E07000140</t>
  </si>
  <si>
    <t>South Kesteven</t>
  </si>
  <si>
    <t>E07000141</t>
  </si>
  <si>
    <t>South Norfolk</t>
  </si>
  <si>
    <t>E07000149</t>
  </si>
  <si>
    <t>South Oxfordshire</t>
  </si>
  <si>
    <t>E07000179</t>
  </si>
  <si>
    <t>South Ribble</t>
  </si>
  <si>
    <t>E07000126</t>
  </si>
  <si>
    <t>South Staffordshire</t>
  </si>
  <si>
    <t>E07000196</t>
  </si>
  <si>
    <t>South Tyneside</t>
  </si>
  <si>
    <t>E08000023</t>
  </si>
  <si>
    <t xml:space="preserve">Southampton </t>
  </si>
  <si>
    <t>E06000045</t>
  </si>
  <si>
    <t xml:space="preserve">Southend-on-Sea </t>
  </si>
  <si>
    <t>E06000033</t>
  </si>
  <si>
    <t>Southwark</t>
  </si>
  <si>
    <t>E09000028</t>
  </si>
  <si>
    <t>Spelthorne</t>
  </si>
  <si>
    <t>E07000213</t>
  </si>
  <si>
    <t>St Albans</t>
  </si>
  <si>
    <t>E07000240</t>
  </si>
  <si>
    <t>St Helens</t>
  </si>
  <si>
    <t>E08000013</t>
  </si>
  <si>
    <t>Stafford</t>
  </si>
  <si>
    <t>E07000197</t>
  </si>
  <si>
    <t>Staffordshire Moorlands</t>
  </si>
  <si>
    <t>E07000198</t>
  </si>
  <si>
    <t>Stevenage</t>
  </si>
  <si>
    <t>E07000243</t>
  </si>
  <si>
    <t>Stockport</t>
  </si>
  <si>
    <t>E08000007</t>
  </si>
  <si>
    <t xml:space="preserve">Stockton-on-Tees </t>
  </si>
  <si>
    <t>E06000004</t>
  </si>
  <si>
    <t xml:space="preserve">Stoke-on-Trent </t>
  </si>
  <si>
    <t>E06000021</t>
  </si>
  <si>
    <t>Stratford-on-Avon</t>
  </si>
  <si>
    <t>E07000221</t>
  </si>
  <si>
    <t>Stroud</t>
  </si>
  <si>
    <t>E07000082</t>
  </si>
  <si>
    <t>Sunderland</t>
  </si>
  <si>
    <t>E08000024</t>
  </si>
  <si>
    <t>Surrey Heath</t>
  </si>
  <si>
    <t>E07000214</t>
  </si>
  <si>
    <t>Sutton</t>
  </si>
  <si>
    <t>E09000029</t>
  </si>
  <si>
    <t>Swale</t>
  </si>
  <si>
    <t>E07000113</t>
  </si>
  <si>
    <t xml:space="preserve">Swindon </t>
  </si>
  <si>
    <t>E06000030</t>
  </si>
  <si>
    <t>Tameside</t>
  </si>
  <si>
    <t>E08000008</t>
  </si>
  <si>
    <t>Tamworth</t>
  </si>
  <si>
    <t>E07000199</t>
  </si>
  <si>
    <t>Tandridge</t>
  </si>
  <si>
    <t>E07000215</t>
  </si>
  <si>
    <t>Teignbridge</t>
  </si>
  <si>
    <t>E07000045</t>
  </si>
  <si>
    <t xml:space="preserve">Telford &amp; Wrekin </t>
  </si>
  <si>
    <t>E06000020</t>
  </si>
  <si>
    <t>Tendring</t>
  </si>
  <si>
    <t>E07000076</t>
  </si>
  <si>
    <t>Test Valley</t>
  </si>
  <si>
    <t>E07000093</t>
  </si>
  <si>
    <t>Tewkesbury</t>
  </si>
  <si>
    <t>E07000083</t>
  </si>
  <si>
    <t>Thanet</t>
  </si>
  <si>
    <t>E07000114</t>
  </si>
  <si>
    <t>Three Rivers</t>
  </si>
  <si>
    <t>E07000102</t>
  </si>
  <si>
    <t xml:space="preserve">Thurrock </t>
  </si>
  <si>
    <t>E06000034</t>
  </si>
  <si>
    <t>Tonbridge &amp; Malling</t>
  </si>
  <si>
    <t>E07000115</t>
  </si>
  <si>
    <t xml:space="preserve">Torbay </t>
  </si>
  <si>
    <t>E06000027</t>
  </si>
  <si>
    <t>Torridge</t>
  </si>
  <si>
    <t>E07000046</t>
  </si>
  <si>
    <t>Tower Hamlets</t>
  </si>
  <si>
    <t>E09000030</t>
  </si>
  <si>
    <t>Trafford</t>
  </si>
  <si>
    <t>E08000009</t>
  </si>
  <si>
    <t>Tunbridge Wells</t>
  </si>
  <si>
    <t>E07000116</t>
  </si>
  <si>
    <t>Uttlesford</t>
  </si>
  <si>
    <t>E07000077</t>
  </si>
  <si>
    <t>Vale of White Horse</t>
  </si>
  <si>
    <t>E07000180</t>
  </si>
  <si>
    <t>Wakefield</t>
  </si>
  <si>
    <t>E08000036</t>
  </si>
  <si>
    <t>Walsall</t>
  </si>
  <si>
    <t>E08000030</t>
  </si>
  <si>
    <t>Waltham Forest</t>
  </si>
  <si>
    <t>E09000031</t>
  </si>
  <si>
    <t>Wandsworth</t>
  </si>
  <si>
    <t>E09000032</t>
  </si>
  <si>
    <t xml:space="preserve">Warrington </t>
  </si>
  <si>
    <t>E06000007</t>
  </si>
  <si>
    <t>Warwick</t>
  </si>
  <si>
    <t>E07000222</t>
  </si>
  <si>
    <t>Watford</t>
  </si>
  <si>
    <t>E07000103</t>
  </si>
  <si>
    <t>Waverley</t>
  </si>
  <si>
    <t>E07000216</t>
  </si>
  <si>
    <t>Wealden</t>
  </si>
  <si>
    <t>E07000065</t>
  </si>
  <si>
    <t>Welwyn Hatfield</t>
  </si>
  <si>
    <t>E07000241</t>
  </si>
  <si>
    <t xml:space="preserve">West Berkshire </t>
  </si>
  <si>
    <t>E06000037</t>
  </si>
  <si>
    <t>West Devon</t>
  </si>
  <si>
    <t>E07000047</t>
  </si>
  <si>
    <t>West Lancashire</t>
  </si>
  <si>
    <t>E07000127</t>
  </si>
  <si>
    <t>West Lindsey</t>
  </si>
  <si>
    <t>E07000142</t>
  </si>
  <si>
    <t>West Northamptonshire</t>
  </si>
  <si>
    <t>E06000062</t>
  </si>
  <si>
    <t>West Oxfordshire</t>
  </si>
  <si>
    <t>E07000181</t>
  </si>
  <si>
    <t>West Suffolk</t>
  </si>
  <si>
    <t>E07000245</t>
  </si>
  <si>
    <t>Westminster</t>
  </si>
  <si>
    <t>E09000033</t>
  </si>
  <si>
    <t>Westmorland and Furness</t>
  </si>
  <si>
    <t>E06000064</t>
  </si>
  <si>
    <t>Wigan</t>
  </si>
  <si>
    <t>E08000010</t>
  </si>
  <si>
    <t xml:space="preserve">Wiltshire </t>
  </si>
  <si>
    <t>E06000054</t>
  </si>
  <si>
    <t>Winchester</t>
  </si>
  <si>
    <t>E07000094</t>
  </si>
  <si>
    <t xml:space="preserve">Windsor &amp; Maidenhead </t>
  </si>
  <si>
    <t>E06000040</t>
  </si>
  <si>
    <t>Wirral</t>
  </si>
  <si>
    <t>E08000015</t>
  </si>
  <si>
    <t>Woking</t>
  </si>
  <si>
    <t>E07000217</t>
  </si>
  <si>
    <t xml:space="preserve">Wokingham </t>
  </si>
  <si>
    <t>E06000041</t>
  </si>
  <si>
    <t>Wolverhampton</t>
  </si>
  <si>
    <t>E08000031</t>
  </si>
  <si>
    <t>Worcester</t>
  </si>
  <si>
    <t>E07000237</t>
  </si>
  <si>
    <t>Worthing</t>
  </si>
  <si>
    <t>E07000229</t>
  </si>
  <si>
    <t>Wychavon</t>
  </si>
  <si>
    <t>E07000238</t>
  </si>
  <si>
    <t>Wyre</t>
  </si>
  <si>
    <t>E07000128</t>
  </si>
  <si>
    <t>Wyre Forest</t>
  </si>
  <si>
    <t>E07000239</t>
  </si>
  <si>
    <t xml:space="preserve">York </t>
  </si>
  <si>
    <t>E06000014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</si>
</sst>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
    <numFmt numFmtId="167" formatCode="#,##0.0_-;\(#,##0.0\);_-* &quot;-&quot;??_-"/>
    <numFmt numFmtId="168" formatCode="0000"/>
    <numFmt numFmtId="169" formatCode="#,##0,"/>
    <numFmt numFmtId="170" formatCode="&quot;to &quot;0.0000;&quot;to &quot;\-0.0000;&quot;to 0&quot;"/>
    <numFmt numFmtId="171" formatCode="_-[$€-2]* #,##0.00_-;\-[$€-2]* #,##0.00_-;_-[$€-2]* &quot;-&quot;??_-"/>
    <numFmt numFmtId="172" formatCode="#,##0;\-#,##0;\-"/>
    <numFmt numFmtId="173" formatCode="mmmm\ d\,\ yyyy"/>
    <numFmt numFmtId="174" formatCode="#\ ##0"/>
    <numFmt numFmtId="175" formatCode="[&lt;0.0001]&quot;&lt;0.0001&quot;;0.0000"/>
    <numFmt numFmtId="176" formatCode="#,##0_);;&quot;- &quot;_);@_)\ "/>
    <numFmt numFmtId="177" formatCode="#,##0.0,,;\-#,##0.0,,;\-"/>
    <numFmt numFmtId="178" formatCode="_(General"/>
    <numFmt numFmtId="179" formatCode="#,##0,;\-#,##0,;\-"/>
    <numFmt numFmtId="180" formatCode="0.0%;\-0.0%;\-"/>
    <numFmt numFmtId="181" formatCode="#,##0.0,,;\-#,##0.0,,"/>
    <numFmt numFmtId="182" formatCode="#,##0,;\-#,##0,"/>
    <numFmt numFmtId="183" formatCode="0.0%;\-0.0%"/>
  </numFmts>
  <fonts count="94" x14ac:knownFonts="1">
    <font>
      <sz val="12"/>
      <color theme="1"/>
      <name val="Arial"/>
      <family val="2"/>
    </font>
    <font>
      <sz val="11"/>
      <color theme="1"/>
      <name val="Calibri"/>
      <family val="2"/>
      <scheme val="minor"/>
    </font>
    <font>
      <b/>
      <sz val="12"/>
      <color theme="1"/>
      <name val="Arial"/>
      <family val="2"/>
    </font>
    <font>
      <sz val="10"/>
      <name val="Arial"/>
      <family val="2"/>
    </font>
    <font>
      <b/>
      <sz val="10"/>
      <name val="Arial"/>
      <family val="2"/>
    </font>
    <font>
      <b/>
      <sz val="12"/>
      <color rgb="FF002060"/>
      <name val="Arial"/>
      <family val="2"/>
    </font>
    <font>
      <b/>
      <sz val="10"/>
      <color rgb="FF002060"/>
      <name val="Arial"/>
      <family val="2"/>
    </font>
    <font>
      <b/>
      <sz val="12"/>
      <name val="Arial"/>
      <family val="2"/>
    </font>
    <font>
      <u/>
      <sz val="12"/>
      <color theme="10"/>
      <name val="Arial"/>
      <family val="2"/>
    </font>
    <font>
      <sz val="10"/>
      <color theme="1"/>
      <name val="Arial"/>
      <family val="2"/>
    </font>
    <font>
      <sz val="8"/>
      <name val="Arial"/>
      <family val="2"/>
    </font>
    <font>
      <sz val="12"/>
      <color theme="1"/>
      <name val="Arial"/>
      <family val="2"/>
    </font>
    <font>
      <sz val="20"/>
      <color theme="1"/>
      <name val="Arial"/>
      <family val="2"/>
    </font>
    <font>
      <b/>
      <sz val="20"/>
      <color theme="1"/>
      <name val="Arial"/>
      <family val="2"/>
    </font>
    <font>
      <u/>
      <sz val="11"/>
      <color theme="10"/>
      <name val="Calibri"/>
      <family val="2"/>
      <scheme val="minor"/>
    </font>
    <font>
      <u/>
      <sz val="10"/>
      <color indexed="12"/>
      <name val="Arial"/>
      <family val="2"/>
    </font>
    <font>
      <sz val="11"/>
      <color indexed="8"/>
      <name val="Calibri"/>
      <family val="2"/>
      <scheme val="minor"/>
    </font>
    <font>
      <sz val="11"/>
      <color indexed="8"/>
      <name val="Calibri"/>
      <family val="2"/>
    </font>
    <font>
      <sz val="10"/>
      <color indexed="8"/>
      <name val="MS Sans Serif"/>
      <family val="2"/>
    </font>
    <font>
      <b/>
      <sz val="10"/>
      <color indexed="18"/>
      <name val="Arial"/>
      <family val="2"/>
    </font>
    <font>
      <sz val="11"/>
      <color indexed="9"/>
      <name val="Calibri"/>
      <family val="2"/>
    </font>
    <font>
      <b/>
      <sz val="18"/>
      <name val="Arial"/>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sz val="11"/>
      <name val="Times New Roman"/>
      <family val="1"/>
    </font>
    <font>
      <b/>
      <sz val="11"/>
      <name val="Times New Roman"/>
      <family val="1"/>
    </font>
    <font>
      <i/>
      <sz val="7"/>
      <name val="Arial"/>
      <family val="2"/>
    </font>
    <font>
      <b/>
      <sz val="8"/>
      <color indexed="12"/>
      <name val="Arial"/>
      <family val="2"/>
    </font>
    <font>
      <i/>
      <sz val="8"/>
      <color indexed="12"/>
      <name val="Arial"/>
      <family val="2"/>
    </font>
    <font>
      <b/>
      <sz val="12"/>
      <name val="Times New Roman"/>
      <family val="1"/>
    </font>
    <font>
      <i/>
      <sz val="8"/>
      <name val="Arial"/>
      <family val="2"/>
    </font>
    <font>
      <b/>
      <sz val="18"/>
      <color indexed="56"/>
      <name val="Cambria"/>
      <family val="2"/>
    </font>
    <font>
      <b/>
      <sz val="11"/>
      <color indexed="8"/>
      <name val="Calibri"/>
      <family val="2"/>
    </font>
    <font>
      <u/>
      <sz val="12"/>
      <color theme="3" tint="0.39997558519241921"/>
      <name val="Arial"/>
      <family val="2"/>
    </font>
    <font>
      <b/>
      <sz val="14"/>
      <color theme="1"/>
      <name val="Arial"/>
      <family val="2"/>
    </font>
    <font>
      <sz val="12"/>
      <color theme="5" tint="-0.249977111117893"/>
      <name val="Arial"/>
      <family val="2"/>
    </font>
    <font>
      <u/>
      <sz val="10.199999999999999"/>
      <color theme="10"/>
      <name val="Arial"/>
      <family val="2"/>
    </font>
    <font>
      <b/>
      <sz val="11"/>
      <color rgb="FF002060"/>
      <name val="Arial"/>
      <family val="2"/>
    </font>
    <font>
      <b/>
      <sz val="11"/>
      <color theme="1"/>
      <name val="Arial"/>
      <family val="2"/>
    </font>
    <font>
      <u/>
      <sz val="12"/>
      <color rgb="FF0070C0"/>
      <name val="Arial"/>
      <family val="2"/>
    </font>
    <font>
      <sz val="12"/>
      <color rgb="FF0070C0"/>
      <name val="Arial"/>
      <family val="2"/>
    </font>
    <font>
      <sz val="10"/>
      <name val="Arial"/>
      <family val="2"/>
    </font>
    <font>
      <u/>
      <sz val="9"/>
      <color indexed="12"/>
      <name val="Arial"/>
      <family val="2"/>
    </font>
    <font>
      <b/>
      <sz val="20"/>
      <color rgb="FF002060"/>
      <name val="Arial"/>
      <family val="2"/>
    </font>
    <font>
      <sz val="12"/>
      <name val="Arial"/>
      <family val="2"/>
    </font>
  </fonts>
  <fills count="5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CC"/>
      </patternFill>
    </fill>
    <fill>
      <patternFill patternType="solid">
        <fgColor indexed="31"/>
      </patternFill>
    </fill>
    <fill>
      <patternFill patternType="solid">
        <fgColor indexed="4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99"/>
        <bgColor rgb="FF000000"/>
      </patternFill>
    </fill>
  </fills>
  <borders count="49">
    <border>
      <left/>
      <right/>
      <top/>
      <bottom/>
      <diagonal/>
    </border>
    <border>
      <left style="medium">
        <color auto="1"/>
      </left>
      <right style="medium">
        <color indexed="64"/>
      </right>
      <top style="medium">
        <color indexed="64"/>
      </top>
      <bottom style="thin">
        <color theme="0" tint="-0.499984740745262"/>
      </bottom>
      <diagonal/>
    </border>
    <border>
      <left style="medium">
        <color auto="1"/>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auto="1"/>
      </left>
      <right style="medium">
        <color indexed="64"/>
      </right>
      <top style="medium">
        <color indexed="64"/>
      </top>
      <bottom style="medium">
        <color auto="1"/>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auto="1"/>
      </left>
      <right style="medium">
        <color indexed="64"/>
      </right>
      <top/>
      <bottom style="thin">
        <color theme="0" tint="-0.499984740745262"/>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
      <left style="medium">
        <color auto="1"/>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0" tint="-0.499984740745262"/>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68">
    <xf numFmtId="0" fontId="0" fillId="0" borderId="0"/>
    <xf numFmtId="0" fontId="3" fillId="0" borderId="0"/>
    <xf numFmtId="0" fontId="8" fillId="0" borderId="0" applyNumberFormat="0" applyFill="0" applyBorder="0" applyAlignment="0" applyProtection="0"/>
    <xf numFmtId="0" fontId="1" fillId="0" borderId="0"/>
    <xf numFmtId="43" fontId="1" fillId="0" borderId="0" applyFont="0" applyFill="0" applyBorder="0" applyAlignment="0" applyProtection="0"/>
    <xf numFmtId="0" fontId="11" fillId="0" borderId="0"/>
    <xf numFmtId="0" fontId="11" fillId="0" borderId="0"/>
    <xf numFmtId="9" fontId="1" fillId="0" borderId="0" applyFont="0" applyFill="0" applyBorder="0" applyAlignment="0" applyProtection="0"/>
    <xf numFmtId="0" fontId="11" fillId="0" borderId="0"/>
    <xf numFmtId="0" fontId="15" fillId="0" borderId="0" applyNumberFormat="0" applyFill="0" applyBorder="0" applyAlignment="0" applyProtection="0">
      <alignment vertical="top"/>
      <protection locked="0"/>
    </xf>
    <xf numFmtId="0" fontId="3" fillId="0" borderId="0"/>
    <xf numFmtId="0" fontId="17" fillId="6" borderId="0" applyNumberFormat="0" applyBorder="0" applyAlignment="0" applyProtection="0"/>
    <xf numFmtId="0" fontId="17" fillId="7" borderId="0" applyNumberFormat="0" applyBorder="0" applyAlignment="0" applyProtection="0"/>
    <xf numFmtId="43"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3" fillId="0" borderId="0"/>
    <xf numFmtId="0" fontId="18" fillId="0" borderId="0"/>
    <xf numFmtId="0" fontId="18" fillId="0" borderId="0"/>
    <xf numFmtId="0" fontId="19" fillId="0" borderId="10" applyNumberFormat="0" applyFill="0" applyProtection="0">
      <alignment horizontal="center"/>
    </xf>
    <xf numFmtId="166" fontId="3" fillId="0" borderId="0" applyFont="0" applyFill="0" applyBorder="0" applyProtection="0">
      <alignment horizontal="right"/>
    </xf>
    <xf numFmtId="166" fontId="3" fillId="0" borderId="0" applyFont="0" applyFill="0" applyBorder="0" applyProtection="0">
      <alignment horizontal="right"/>
    </xf>
    <xf numFmtId="0" fontId="17" fillId="6"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2"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7" fillId="8"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164" fontId="3" fillId="0" borderId="0" applyFont="0" applyFill="0" applyBorder="0" applyProtection="0">
      <alignment horizontal="right"/>
    </xf>
    <xf numFmtId="164" fontId="3" fillId="0" borderId="0" applyFont="0" applyFill="0" applyBorder="0" applyProtection="0">
      <alignment horizontal="right"/>
    </xf>
    <xf numFmtId="0" fontId="20" fillId="18" borderId="0" applyNumberFormat="0" applyBorder="0" applyAlignment="0" applyProtection="0"/>
    <xf numFmtId="0" fontId="20" fillId="14" borderId="0" applyNumberFormat="0" applyBorder="0" applyAlignment="0" applyProtection="0"/>
    <xf numFmtId="0" fontId="20" fillId="10"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9" borderId="0" applyNumberFormat="0" applyBorder="0" applyAlignment="0" applyProtection="0"/>
    <xf numFmtId="0" fontId="20" fillId="21"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0" fillId="1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9" borderId="0" applyNumberFormat="0" applyBorder="0" applyAlignment="0" applyProtection="0"/>
    <xf numFmtId="0" fontId="20" fillId="2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9" borderId="0" applyNumberFormat="0" applyBorder="0" applyAlignment="0" applyProtection="0"/>
    <xf numFmtId="0" fontId="20" fillId="25" borderId="0" applyNumberFormat="0" applyBorder="0" applyAlignment="0" applyProtection="0"/>
    <xf numFmtId="0" fontId="21" fillId="0" borderId="0" applyNumberFormat="0" applyFont="0" applyBorder="0" applyAlignment="0">
      <alignment horizontal="left" vertical="center"/>
    </xf>
    <xf numFmtId="0" fontId="22" fillId="9" borderId="0" applyNumberFormat="0" applyBorder="0" applyAlignment="0" applyProtection="0"/>
    <xf numFmtId="0" fontId="22" fillId="13" borderId="0" applyNumberFormat="0" applyBorder="0" applyAlignment="0" applyProtection="0"/>
    <xf numFmtId="167" fontId="3" fillId="0" borderId="0" applyBorder="0"/>
    <xf numFmtId="0" fontId="23" fillId="28" borderId="11" applyNumberFormat="0" applyAlignment="0" applyProtection="0"/>
    <xf numFmtId="0" fontId="24" fillId="29" borderId="11" applyNumberFormat="0" applyAlignment="0" applyProtection="0"/>
    <xf numFmtId="168" fontId="3" fillId="30" borderId="12">
      <alignment horizontal="right" vertical="top"/>
    </xf>
    <xf numFmtId="0" fontId="3" fillId="30" borderId="12">
      <alignment horizontal="left" indent="5"/>
    </xf>
    <xf numFmtId="3" fontId="3" fillId="30" borderId="12">
      <alignment horizontal="right"/>
    </xf>
    <xf numFmtId="3" fontId="3" fillId="30" borderId="12">
      <alignment horizontal="right"/>
    </xf>
    <xf numFmtId="168" fontId="3" fillId="30" borderId="13" applyNumberFormat="0">
      <alignment horizontal="right" vertical="top"/>
    </xf>
    <xf numFmtId="0" fontId="3" fillId="30" borderId="13">
      <alignment horizontal="left" indent="3"/>
    </xf>
    <xf numFmtId="3" fontId="3" fillId="30" borderId="13">
      <alignment horizontal="right"/>
    </xf>
    <xf numFmtId="168" fontId="4" fillId="30" borderId="13" applyNumberFormat="0">
      <alignment horizontal="right" vertical="top"/>
    </xf>
    <xf numFmtId="0" fontId="4" fillId="30" borderId="13">
      <alignment horizontal="left" indent="1"/>
    </xf>
    <xf numFmtId="0" fontId="4" fillId="30" borderId="13">
      <alignment horizontal="right" vertical="top"/>
    </xf>
    <xf numFmtId="0" fontId="4" fillId="30" borderId="13"/>
    <xf numFmtId="169" fontId="4" fillId="30" borderId="13">
      <alignment horizontal="right"/>
    </xf>
    <xf numFmtId="3" fontId="4" fillId="30" borderId="13">
      <alignment horizontal="right"/>
    </xf>
    <xf numFmtId="0" fontId="3" fillId="30" borderId="14" applyFont="0" applyFill="0" applyAlignment="0"/>
    <xf numFmtId="0" fontId="4" fillId="30" borderId="13">
      <alignment horizontal="right" vertical="top"/>
    </xf>
    <xf numFmtId="0" fontId="4" fillId="30" borderId="13">
      <alignment horizontal="left" indent="2"/>
    </xf>
    <xf numFmtId="3" fontId="4" fillId="30" borderId="13">
      <alignment horizontal="right"/>
    </xf>
    <xf numFmtId="168" fontId="3" fillId="30" borderId="13" applyNumberFormat="0">
      <alignment horizontal="right" vertical="top"/>
    </xf>
    <xf numFmtId="0" fontId="3" fillId="30" borderId="13">
      <alignment horizontal="left" indent="3"/>
    </xf>
    <xf numFmtId="3" fontId="3" fillId="30" borderId="13">
      <alignment horizontal="right"/>
    </xf>
    <xf numFmtId="3" fontId="3" fillId="30" borderId="13">
      <alignment horizontal="right"/>
    </xf>
    <xf numFmtId="0" fontId="25" fillId="31" borderId="15" applyNumberFormat="0" applyAlignment="0" applyProtection="0"/>
    <xf numFmtId="0" fontId="25" fillId="31" borderId="15" applyNumberFormat="0" applyAlignment="0" applyProtection="0"/>
    <xf numFmtId="164" fontId="26" fillId="0" borderId="0" applyFont="0" applyFill="0" applyBorder="0" applyProtection="0">
      <alignment horizontal="right"/>
    </xf>
    <xf numFmtId="170" fontId="26" fillId="0" borderId="0" applyFont="0" applyFill="0" applyBorder="0" applyProtection="0">
      <alignment horizontal="left"/>
    </xf>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 fillId="0" borderId="0"/>
    <xf numFmtId="0" fontId="28" fillId="0" borderId="16" applyNumberFormat="0" applyBorder="0" applyAlignment="0" applyProtection="0">
      <alignment horizontal="right" vertical="center"/>
    </xf>
    <xf numFmtId="0" fontId="28" fillId="0" borderId="16" applyNumberFormat="0" applyBorder="0" applyAlignment="0" applyProtection="0">
      <alignment horizontal="right" vertical="center"/>
    </xf>
    <xf numFmtId="171" fontId="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lignment horizontal="right"/>
      <protection locked="0"/>
    </xf>
    <xf numFmtId="0" fontId="31" fillId="0" borderId="0">
      <alignment horizontal="left"/>
    </xf>
    <xf numFmtId="0" fontId="32"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3" fillId="11" borderId="0" applyNumberFormat="0" applyBorder="0" applyAlignment="0" applyProtection="0"/>
    <xf numFmtId="0" fontId="33" fillId="14" borderId="0" applyNumberFormat="0" applyBorder="0" applyAlignment="0" applyProtection="0"/>
    <xf numFmtId="38" fontId="10" fillId="32" borderId="0" applyNumberFormat="0" applyBorder="0" applyAlignment="0" applyProtection="0"/>
    <xf numFmtId="0" fontId="34" fillId="33" borderId="17" applyProtection="0">
      <alignment horizontal="right"/>
    </xf>
    <xf numFmtId="0" fontId="35" fillId="0" borderId="0">
      <alignment horizontal="left" wrapText="1"/>
    </xf>
    <xf numFmtId="0" fontId="36" fillId="33" borderId="0" applyProtection="0">
      <alignment horizontal="left"/>
    </xf>
    <xf numFmtId="0" fontId="37" fillId="0" borderId="18" applyNumberFormat="0" applyFill="0" applyAlignment="0" applyProtection="0"/>
    <xf numFmtId="0" fontId="38" fillId="0" borderId="0">
      <alignment vertical="top" wrapText="1"/>
    </xf>
    <xf numFmtId="0" fontId="38" fillId="0" borderId="0">
      <alignment vertical="top" wrapText="1"/>
    </xf>
    <xf numFmtId="0" fontId="38" fillId="0" borderId="0">
      <alignment vertical="top" wrapText="1"/>
    </xf>
    <xf numFmtId="0" fontId="38" fillId="0" borderId="0">
      <alignment vertical="top" wrapText="1"/>
    </xf>
    <xf numFmtId="0" fontId="39" fillId="0" borderId="19" applyNumberFormat="0" applyFill="0" applyAlignment="0" applyProtection="0"/>
    <xf numFmtId="172" fontId="7" fillId="0" borderId="0" applyNumberFormat="0" applyFill="0" applyAlignment="0" applyProtection="0"/>
    <xf numFmtId="0" fontId="40" fillId="0" borderId="20" applyNumberFormat="0" applyFill="0" applyAlignment="0" applyProtection="0"/>
    <xf numFmtId="172" fontId="41" fillId="0" borderId="0" applyNumberFormat="0" applyFill="0" applyAlignment="0" applyProtection="0"/>
    <xf numFmtId="0" fontId="40" fillId="0" borderId="0" applyNumberFormat="0" applyFill="0" applyBorder="0" applyAlignment="0" applyProtection="0"/>
    <xf numFmtId="172" fontId="4" fillId="0" borderId="0" applyNumberFormat="0" applyFill="0" applyAlignment="0" applyProtection="0"/>
    <xf numFmtId="172" fontId="42" fillId="0" borderId="0" applyNumberFormat="0" applyFill="0" applyAlignment="0" applyProtection="0"/>
    <xf numFmtId="172" fontId="43" fillId="0" borderId="0" applyNumberFormat="0" applyFill="0" applyAlignment="0" applyProtection="0"/>
    <xf numFmtId="172" fontId="43" fillId="0" borderId="0" applyNumberFormat="0" applyFont="0" applyFill="0" applyBorder="0" applyAlignment="0" applyProtection="0"/>
    <xf numFmtId="172" fontId="43" fillId="0" borderId="0" applyNumberFormat="0" applyFont="0" applyFill="0" applyBorder="0" applyAlignment="0" applyProtection="0"/>
    <xf numFmtId="0" fontId="4" fillId="0" borderId="0"/>
    <xf numFmtId="0" fontId="4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xf numFmtId="0" fontId="50" fillId="0" borderId="0" applyFill="0" applyBorder="0" applyProtection="0">
      <alignment horizontal="left"/>
    </xf>
    <xf numFmtId="10" fontId="10" fillId="34" borderId="13" applyNumberFormat="0" applyBorder="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51" fillId="7" borderId="11" applyNumberFormat="0" applyAlignment="0" applyProtection="0"/>
    <xf numFmtId="0" fontId="34" fillId="0" borderId="21" applyProtection="0">
      <alignment horizontal="right"/>
    </xf>
    <xf numFmtId="0" fontId="34" fillId="0" borderId="17" applyProtection="0">
      <alignment horizontal="right"/>
    </xf>
    <xf numFmtId="0" fontId="34" fillId="0" borderId="22" applyProtection="0">
      <alignment horizontal="center"/>
      <protection locked="0"/>
    </xf>
    <xf numFmtId="0" fontId="10" fillId="0" borderId="0">
      <alignment horizontal="left" vertical="center"/>
    </xf>
    <xf numFmtId="0" fontId="10" fillId="0" borderId="0">
      <alignment horizontal="left" vertical="center"/>
    </xf>
    <xf numFmtId="0" fontId="10" fillId="0" borderId="0">
      <alignment horizontal="center" vertical="center"/>
    </xf>
    <xf numFmtId="0" fontId="10" fillId="0" borderId="0">
      <alignment horizontal="center" vertical="center"/>
    </xf>
    <xf numFmtId="0" fontId="52" fillId="0" borderId="23" applyNumberFormat="0" applyFill="0" applyAlignment="0" applyProtection="0"/>
    <xf numFmtId="0" fontId="53" fillId="0" borderId="24" applyNumberFormat="0" applyFill="0" applyAlignment="0" applyProtection="0"/>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54" fillId="16" borderId="0" applyNumberFormat="0" applyBorder="0" applyAlignment="0" applyProtection="0"/>
    <xf numFmtId="0" fontId="55" fillId="16" borderId="0" applyNumberFormat="0" applyBorder="0" applyAlignment="0" applyProtection="0"/>
    <xf numFmtId="173" fontId="3" fillId="0" borderId="0"/>
    <xf numFmtId="0" fontId="56" fillId="0" borderId="0"/>
    <xf numFmtId="0" fontId="56" fillId="0" borderId="0"/>
    <xf numFmtId="0" fontId="56" fillId="0" borderId="0"/>
    <xf numFmtId="0" fontId="56" fillId="0" borderId="0"/>
    <xf numFmtId="0" fontId="56" fillId="0" borderId="0"/>
    <xf numFmtId="174" fontId="27" fillId="0" borderId="0"/>
    <xf numFmtId="0" fontId="3" fillId="0" borderId="0">
      <alignment vertical="top"/>
    </xf>
    <xf numFmtId="0" fontId="3"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1" fillId="0" borderId="0"/>
    <xf numFmtId="174" fontId="27" fillId="0" borderId="0"/>
    <xf numFmtId="0" fontId="3" fillId="0" borderId="0">
      <alignment vertical="top"/>
    </xf>
    <xf numFmtId="0" fontId="1" fillId="0" borderId="0"/>
    <xf numFmtId="0" fontId="3" fillId="0" borderId="0">
      <alignment vertical="top"/>
    </xf>
    <xf numFmtId="174" fontId="27" fillId="0" borderId="0"/>
    <xf numFmtId="0" fontId="1" fillId="0" borderId="0"/>
    <xf numFmtId="0" fontId="3" fillId="0" borderId="0">
      <alignment vertical="top"/>
    </xf>
    <xf numFmtId="0" fontId="1" fillId="0" borderId="0"/>
    <xf numFmtId="0" fontId="1" fillId="0" borderId="0"/>
    <xf numFmtId="0" fontId="3" fillId="0" borderId="0">
      <alignment vertical="top"/>
    </xf>
    <xf numFmtId="0" fontId="3" fillId="0" borderId="0"/>
    <xf numFmtId="174" fontId="27" fillId="0" borderId="0"/>
    <xf numFmtId="0" fontId="3" fillId="0" borderId="0"/>
    <xf numFmtId="0" fontId="17" fillId="0" borderId="0"/>
    <xf numFmtId="0" fontId="3" fillId="0" borderId="0"/>
    <xf numFmtId="0" fontId="11" fillId="0" borderId="0"/>
    <xf numFmtId="0" fontId="11" fillId="0" borderId="0"/>
    <xf numFmtId="0" fontId="3" fillId="0" borderId="0"/>
    <xf numFmtId="0" fontId="1" fillId="0" borderId="0"/>
    <xf numFmtId="0" fontId="3" fillId="0" borderId="0"/>
    <xf numFmtId="0" fontId="1" fillId="0" borderId="0"/>
    <xf numFmtId="0" fontId="3" fillId="0" borderId="0">
      <alignment vertical="top"/>
    </xf>
    <xf numFmtId="0" fontId="1" fillId="0" borderId="0"/>
    <xf numFmtId="0" fontId="3" fillId="0" borderId="0"/>
    <xf numFmtId="0" fontId="1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174" fontId="27" fillId="0" borderId="0"/>
    <xf numFmtId="0" fontId="57" fillId="0" borderId="0"/>
    <xf numFmtId="0" fontId="3" fillId="0" borderId="0"/>
    <xf numFmtId="0" fontId="1" fillId="0" borderId="0"/>
    <xf numFmtId="174" fontId="27" fillId="0" borderId="0"/>
    <xf numFmtId="174" fontId="27" fillId="0" borderId="0"/>
    <xf numFmtId="174" fontId="27" fillId="0" borderId="0"/>
    <xf numFmtId="174" fontId="27" fillId="0" borderId="0"/>
    <xf numFmtId="174" fontId="27" fillId="0" borderId="0"/>
    <xf numFmtId="174" fontId="27" fillId="0" borderId="0"/>
    <xf numFmtId="174" fontId="27"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1" fillId="0" borderId="0"/>
    <xf numFmtId="0" fontId="11" fillId="0" borderId="0"/>
    <xf numFmtId="0" fontId="3"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 fillId="0" borderId="0"/>
    <xf numFmtId="0" fontId="3" fillId="0" borderId="0"/>
    <xf numFmtId="0" fontId="11" fillId="0" borderId="0"/>
    <xf numFmtId="0" fontId="1" fillId="0" borderId="0"/>
    <xf numFmtId="174" fontId="27" fillId="0" borderId="0"/>
    <xf numFmtId="0" fontId="3" fillId="0" borderId="0"/>
    <xf numFmtId="0" fontId="3" fillId="0" borderId="0"/>
    <xf numFmtId="0" fontId="3" fillId="0" borderId="0"/>
    <xf numFmtId="0" fontId="11" fillId="0" borderId="0"/>
    <xf numFmtId="0" fontId="3"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alignment vertical="top"/>
    </xf>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27" fillId="0" borderId="0"/>
    <xf numFmtId="0" fontId="3" fillId="0" borderId="0">
      <alignment vertical="top"/>
    </xf>
    <xf numFmtId="0" fontId="11" fillId="0" borderId="0"/>
    <xf numFmtId="0" fontId="11" fillId="0" borderId="0"/>
    <xf numFmtId="174" fontId="27" fillId="0" borderId="0"/>
    <xf numFmtId="0" fontId="3" fillId="0" borderId="0">
      <alignment vertical="top"/>
    </xf>
    <xf numFmtId="0" fontId="11" fillId="0" borderId="0"/>
    <xf numFmtId="174" fontId="27" fillId="0" borderId="0"/>
    <xf numFmtId="0" fontId="3" fillId="0" borderId="0">
      <alignment vertical="top"/>
    </xf>
    <xf numFmtId="0" fontId="3" fillId="12" borderId="25" applyNumberFormat="0" applyFont="0" applyAlignment="0" applyProtection="0"/>
    <xf numFmtId="0" fontId="1" fillId="5" borderId="8" applyNumberFormat="0" applyFont="0" applyAlignment="0" applyProtection="0"/>
    <xf numFmtId="0" fontId="3" fillId="12" borderId="25" applyNumberFormat="0" applyFont="0" applyAlignment="0" applyProtection="0"/>
    <xf numFmtId="0" fontId="58" fillId="28" borderId="26" applyNumberFormat="0" applyAlignment="0" applyProtection="0"/>
    <xf numFmtId="0" fontId="58" fillId="29" borderId="26" applyNumberFormat="0" applyAlignment="0" applyProtection="0"/>
    <xf numFmtId="40" fontId="59" fillId="30" borderId="0">
      <alignment horizontal="right"/>
    </xf>
    <xf numFmtId="0" fontId="60" fillId="30" borderId="0">
      <alignment horizontal="right"/>
    </xf>
    <xf numFmtId="0" fontId="61" fillId="30" borderId="9"/>
    <xf numFmtId="0" fontId="61" fillId="0" borderId="0" applyBorder="0">
      <alignment horizontal="centerContinuous"/>
    </xf>
    <xf numFmtId="0" fontId="62" fillId="0" borderId="0" applyBorder="0">
      <alignment horizontal="centerContinuous"/>
    </xf>
    <xf numFmtId="175" fontId="3" fillId="0" borderId="0" applyFont="0" applyFill="0" applyBorder="0" applyProtection="0">
      <alignment horizontal="right"/>
    </xf>
    <xf numFmtId="175" fontId="3" fillId="0" borderId="0" applyFont="0" applyFill="0" applyBorder="0" applyProtection="0">
      <alignment horizontal="right"/>
    </xf>
    <xf numFmtId="10"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0" fontId="3" fillId="0" borderId="0"/>
    <xf numFmtId="2" fontId="63" fillId="35" borderId="27" applyAlignment="0" applyProtection="0">
      <protection locked="0"/>
    </xf>
    <xf numFmtId="0" fontId="64" fillId="34" borderId="27" applyNumberFormat="0" applyAlignment="0" applyProtection="0"/>
    <xf numFmtId="0" fontId="65" fillId="36" borderId="13" applyNumberFormat="0" applyAlignment="0" applyProtection="0">
      <alignment horizontal="center" vertical="center"/>
    </xf>
    <xf numFmtId="0" fontId="3" fillId="0" borderId="0">
      <alignment textRotation="90"/>
    </xf>
    <xf numFmtId="4" fontId="57" fillId="37" borderId="26" applyNumberFormat="0" applyProtection="0">
      <alignment vertical="center"/>
    </xf>
    <xf numFmtId="4" fontId="66" fillId="37" borderId="26" applyNumberFormat="0" applyProtection="0">
      <alignment vertical="center"/>
    </xf>
    <xf numFmtId="4" fontId="57" fillId="37" borderId="26" applyNumberFormat="0" applyProtection="0">
      <alignment horizontal="left" vertical="center" indent="1"/>
    </xf>
    <xf numFmtId="4" fontId="57" fillId="37" borderId="26" applyNumberFormat="0" applyProtection="0">
      <alignment horizontal="left" vertical="center" indent="1"/>
    </xf>
    <xf numFmtId="0" fontId="3" fillId="38" borderId="26" applyNumberFormat="0" applyProtection="0">
      <alignment horizontal="left" vertical="center" indent="1"/>
    </xf>
    <xf numFmtId="4" fontId="57" fillId="39" borderId="26" applyNumberFormat="0" applyProtection="0">
      <alignment horizontal="right" vertical="center"/>
    </xf>
    <xf numFmtId="4" fontId="57" fillId="40" borderId="26" applyNumberFormat="0" applyProtection="0">
      <alignment horizontal="right" vertical="center"/>
    </xf>
    <xf numFmtId="4" fontId="57" fillId="41" borderId="26" applyNumberFormat="0" applyProtection="0">
      <alignment horizontal="right" vertical="center"/>
    </xf>
    <xf numFmtId="4" fontId="57" fillId="42" borderId="26" applyNumberFormat="0" applyProtection="0">
      <alignment horizontal="right" vertical="center"/>
    </xf>
    <xf numFmtId="4" fontId="57" fillId="43" borderId="26" applyNumberFormat="0" applyProtection="0">
      <alignment horizontal="right" vertical="center"/>
    </xf>
    <xf numFmtId="4" fontId="57" fillId="44" borderId="26" applyNumberFormat="0" applyProtection="0">
      <alignment horizontal="right" vertical="center"/>
    </xf>
    <xf numFmtId="4" fontId="57" fillId="45" borderId="26" applyNumberFormat="0" applyProtection="0">
      <alignment horizontal="right" vertical="center"/>
    </xf>
    <xf numFmtId="4" fontId="57" fillId="46" borderId="26" applyNumberFormat="0" applyProtection="0">
      <alignment horizontal="right" vertical="center"/>
    </xf>
    <xf numFmtId="4" fontId="57" fillId="47" borderId="26" applyNumberFormat="0" applyProtection="0">
      <alignment horizontal="right" vertical="center"/>
    </xf>
    <xf numFmtId="4" fontId="67" fillId="48" borderId="26" applyNumberFormat="0" applyProtection="0">
      <alignment horizontal="left" vertical="center" indent="1"/>
    </xf>
    <xf numFmtId="4" fontId="57" fillId="49" borderId="28" applyNumberFormat="0" applyProtection="0">
      <alignment horizontal="left" vertical="center" indent="1"/>
    </xf>
    <xf numFmtId="4" fontId="68" fillId="50" borderId="0" applyNumberFormat="0" applyProtection="0">
      <alignment horizontal="left" vertical="center" indent="1"/>
    </xf>
    <xf numFmtId="0" fontId="3" fillId="38" borderId="26" applyNumberFormat="0" applyProtection="0">
      <alignment horizontal="left" vertical="center" indent="1"/>
    </xf>
    <xf numFmtId="4" fontId="57" fillId="49" borderId="26" applyNumberFormat="0" applyProtection="0">
      <alignment horizontal="left" vertical="center" indent="1"/>
    </xf>
    <xf numFmtId="4" fontId="57" fillId="51" borderId="26" applyNumberFormat="0" applyProtection="0">
      <alignment horizontal="left" vertical="center" indent="1"/>
    </xf>
    <xf numFmtId="0" fontId="3" fillId="51" borderId="26" applyNumberFormat="0" applyProtection="0">
      <alignment horizontal="left" vertical="center" indent="1"/>
    </xf>
    <xf numFmtId="0" fontId="3" fillId="51" borderId="26" applyNumberFormat="0" applyProtection="0">
      <alignment horizontal="left" vertical="center" indent="1"/>
    </xf>
    <xf numFmtId="0" fontId="3" fillId="36" borderId="26" applyNumberFormat="0" applyProtection="0">
      <alignment horizontal="left" vertical="center" indent="1"/>
    </xf>
    <xf numFmtId="0" fontId="3" fillId="36" borderId="26" applyNumberFormat="0" applyProtection="0">
      <alignment horizontal="left" vertical="center" indent="1"/>
    </xf>
    <xf numFmtId="0" fontId="3" fillId="32" borderId="26" applyNumberFormat="0" applyProtection="0">
      <alignment horizontal="left" vertical="center" indent="1"/>
    </xf>
    <xf numFmtId="0" fontId="3" fillId="32" borderId="26" applyNumberFormat="0" applyProtection="0">
      <alignment horizontal="left" vertical="center" indent="1"/>
    </xf>
    <xf numFmtId="0" fontId="3" fillId="38" borderId="26" applyNumberFormat="0" applyProtection="0">
      <alignment horizontal="left" vertical="center" indent="1"/>
    </xf>
    <xf numFmtId="0" fontId="3" fillId="38" borderId="26" applyNumberFormat="0" applyProtection="0">
      <alignment horizontal="left" vertical="center" indent="1"/>
    </xf>
    <xf numFmtId="4" fontId="57" fillId="34" borderId="26" applyNumberFormat="0" applyProtection="0">
      <alignment vertical="center"/>
    </xf>
    <xf numFmtId="4" fontId="66" fillId="34" borderId="26" applyNumberFormat="0" applyProtection="0">
      <alignment vertical="center"/>
    </xf>
    <xf numFmtId="4" fontId="57" fillId="34" borderId="26" applyNumberFormat="0" applyProtection="0">
      <alignment horizontal="left" vertical="center" indent="1"/>
    </xf>
    <xf numFmtId="4" fontId="57" fillId="34" borderId="26" applyNumberFormat="0" applyProtection="0">
      <alignment horizontal="left" vertical="center" indent="1"/>
    </xf>
    <xf numFmtId="4" fontId="57" fillId="49" borderId="26" applyNumberFormat="0" applyProtection="0">
      <alignment horizontal="right" vertical="center"/>
    </xf>
    <xf numFmtId="4" fontId="66" fillId="49" borderId="26" applyNumberFormat="0" applyProtection="0">
      <alignment horizontal="right" vertical="center"/>
    </xf>
    <xf numFmtId="0" fontId="3" fillId="38" borderId="26" applyNumberFormat="0" applyProtection="0">
      <alignment horizontal="left" vertical="center" indent="1"/>
    </xf>
    <xf numFmtId="0" fontId="3" fillId="38" borderId="26" applyNumberFormat="0" applyProtection="0">
      <alignment horizontal="left" vertical="center" indent="1"/>
    </xf>
    <xf numFmtId="0" fontId="69" fillId="0" borderId="0"/>
    <xf numFmtId="4" fontId="70" fillId="49" borderId="26" applyNumberFormat="0" applyProtection="0">
      <alignment horizontal="right" vertical="center"/>
    </xf>
    <xf numFmtId="0" fontId="3" fillId="0" borderId="0"/>
    <xf numFmtId="0" fontId="3" fillId="0" borderId="0"/>
    <xf numFmtId="0" fontId="3" fillId="0" borderId="0"/>
    <xf numFmtId="0" fontId="3" fillId="0" borderId="0">
      <alignment horizontal="left" wrapText="1"/>
    </xf>
    <xf numFmtId="0" fontId="71" fillId="30" borderId="6">
      <alignment horizontal="center"/>
    </xf>
    <xf numFmtId="0" fontId="35" fillId="0" borderId="0">
      <alignment horizontal="left"/>
    </xf>
    <xf numFmtId="3" fontId="72" fillId="30" borderId="0"/>
    <xf numFmtId="3" fontId="71" fillId="30" borderId="0"/>
    <xf numFmtId="0" fontId="72" fillId="30" borderId="0"/>
    <xf numFmtId="0" fontId="71" fillId="30" borderId="0"/>
    <xf numFmtId="0" fontId="72" fillId="30" borderId="0">
      <alignment horizontal="center"/>
    </xf>
    <xf numFmtId="176" fontId="73" fillId="0" borderId="29" applyFill="0" applyBorder="0" applyProtection="0">
      <alignment horizontal="right"/>
    </xf>
    <xf numFmtId="0" fontId="74" fillId="0" borderId="0" applyNumberFormat="0" applyFill="0" applyBorder="0" applyProtection="0">
      <alignment horizontal="center" vertical="center" wrapText="1"/>
    </xf>
    <xf numFmtId="0" fontId="75" fillId="0" borderId="0">
      <alignment wrapText="1"/>
    </xf>
    <xf numFmtId="0" fontId="75" fillId="0" borderId="0">
      <alignment wrapText="1"/>
    </xf>
    <xf numFmtId="0" fontId="75" fillId="0" borderId="0">
      <alignment wrapText="1"/>
    </xf>
    <xf numFmtId="0" fontId="75" fillId="0" borderId="0">
      <alignment wrapText="1"/>
    </xf>
    <xf numFmtId="0" fontId="35" fillId="52" borderId="0">
      <alignment horizontal="right" vertical="top" wrapText="1"/>
    </xf>
    <xf numFmtId="0" fontId="35" fillId="52" borderId="0">
      <alignment horizontal="right" vertical="top" wrapText="1"/>
    </xf>
    <xf numFmtId="0" fontId="35" fillId="52" borderId="0">
      <alignment horizontal="right" vertical="top" wrapText="1"/>
    </xf>
    <xf numFmtId="0" fontId="35" fillId="52" borderId="0">
      <alignment horizontal="right" vertical="top" wrapText="1"/>
    </xf>
    <xf numFmtId="0" fontId="76" fillId="0" borderId="0"/>
    <xf numFmtId="0" fontId="76" fillId="0" borderId="0"/>
    <xf numFmtId="0" fontId="76" fillId="0" borderId="0"/>
    <xf numFmtId="0" fontId="76" fillId="0" borderId="0"/>
    <xf numFmtId="0" fontId="77" fillId="0" borderId="0"/>
    <xf numFmtId="0" fontId="77" fillId="0" borderId="0"/>
    <xf numFmtId="0" fontId="77" fillId="0" borderId="0"/>
    <xf numFmtId="1" fontId="78" fillId="0" borderId="0" applyNumberFormat="0" applyFill="0" applyBorder="0" applyProtection="0">
      <alignment horizontal="right" vertical="top"/>
    </xf>
    <xf numFmtId="0" fontId="79" fillId="0" borderId="0"/>
    <xf numFmtId="0" fontId="79" fillId="0" borderId="0"/>
    <xf numFmtId="0" fontId="79" fillId="0" borderId="0"/>
    <xf numFmtId="177" fontId="10" fillId="0" borderId="0">
      <alignment wrapText="1"/>
      <protection locked="0"/>
    </xf>
    <xf numFmtId="177" fontId="10" fillId="0" borderId="0">
      <alignment wrapText="1"/>
      <protection locked="0"/>
    </xf>
    <xf numFmtId="177" fontId="35" fillId="53" borderId="0">
      <alignment wrapText="1"/>
      <protection locked="0"/>
    </xf>
    <xf numFmtId="177" fontId="35" fillId="53" borderId="0">
      <alignment wrapText="1"/>
      <protection locked="0"/>
    </xf>
    <xf numFmtId="177" fontId="35" fillId="53" borderId="0">
      <alignment wrapText="1"/>
      <protection locked="0"/>
    </xf>
    <xf numFmtId="177" fontId="35" fillId="53" borderId="0">
      <alignment wrapText="1"/>
      <protection locked="0"/>
    </xf>
    <xf numFmtId="177" fontId="10" fillId="0" borderId="0">
      <alignment wrapText="1"/>
      <protection locked="0"/>
    </xf>
    <xf numFmtId="178" fontId="73" fillId="0" borderId="0" applyNumberFormat="0" applyFill="0" applyBorder="0" applyProtection="0">
      <alignment horizontal="left"/>
    </xf>
    <xf numFmtId="179" fontId="10" fillId="0" borderId="0">
      <alignment wrapText="1"/>
      <protection locked="0"/>
    </xf>
    <xf numFmtId="179" fontId="10" fillId="0" borderId="0">
      <alignment wrapText="1"/>
      <protection locked="0"/>
    </xf>
    <xf numFmtId="179" fontId="10" fillId="0"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35" fillId="53" borderId="0">
      <alignment wrapText="1"/>
      <protection locked="0"/>
    </xf>
    <xf numFmtId="179" fontId="10" fillId="0" borderId="0">
      <alignment wrapText="1"/>
      <protection locked="0"/>
    </xf>
    <xf numFmtId="180" fontId="10" fillId="0" borderId="0">
      <alignment wrapText="1"/>
      <protection locked="0"/>
    </xf>
    <xf numFmtId="180" fontId="10" fillId="0" borderId="0">
      <alignment wrapText="1"/>
      <protection locked="0"/>
    </xf>
    <xf numFmtId="180" fontId="35" fillId="53" borderId="0">
      <alignment wrapText="1"/>
      <protection locked="0"/>
    </xf>
    <xf numFmtId="180" fontId="35" fillId="53" borderId="0">
      <alignment wrapText="1"/>
      <protection locked="0"/>
    </xf>
    <xf numFmtId="180" fontId="35" fillId="53" borderId="0">
      <alignment wrapText="1"/>
      <protection locked="0"/>
    </xf>
    <xf numFmtId="180" fontId="35" fillId="53" borderId="0">
      <alignment wrapText="1"/>
      <protection locked="0"/>
    </xf>
    <xf numFmtId="180" fontId="10" fillId="0" borderId="0">
      <alignment wrapText="1"/>
      <protection locked="0"/>
    </xf>
    <xf numFmtId="0" fontId="78" fillId="0" borderId="0" applyNumberFormat="0" applyFill="0" applyBorder="0" applyProtection="0">
      <alignment horizontal="left" vertical="top"/>
    </xf>
    <xf numFmtId="181" fontId="35" fillId="52" borderId="30">
      <alignment wrapText="1"/>
    </xf>
    <xf numFmtId="181" fontId="35" fillId="52" borderId="30">
      <alignment wrapText="1"/>
    </xf>
    <xf numFmtId="181" fontId="35" fillId="52" borderId="30">
      <alignment wrapText="1"/>
    </xf>
    <xf numFmtId="182" fontId="35" fillId="52" borderId="30">
      <alignment wrapText="1"/>
    </xf>
    <xf numFmtId="182" fontId="35" fillId="52" borderId="30">
      <alignment wrapText="1"/>
    </xf>
    <xf numFmtId="182" fontId="35" fillId="52" borderId="30">
      <alignment wrapText="1"/>
    </xf>
    <xf numFmtId="182" fontId="35" fillId="52" borderId="30">
      <alignment wrapText="1"/>
    </xf>
    <xf numFmtId="183" fontId="35" fillId="52" borderId="30">
      <alignment wrapText="1"/>
    </xf>
    <xf numFmtId="183" fontId="35" fillId="52" borderId="30">
      <alignment wrapText="1"/>
    </xf>
    <xf numFmtId="183" fontId="35" fillId="52" borderId="30">
      <alignment wrapText="1"/>
    </xf>
    <xf numFmtId="0" fontId="76" fillId="0" borderId="31">
      <alignment horizontal="right"/>
    </xf>
    <xf numFmtId="0" fontId="76" fillId="0" borderId="31">
      <alignment horizontal="right"/>
    </xf>
    <xf numFmtId="0" fontId="76" fillId="0" borderId="31">
      <alignment horizontal="right"/>
    </xf>
    <xf numFmtId="0" fontId="76" fillId="0" borderId="31">
      <alignment horizontal="right"/>
    </xf>
    <xf numFmtId="0" fontId="7" fillId="0" borderId="0"/>
    <xf numFmtId="40" fontId="74" fillId="0" borderId="0"/>
    <xf numFmtId="0" fontId="80" fillId="0" borderId="0" applyNumberFormat="0" applyFill="0" applyBorder="0" applyAlignment="0" applyProtection="0"/>
    <xf numFmtId="0" fontId="21" fillId="0" borderId="0" applyNumberFormat="0" applyFill="0" applyBorder="0" applyProtection="0">
      <alignment horizontal="left" vertical="center" indent="10"/>
    </xf>
    <xf numFmtId="0" fontId="21" fillId="0" borderId="0" applyNumberFormat="0" applyFill="0" applyBorder="0" applyProtection="0">
      <alignment horizontal="left" vertical="center" indent="10"/>
    </xf>
    <xf numFmtId="0" fontId="81" fillId="0" borderId="32" applyNumberFormat="0" applyFill="0" applyAlignment="0" applyProtection="0"/>
    <xf numFmtId="0" fontId="81" fillId="0" borderId="3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xf numFmtId="0" fontId="3" fillId="0" borderId="0"/>
    <xf numFmtId="0" fontId="10" fillId="0" borderId="0"/>
    <xf numFmtId="0" fontId="85" fillId="0" borderId="0" applyNumberFormat="0" applyFill="0" applyBorder="0" applyAlignment="0" applyProtection="0">
      <alignment vertical="top"/>
      <protection locked="0"/>
    </xf>
    <xf numFmtId="43" fontId="11" fillId="0" borderId="0" applyFont="0" applyFill="0" applyBorder="0" applyAlignment="0" applyProtection="0"/>
    <xf numFmtId="0" fontId="90" fillId="0" borderId="0"/>
    <xf numFmtId="0" fontId="91" fillId="0" borderId="0" applyNumberFormat="0" applyFill="0" applyBorder="0" applyAlignment="0" applyProtection="0">
      <alignment vertical="top"/>
      <protection locked="0"/>
    </xf>
    <xf numFmtId="0" fontId="90" fillId="0" borderId="0"/>
    <xf numFmtId="0" fontId="3" fillId="0" borderId="0"/>
    <xf numFmtId="0" fontId="90" fillId="0" borderId="0"/>
  </cellStyleXfs>
  <cellXfs count="96">
    <xf numFmtId="0" fontId="0" fillId="0" borderId="0" xfId="0"/>
    <xf numFmtId="0" fontId="0" fillId="2" borderId="0" xfId="0" applyFill="1"/>
    <xf numFmtId="0" fontId="2" fillId="2" borderId="0" xfId="0" applyFont="1" applyFill="1"/>
    <xf numFmtId="0" fontId="0" fillId="0" borderId="1" xfId="0" applyBorder="1"/>
    <xf numFmtId="0" fontId="2" fillId="0" borderId="0" xfId="0" applyFont="1"/>
    <xf numFmtId="0" fontId="3" fillId="0" borderId="0" xfId="1" applyProtection="1">
      <protection locked="0"/>
    </xf>
    <xf numFmtId="0" fontId="0" fillId="0" borderId="5" xfId="0" applyBorder="1"/>
    <xf numFmtId="0" fontId="6" fillId="2" borderId="0" xfId="0" applyFont="1" applyFill="1" applyAlignment="1">
      <alignment horizontal="center" wrapText="1"/>
    </xf>
    <xf numFmtId="0" fontId="4" fillId="0" borderId="0" xfId="1" applyFont="1"/>
    <xf numFmtId="0" fontId="0" fillId="0" borderId="7" xfId="0" applyBorder="1"/>
    <xf numFmtId="3" fontId="3" fillId="0" borderId="1" xfId="1" applyNumberFormat="1" applyBorder="1" applyProtection="1">
      <protection locked="0"/>
    </xf>
    <xf numFmtId="3" fontId="3" fillId="0" borderId="2" xfId="1" applyNumberFormat="1" applyBorder="1" applyProtection="1">
      <protection locked="0"/>
    </xf>
    <xf numFmtId="3" fontId="3" fillId="0" borderId="3" xfId="1" applyNumberFormat="1" applyBorder="1" applyProtection="1">
      <protection locked="0"/>
    </xf>
    <xf numFmtId="0" fontId="6" fillId="2" borderId="0" xfId="0" quotePrefix="1" applyFont="1" applyFill="1" applyAlignment="1">
      <alignment horizontal="center" wrapText="1"/>
    </xf>
    <xf numFmtId="0" fontId="9" fillId="0" borderId="0" xfId="0" applyFont="1"/>
    <xf numFmtId="0" fontId="12" fillId="2" borderId="0" xfId="0" applyFont="1" applyFill="1"/>
    <xf numFmtId="0" fontId="13" fillId="2" borderId="0" xfId="0" applyFont="1" applyFill="1"/>
    <xf numFmtId="0" fontId="83" fillId="2" borderId="0" xfId="0" applyFont="1" applyFill="1"/>
    <xf numFmtId="0" fontId="0" fillId="54" borderId="0" xfId="0" applyFill="1"/>
    <xf numFmtId="0" fontId="9" fillId="4" borderId="0" xfId="0" applyFont="1" applyFill="1" applyAlignment="1">
      <alignment wrapText="1"/>
    </xf>
    <xf numFmtId="0" fontId="3" fillId="0" borderId="0" xfId="0" applyFont="1"/>
    <xf numFmtId="0" fontId="84" fillId="2" borderId="0" xfId="0" applyFont="1" applyFill="1"/>
    <xf numFmtId="0" fontId="0" fillId="2" borderId="0" xfId="0" applyFill="1" applyAlignment="1">
      <alignment horizontal="left" vertical="center"/>
    </xf>
    <xf numFmtId="0" fontId="2" fillId="2" borderId="0" xfId="0" applyFont="1" applyFill="1" applyAlignment="1">
      <alignment horizontal="left" vertical="center"/>
    </xf>
    <xf numFmtId="0" fontId="8" fillId="0" borderId="0" xfId="2" applyAlignment="1">
      <alignment vertical="center"/>
    </xf>
    <xf numFmtId="0" fontId="82" fillId="2" borderId="0" xfId="2" applyFont="1" applyFill="1" applyAlignment="1" applyProtection="1">
      <alignment horizontal="left" wrapText="1" indent="1"/>
      <protection locked="0"/>
    </xf>
    <xf numFmtId="0" fontId="5" fillId="2" borderId="0" xfId="0" applyFont="1" applyFill="1" applyAlignment="1">
      <alignment horizontal="center" vertical="center" wrapText="1"/>
    </xf>
    <xf numFmtId="0" fontId="0" fillId="0" borderId="34" xfId="0" applyBorder="1"/>
    <xf numFmtId="3" fontId="3" fillId="0" borderId="0" xfId="1" applyNumberFormat="1" applyProtection="1">
      <protection locked="0"/>
    </xf>
    <xf numFmtId="0" fontId="0" fillId="0" borderId="35" xfId="0"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86" fillId="2" borderId="0" xfId="0" applyFont="1" applyFill="1" applyAlignment="1">
      <alignment horizontal="center" wrapText="1"/>
    </xf>
    <xf numFmtId="0" fontId="87" fillId="2" borderId="0" xfId="0" applyFont="1" applyFill="1"/>
    <xf numFmtId="3" fontId="0" fillId="0" borderId="0" xfId="0" applyNumberFormat="1"/>
    <xf numFmtId="0" fontId="0" fillId="3" borderId="36" xfId="0" applyFill="1" applyBorder="1"/>
    <xf numFmtId="0" fontId="0" fillId="3" borderId="37" xfId="0" applyFill="1" applyBorder="1"/>
    <xf numFmtId="3" fontId="3" fillId="0" borderId="36" xfId="1" applyNumberFormat="1" applyBorder="1" applyProtection="1">
      <protection locked="0"/>
    </xf>
    <xf numFmtId="0" fontId="0" fillId="55" borderId="4" xfId="0" applyFill="1" applyBorder="1"/>
    <xf numFmtId="0" fontId="0" fillId="55" borderId="5" xfId="0" applyFill="1" applyBorder="1"/>
    <xf numFmtId="0" fontId="0" fillId="55" borderId="38" xfId="0" applyFill="1" applyBorder="1"/>
    <xf numFmtId="0" fontId="0" fillId="55" borderId="7" xfId="0" applyFill="1" applyBorder="1"/>
    <xf numFmtId="0" fontId="0" fillId="2" borderId="7" xfId="0" applyFill="1" applyBorder="1"/>
    <xf numFmtId="0" fontId="0" fillId="55" borderId="1" xfId="0" applyFill="1" applyBorder="1"/>
    <xf numFmtId="2" fontId="3" fillId="0" borderId="0" xfId="0" applyNumberFormat="1" applyFont="1"/>
    <xf numFmtId="3" fontId="9" fillId="0" borderId="0" xfId="0" applyNumberFormat="1" applyFont="1"/>
    <xf numFmtId="0" fontId="9" fillId="0" borderId="6" xfId="0" applyFont="1" applyBorder="1"/>
    <xf numFmtId="0" fontId="82" fillId="2" borderId="0" xfId="2" applyFont="1" applyFill="1" applyAlignment="1" applyProtection="1">
      <alignment wrapText="1"/>
      <protection locked="0"/>
    </xf>
    <xf numFmtId="0" fontId="89" fillId="2" borderId="0" xfId="0" applyFont="1" applyFill="1"/>
    <xf numFmtId="3" fontId="4" fillId="55" borderId="38" xfId="1" applyNumberFormat="1" applyFont="1" applyFill="1" applyBorder="1"/>
    <xf numFmtId="3" fontId="3" fillId="0" borderId="4" xfId="1" applyNumberFormat="1" applyBorder="1" applyProtection="1">
      <protection locked="0"/>
    </xf>
    <xf numFmtId="0" fontId="0" fillId="0" borderId="4" xfId="0" applyBorder="1"/>
    <xf numFmtId="0" fontId="0" fillId="56" borderId="0" xfId="0" applyFill="1"/>
    <xf numFmtId="0" fontId="0" fillId="57" borderId="0" xfId="0" applyFill="1"/>
    <xf numFmtId="0" fontId="2" fillId="2" borderId="0" xfId="0" applyFont="1" applyFill="1" applyAlignment="1">
      <alignment horizontal="left" wrapText="1"/>
    </xf>
    <xf numFmtId="0" fontId="7" fillId="2" borderId="6" xfId="0" applyFont="1" applyFill="1" applyBorder="1" applyAlignment="1">
      <alignment horizontal="left" wrapText="1"/>
    </xf>
    <xf numFmtId="0" fontId="0" fillId="0" borderId="0" xfId="0" applyAlignment="1">
      <alignment wrapText="1"/>
    </xf>
    <xf numFmtId="0" fontId="88" fillId="2" borderId="0" xfId="2" applyFont="1" applyFill="1"/>
    <xf numFmtId="10" fontId="3" fillId="55" borderId="4" xfId="1" applyNumberFormat="1" applyFill="1" applyBorder="1"/>
    <xf numFmtId="3" fontId="3" fillId="55" borderId="1" xfId="1" applyNumberFormat="1" applyFill="1" applyBorder="1"/>
    <xf numFmtId="3" fontId="3" fillId="55" borderId="2" xfId="1" applyNumberFormat="1" applyFill="1" applyBorder="1"/>
    <xf numFmtId="3" fontId="3" fillId="55" borderId="3" xfId="1" applyNumberFormat="1" applyFill="1" applyBorder="1"/>
    <xf numFmtId="0" fontId="92" fillId="0" borderId="0" xfId="0" applyFont="1" applyAlignment="1" applyProtection="1">
      <alignment horizontal="center" vertical="center"/>
      <protection locked="0"/>
    </xf>
    <xf numFmtId="0" fontId="9" fillId="0" borderId="6" xfId="0" applyFont="1" applyBorder="1" applyAlignment="1">
      <alignment wrapText="1"/>
    </xf>
    <xf numFmtId="0" fontId="0" fillId="0" borderId="39" xfId="0" applyBorder="1"/>
    <xf numFmtId="0" fontId="0" fillId="0" borderId="40" xfId="0" applyBorder="1"/>
    <xf numFmtId="0" fontId="2" fillId="3" borderId="38" xfId="0" applyFont="1" applyFill="1" applyBorder="1"/>
    <xf numFmtId="0" fontId="93" fillId="2" borderId="0" xfId="0" applyFont="1" applyFill="1"/>
    <xf numFmtId="0" fontId="93" fillId="3" borderId="35" xfId="0" applyFont="1" applyFill="1" applyBorder="1"/>
    <xf numFmtId="0" fontId="93" fillId="0" borderId="0" xfId="0" applyFont="1"/>
    <xf numFmtId="0" fontId="9" fillId="0" borderId="0" xfId="0" applyFont="1" applyAlignment="1">
      <alignment horizontal="left"/>
    </xf>
    <xf numFmtId="0" fontId="9" fillId="4" borderId="0" xfId="0" applyFont="1" applyFill="1" applyAlignment="1">
      <alignment horizontal="left" wrapText="1"/>
    </xf>
    <xf numFmtId="0" fontId="9" fillId="0" borderId="0" xfId="0" applyFont="1" applyAlignment="1">
      <alignment horizontal="left" wrapText="1"/>
    </xf>
    <xf numFmtId="0" fontId="3" fillId="37" borderId="41" xfId="0" applyFont="1" applyFill="1" applyBorder="1" applyAlignment="1">
      <alignment horizontal="left"/>
    </xf>
    <xf numFmtId="0" fontId="3" fillId="37" borderId="42" xfId="0" applyFont="1" applyFill="1" applyBorder="1" applyAlignment="1">
      <alignment horizontal="left"/>
    </xf>
    <xf numFmtId="0" fontId="3" fillId="37" borderId="43" xfId="0" applyFont="1" applyFill="1" applyBorder="1" applyAlignment="1">
      <alignment horizontal="left"/>
    </xf>
    <xf numFmtId="3" fontId="3" fillId="55" borderId="36" xfId="1" applyNumberFormat="1" applyFill="1" applyBorder="1" applyProtection="1">
      <protection locked="0"/>
    </xf>
    <xf numFmtId="3" fontId="3" fillId="55" borderId="7" xfId="1" applyNumberFormat="1" applyFill="1" applyBorder="1"/>
    <xf numFmtId="3" fontId="3" fillId="0" borderId="39" xfId="1" applyNumberFormat="1" applyBorder="1" applyProtection="1">
      <protection locked="0"/>
    </xf>
    <xf numFmtId="0" fontId="93" fillId="55" borderId="40" xfId="0" applyFont="1" applyFill="1" applyBorder="1"/>
    <xf numFmtId="0" fontId="13" fillId="2" borderId="0" xfId="0" applyFont="1" applyFill="1" applyAlignment="1">
      <alignment horizontal="left" wrapText="1"/>
    </xf>
    <xf numFmtId="0" fontId="13" fillId="2" borderId="0" xfId="0" applyFont="1" applyFill="1" applyAlignment="1">
      <alignment horizontal="left" vertical="center" wrapText="1"/>
    </xf>
    <xf numFmtId="0" fontId="3" fillId="58" borderId="34" xfId="0" applyFont="1" applyFill="1" applyBorder="1"/>
    <xf numFmtId="0" fontId="3" fillId="58" borderId="35" xfId="0" applyFont="1" applyFill="1" applyBorder="1"/>
    <xf numFmtId="0" fontId="3" fillId="58" borderId="5" xfId="0" applyFont="1" applyFill="1" applyBorder="1"/>
    <xf numFmtId="0" fontId="3" fillId="58" borderId="44" xfId="0" applyFont="1" applyFill="1" applyBorder="1"/>
    <xf numFmtId="0" fontId="3" fillId="58" borderId="27" xfId="0" applyFont="1" applyFill="1" applyBorder="1"/>
    <xf numFmtId="0" fontId="3" fillId="58" borderId="45" xfId="0" applyFont="1" applyFill="1" applyBorder="1"/>
    <xf numFmtId="0" fontId="3" fillId="37" borderId="46" xfId="0" applyFont="1" applyFill="1" applyBorder="1" applyAlignment="1">
      <alignment horizontal="left"/>
    </xf>
    <xf numFmtId="0" fontId="3" fillId="37" borderId="47" xfId="0" applyFont="1" applyFill="1" applyBorder="1" applyAlignment="1">
      <alignment horizontal="left"/>
    </xf>
    <xf numFmtId="0" fontId="3" fillId="37" borderId="48" xfId="0" applyFont="1" applyFill="1" applyBorder="1" applyAlignment="1">
      <alignment horizontal="left"/>
    </xf>
    <xf numFmtId="0" fontId="0" fillId="0" borderId="0" xfId="0" applyAlignment="1">
      <alignment vertical="top" wrapText="1"/>
    </xf>
    <xf numFmtId="0" fontId="8" fillId="2" borderId="0" xfId="2" applyFill="1" applyAlignment="1" applyProtection="1">
      <alignment wrapText="1"/>
      <protection locked="0"/>
    </xf>
    <xf numFmtId="0" fontId="8" fillId="0" borderId="0" xfId="2" applyAlignment="1">
      <alignment wrapText="1"/>
    </xf>
  </cellXfs>
  <cellStyles count="568">
    <cellStyle name=" 1" xfId="14" xr:uid="{B8AA4649-C783-4847-A039-9D753E21880F}"/>
    <cellStyle name=" 1 2" xfId="15" xr:uid="{C6B66908-3E6E-4AAC-9A92-3E79E16EE3CA}"/>
    <cellStyle name=" 1 2 2" xfId="16" xr:uid="{1DB22739-7E82-45D0-8EC9-7A77841477B1}"/>
    <cellStyle name=" 1 3" xfId="17" xr:uid="{2835F8B4-42F8-4931-B89A-E2C450ED17C7}"/>
    <cellStyle name=" Writer Import]_x000d__x000a_Display Dialog=No_x000d__x000a__x000d__x000a_[Horizontal Arrange]_x000d__x000a_Dimensions Interlocking=Yes_x000d__x000a_Sum Hierarchy=Yes_x000d__x000a_Generate" xfId="18" xr:uid="{EAA74EC8-262E-4E40-82BE-19EE6B422EA6}"/>
    <cellStyle name=" Writer Import]_x000d__x000a_Display Dialog=No_x000d__x000a__x000d__x000a_[Horizontal Arrange]_x000d__x000a_Dimensions Interlocking=Yes_x000d__x000a_Sum Hierarchy=Yes_x000d__x000a_Generate 2" xfId="19" xr:uid="{45382CC8-13C7-4689-928A-6C51E2948ACE}"/>
    <cellStyle name="%" xfId="1" xr:uid="{00000000-0005-0000-0000-000000000000}"/>
    <cellStyle name="% 2" xfId="20" xr:uid="{876CCB19-B759-4684-8D71-74BE826A9B46}"/>
    <cellStyle name="% 2 2" xfId="21" xr:uid="{356BC482-0893-4529-B9C5-FBFCCBA247C1}"/>
    <cellStyle name="% 3" xfId="22" xr:uid="{CC4F8683-6587-4FB0-880B-11DA09B76AC3}"/>
    <cellStyle name="% 4" xfId="23" xr:uid="{10513C29-9327-4A48-BD10-8265F40E8D49}"/>
    <cellStyle name="%_charts tables TP 2" xfId="24" xr:uid="{2229A75D-24C7-47FC-8E0A-339B86BE8226}"/>
    <cellStyle name="%_charts tables TP-formatted " xfId="25" xr:uid="{B0429FF5-C7B1-41B4-AD8E-5DBA22FF946E}"/>
    <cellStyle name="%_PEF FSBR2011" xfId="26" xr:uid="{CDF3419A-EAB4-4292-BB42-43F5460E163F}"/>
    <cellStyle name="%_PEF FSBR2011 AA simplification" xfId="27" xr:uid="{DCD0A3C9-ED23-4730-B94F-7EF269D200FA}"/>
    <cellStyle name="]_x000d__x000a_Zoomed=1_x000d__x000a_Row=0_x000d__x000a_Column=0_x000d__x000a_Height=0_x000d__x000a_Width=0_x000d__x000a_FontName=FoxFont_x000d__x000a_FontStyle=0_x000d__x000a_FontSize=9_x000d__x000a_PrtFontName=FoxPrin" xfId="28" xr:uid="{E687CC67-C14A-4EE9-972D-5D44C1F69056}"/>
    <cellStyle name="_Apr 2010 IMBE Report" xfId="29" xr:uid="{791F5989-412F-42D7-AC03-AEBF08FF8D74}"/>
    <cellStyle name="_HMT expl text summary Tables" xfId="30" xr:uid="{EC8322BF-AFEA-4648-A7C8-82C63F1B92EB}"/>
    <cellStyle name="_IMBE P0 10-11 profiles" xfId="31" xr:uid="{9B00873E-9307-4CA8-A969-EA4C5722B1F5}"/>
    <cellStyle name="_P11) Apr 10 IMBE workbook" xfId="32" xr:uid="{DB4E2D13-B0FF-4FED-96B1-6D75911A4082}"/>
    <cellStyle name="_P12) May 10 (prov outturn) IMBE workbook" xfId="33" xr:uid="{C8DF9A10-A528-4E6B-8CB4-90533065998C}"/>
    <cellStyle name="_TableHead" xfId="34" xr:uid="{580A07CB-CC8C-4F84-A729-97D6B6E5858D}"/>
    <cellStyle name="1dp" xfId="35" xr:uid="{75C2B9D9-D151-4254-BAC3-A88AE54855C1}"/>
    <cellStyle name="1dp 2" xfId="36" xr:uid="{6A2E022A-98DC-41F3-93FD-D506783346E0}"/>
    <cellStyle name="20% - Accent1 2" xfId="11" xr:uid="{38E1CF3C-C7BF-4F46-8171-492D49327866}"/>
    <cellStyle name="20% - Accent1 2 2" xfId="37" xr:uid="{FCF61B34-C0F8-4D2F-8290-B94D3740406A}"/>
    <cellStyle name="20% - Accent1 3" xfId="38" xr:uid="{6B12E066-036E-4766-B1C1-4787173E7389}"/>
    <cellStyle name="20% - Accent2 2" xfId="39" xr:uid="{DE7165E4-1F5A-4F7F-950C-2230B1756E7C}"/>
    <cellStyle name="20% - Accent2 3" xfId="40" xr:uid="{714F9408-F78D-4380-95EB-E0181E399FEF}"/>
    <cellStyle name="20% - Accent3 2" xfId="41" xr:uid="{34EAB320-9F55-410F-BD07-EF1439BF7BE5}"/>
    <cellStyle name="20% - Accent3 3" xfId="42" xr:uid="{977A5FAA-459A-434E-912E-24C2F3826D66}"/>
    <cellStyle name="20% - Accent4 2" xfId="43" xr:uid="{35C08900-F25F-41C4-A19E-B653BDA58738}"/>
    <cellStyle name="20% - Accent4 3" xfId="44" xr:uid="{9D766292-3CCA-41CC-9DCC-5E0ADF50A261}"/>
    <cellStyle name="20% - Accent5 2" xfId="45" xr:uid="{73269A16-7C4B-47DC-A89C-0746D85CAD67}"/>
    <cellStyle name="20% - Accent5 3" xfId="46" xr:uid="{D531606F-370E-4BA6-B48D-30B9814EE065}"/>
    <cellStyle name="20% - Accent6 2" xfId="12" xr:uid="{96E4D94A-FE65-45B3-A3B9-993D72BFE98A}"/>
    <cellStyle name="20% - Accent6 2 2" xfId="47" xr:uid="{D59A31E9-D414-4316-A107-4529A0B0D095}"/>
    <cellStyle name="20% - Accent6 3" xfId="48" xr:uid="{00ADFDC0-FB83-41FF-83A2-EF491854204D}"/>
    <cellStyle name="3dp" xfId="49" xr:uid="{3E9FFD7A-6EF6-4F6E-BD8E-518D122D0541}"/>
    <cellStyle name="3dp 2" xfId="50" xr:uid="{33536812-E839-4E71-AFDF-20FD8FA0CFE4}"/>
    <cellStyle name="40% - Accent1 2" xfId="51" xr:uid="{A0212AEC-2600-4888-8E97-F7B28B656025}"/>
    <cellStyle name="40% - Accent1 3" xfId="52" xr:uid="{85B9AF52-EE00-489F-A350-B8E62F400240}"/>
    <cellStyle name="40% - Accent2 2" xfId="53" xr:uid="{FE987399-626C-4EA9-A752-94BBCD059868}"/>
    <cellStyle name="40% - Accent2 3" xfId="54" xr:uid="{641CB38F-9880-4DE1-808B-C11A0F1E8BDF}"/>
    <cellStyle name="40% - Accent3 2" xfId="55" xr:uid="{483E7351-104C-4EF4-BF40-95658C551A2E}"/>
    <cellStyle name="40% - Accent3 3" xfId="56" xr:uid="{F013ED78-E838-4D43-954E-8160DD43919F}"/>
    <cellStyle name="40% - Accent4 2" xfId="57" xr:uid="{CF84073D-491D-440A-A11D-9DD84B7F0A2E}"/>
    <cellStyle name="40% - Accent4 3" xfId="58" xr:uid="{B24AC073-2176-4EB5-8982-36931CAD9DE4}"/>
    <cellStyle name="40% - Accent5 2" xfId="59" xr:uid="{DCC2CEF6-A4D3-4139-B6E4-31B32857DCF6}"/>
    <cellStyle name="40% - Accent5 3" xfId="60" xr:uid="{969EE197-7504-4C42-A6AA-2D2FAA16188B}"/>
    <cellStyle name="40% - Accent6 2" xfId="61" xr:uid="{72EED731-B200-4D4F-9F6A-7E47CA0BEFBB}"/>
    <cellStyle name="40% - Accent6 3" xfId="62" xr:uid="{AF82A7F0-342D-4FD7-8520-F4077926D922}"/>
    <cellStyle name="4dp" xfId="63" xr:uid="{E8104F76-B195-4B48-A0C3-1D1E92E6DE68}"/>
    <cellStyle name="4dp 2" xfId="64" xr:uid="{A08F8FE8-3141-459B-9DA0-B04E9133D7DF}"/>
    <cellStyle name="60% - Accent1 2" xfId="65" xr:uid="{DBDDC1AA-629F-4F74-8535-433B49853724}"/>
    <cellStyle name="60% - Accent1 3" xfId="66" xr:uid="{30DF508F-BDAC-434D-851D-93AFA7B2BEDC}"/>
    <cellStyle name="60% - Accent2 2" xfId="67" xr:uid="{F4D82E9A-6A57-4277-A477-672FB7C63568}"/>
    <cellStyle name="60% - Accent2 3" xfId="68" xr:uid="{C4EB97FA-FBB3-44C6-9EE3-62FB4DD77739}"/>
    <cellStyle name="60% - Accent3 2" xfId="69" xr:uid="{C6FE3CF6-52EB-42B6-AA51-3EC4EA0A9C6B}"/>
    <cellStyle name="60% - Accent3 3" xfId="70" xr:uid="{DFFE9FAD-EEFE-4239-A25E-AAD471136B13}"/>
    <cellStyle name="60% - Accent4 2" xfId="71" xr:uid="{17E4F495-D854-41A0-9C80-F052D215DB8A}"/>
    <cellStyle name="60% - Accent4 3" xfId="72" xr:uid="{351C8A97-DA6A-4D40-9A4C-812118731DF4}"/>
    <cellStyle name="60% - Accent5 2" xfId="73" xr:uid="{20A4752D-9C8D-4E3E-8EB9-B226CED986F3}"/>
    <cellStyle name="60% - Accent5 3" xfId="74" xr:uid="{2CDFA1B4-CF4B-4CDE-A7D0-4ECE4FBCEA12}"/>
    <cellStyle name="60% - Accent6 2" xfId="75" xr:uid="{4405BD26-4089-4B2E-929F-5B6CA905F825}"/>
    <cellStyle name="60% - Accent6 3" xfId="76" xr:uid="{12F93545-E6FB-4178-A7BE-DD49F4B2AEC2}"/>
    <cellStyle name="Accent1 2" xfId="77" xr:uid="{88CE268B-FA3E-4173-A459-DAB65714CEAF}"/>
    <cellStyle name="Accent1 3" xfId="78" xr:uid="{0FDD54D3-B94D-4655-A332-D731F693B5C2}"/>
    <cellStyle name="Accent2 2" xfId="79" xr:uid="{039B8203-417E-42FD-A617-7EF869EBD9F6}"/>
    <cellStyle name="Accent2 3" xfId="80" xr:uid="{EDF53C11-17C2-4AC9-8CF9-3AF9C457C5D6}"/>
    <cellStyle name="Accent3 2" xfId="81" xr:uid="{A4879117-6ED4-4222-A1E5-24FC6DA9D30E}"/>
    <cellStyle name="Accent3 3" xfId="82" xr:uid="{5F74008E-F440-48C8-8C5B-A7E6768BCE20}"/>
    <cellStyle name="Accent4 2" xfId="83" xr:uid="{5C865DCA-361D-4755-B6BC-8B90B4659844}"/>
    <cellStyle name="Accent4 3" xfId="84" xr:uid="{BB3DA3A6-DC2A-4737-A53B-AF5E84F4684F}"/>
    <cellStyle name="Accent5 2" xfId="85" xr:uid="{2C0E97F0-46A4-4A53-8E24-8A29EA0FDF70}"/>
    <cellStyle name="Accent5 3" xfId="86" xr:uid="{34835A6D-30FC-4309-9A52-463A2EB69E54}"/>
    <cellStyle name="Accent6 2" xfId="87" xr:uid="{A32DD5B6-2E88-4667-BCFB-0AA94ABBE6B8}"/>
    <cellStyle name="Accent6 3" xfId="88" xr:uid="{3204AAFF-69D5-4942-9D06-17FE185C7986}"/>
    <cellStyle name="avt31l" xfId="89" xr:uid="{BF9BF615-3649-4B7E-B90E-A029DE9EF8C7}"/>
    <cellStyle name="Bad 2" xfId="90" xr:uid="{DA078189-EA5E-471C-8C14-EC999DB7F6A4}"/>
    <cellStyle name="Bad 3" xfId="91" xr:uid="{394466D5-8C29-4049-AEFB-7CD8058CFD3D}"/>
    <cellStyle name="Bid £m format" xfId="92" xr:uid="{C1EE57A0-6093-46F2-85FB-0C9CA626189F}"/>
    <cellStyle name="Calculation 2" xfId="93" xr:uid="{E6B96047-DCF8-4CBC-9CD0-30449B9E54A7}"/>
    <cellStyle name="Calculation 3" xfId="94" xr:uid="{0AD1B251-B8C8-4D8C-873A-10B9FD0639A2}"/>
    <cellStyle name="CellBACode" xfId="95" xr:uid="{C3C5D963-4518-4110-84CF-E70C96D9E98D}"/>
    <cellStyle name="CellBAName" xfId="96" xr:uid="{534D6A75-70CA-40DC-88F6-5BF7DD61D8EF}"/>
    <cellStyle name="CellBAValue" xfId="97" xr:uid="{B59CD161-7526-45F3-8DD8-DE5666972B5E}"/>
    <cellStyle name="CellBAValue 2" xfId="98" xr:uid="{8608FBC9-6BDD-4B8B-ACAA-FC3BAB33DBD4}"/>
    <cellStyle name="CellMCCode" xfId="99" xr:uid="{83C6DE43-AE5E-4522-BC35-035C109D7139}"/>
    <cellStyle name="CellMCName" xfId="100" xr:uid="{E8EA2437-5BC1-44A6-84EC-897DB5807079}"/>
    <cellStyle name="CellMCValue" xfId="101" xr:uid="{77A85A96-C505-4814-AC85-0A1A74C94121}"/>
    <cellStyle name="CellNationCode" xfId="102" xr:uid="{A9FF1D82-FFEB-47D7-89CC-466D79EE64C9}"/>
    <cellStyle name="CellNationName" xfId="103" xr:uid="{7B46FC91-ADB1-4561-9684-F8A2A5CF7463}"/>
    <cellStyle name="CellNationSubCode" xfId="104" xr:uid="{C52EE1C7-61E8-41A8-B4EA-914DE0B1207F}"/>
    <cellStyle name="CellNationSubName" xfId="105" xr:uid="{C8288320-1185-4025-94B0-A78446BDE1C9}"/>
    <cellStyle name="CellNationSubValue" xfId="106" xr:uid="{931B8184-221F-48D7-B6C5-D6CD14B8A6CD}"/>
    <cellStyle name="CellNationValue" xfId="107" xr:uid="{8F05930C-8AEC-4F68-9A56-72D0786E32B3}"/>
    <cellStyle name="CellNormal" xfId="108" xr:uid="{2549ED39-F5F3-4A51-AB2D-ED56D8602F77}"/>
    <cellStyle name="CellRegionCode" xfId="109" xr:uid="{B6E1DEE9-635E-4C4E-BDB4-C4E6191392C1}"/>
    <cellStyle name="CellRegionName" xfId="110" xr:uid="{A0941863-C1DF-4DAB-884F-FACE2D8BADF9}"/>
    <cellStyle name="CellRegionValue" xfId="111" xr:uid="{B09081F5-D41B-41FE-ACBD-1DB2299A9A62}"/>
    <cellStyle name="CellUACode" xfId="112" xr:uid="{7DDC7E96-6D90-45D2-B969-630EEC44E54A}"/>
    <cellStyle name="CellUAName" xfId="113" xr:uid="{2B31B02E-BF62-49A3-A860-B2240C1BBC4C}"/>
    <cellStyle name="CellUAValue" xfId="114" xr:uid="{3B2F3C4B-8254-4544-B850-45C7DFB36FFC}"/>
    <cellStyle name="CellUAValue 2" xfId="115" xr:uid="{42DF8257-5647-4E8D-B2C8-9E5BC85E960C}"/>
    <cellStyle name="Check Cell 2" xfId="116" xr:uid="{88BC6BD7-B962-494F-BE8B-F186F18C2443}"/>
    <cellStyle name="Check Cell 3" xfId="117" xr:uid="{87E2ED9B-D661-4F7E-8BB8-40CF08FC919E}"/>
    <cellStyle name="CIL" xfId="118" xr:uid="{F8E6FB8E-FD41-49EE-B9EC-B374650434F0}"/>
    <cellStyle name="CIU" xfId="119" xr:uid="{73673386-4F77-4C8C-BF0C-5E599B32900C}"/>
    <cellStyle name="Comma [0] 2" xfId="120" xr:uid="{C7866706-83D8-4570-9EB5-E8B34C6DF401}"/>
    <cellStyle name="Comma [0] 3" xfId="121" xr:uid="{542934C7-9720-4B92-B4F0-A85310B40251}"/>
    <cellStyle name="Comma [0] 4" xfId="122" xr:uid="{1AE8D2A1-8491-4B2E-A84F-F6CACDD290DF}"/>
    <cellStyle name="Comma 10" xfId="123" xr:uid="{8C17C375-56DB-4F9D-8CA3-3C7D86E96044}"/>
    <cellStyle name="Comma 11" xfId="124" xr:uid="{EE5CFCD5-0900-4FED-977D-A6A1C3CCEC1A}"/>
    <cellStyle name="Comma 11 2" xfId="125" xr:uid="{68EBC700-D3DC-4552-9630-8C13FE463BB8}"/>
    <cellStyle name="Comma 12" xfId="126" xr:uid="{F5FEA3EA-CE96-4916-BBC4-6290C4F424D6}"/>
    <cellStyle name="Comma 13" xfId="127" xr:uid="{5B6B6A4A-A5D5-4C07-BCD9-F0A838ECA8C1}"/>
    <cellStyle name="Comma 14" xfId="128" xr:uid="{BF77E625-F532-4FD1-B031-F631E5B2D120}"/>
    <cellStyle name="Comma 15" xfId="129" xr:uid="{F26ECF7C-DCDF-48E0-8C6A-90353DFE1913}"/>
    <cellStyle name="Comma 16" xfId="130" xr:uid="{5C65AC9C-D465-44B9-A236-52923F209246}"/>
    <cellStyle name="Comma 2" xfId="4" xr:uid="{464FDB23-81D5-423C-961C-C3C2DB06900E}"/>
    <cellStyle name="Comma 2 2" xfId="131" xr:uid="{F6B64ABF-8872-44F2-9B12-266AA5464AD5}"/>
    <cellStyle name="Comma 2 3" xfId="132" xr:uid="{00A77F2C-716F-4216-9407-B0970E8810C4}"/>
    <cellStyle name="Comma 2 4" xfId="133" xr:uid="{A5D93EF4-B4D5-401F-B34F-6BCD70E42814}"/>
    <cellStyle name="Comma 2 5" xfId="13" xr:uid="{6E8C6D16-A167-40B5-9066-61B043B2E186}"/>
    <cellStyle name="Comma 2 6" xfId="562" xr:uid="{00000000-0005-0000-0000-000000000000}"/>
    <cellStyle name="Comma 3" xfId="134" xr:uid="{9EAEBEC9-0E90-4EC3-B520-ED2CD2E35DFC}"/>
    <cellStyle name="Comma 3 2" xfId="135" xr:uid="{31552519-8822-48CF-9686-67C4FB1D7069}"/>
    <cellStyle name="Comma 3 3" xfId="136" xr:uid="{F342F2F7-099D-4CB5-8A28-7DEB7C7295DB}"/>
    <cellStyle name="Comma 4" xfId="137" xr:uid="{5ED1FC6A-244A-4EB6-B920-DB465EAECE69}"/>
    <cellStyle name="Comma 4 2" xfId="138" xr:uid="{718FBD3F-ED91-49EE-ADDB-B9DB315417C5}"/>
    <cellStyle name="Comma 5" xfId="139" xr:uid="{A9C46764-1911-4789-A5BF-A288C4E5BA4A}"/>
    <cellStyle name="Comma 5 2" xfId="140" xr:uid="{0F89BBED-1498-4DE2-84A2-353ED3FC4D60}"/>
    <cellStyle name="Comma 6" xfId="141" xr:uid="{781E8E7D-D541-41C9-9869-37DE66E557EC}"/>
    <cellStyle name="Comma 6 2" xfId="142" xr:uid="{0FF8ADE9-4E07-44F7-AF51-CE1C472941B2}"/>
    <cellStyle name="Comma 7" xfId="143" xr:uid="{DFA8ACA7-C966-4137-AC51-8628F213AD81}"/>
    <cellStyle name="Comma 8" xfId="144" xr:uid="{703703DF-7876-40C5-A1E5-AC18DF1A469E}"/>
    <cellStyle name="Comma 8 2" xfId="145" xr:uid="{682D396E-D592-4237-A32A-FC99C2EA8023}"/>
    <cellStyle name="Comma 9" xfId="146" xr:uid="{A77B8F22-E967-47AF-9DAF-EF75DF0E1365}"/>
    <cellStyle name="Currency 2" xfId="147" xr:uid="{AB7B651D-5FE2-44A4-8F40-AFE25725F2AF}"/>
    <cellStyle name="Currency 3" xfId="148" xr:uid="{5DDC1E68-BAC6-44BB-B1E3-210EB8101B8C}"/>
    <cellStyle name="Data_Total" xfId="149" xr:uid="{1D8EAFB1-E15A-4922-A684-BEE2151FFB65}"/>
    <cellStyle name="Description" xfId="150" xr:uid="{4EFB3DD8-1339-4239-AF3C-DA542AC0CD35}"/>
    <cellStyle name="Description 2" xfId="151" xr:uid="{BC21837B-7761-4547-8A38-B945B4BDC592}"/>
    <cellStyle name="Euro" xfId="152" xr:uid="{C2761189-EE9C-49A3-B580-2A8381D9DBE3}"/>
    <cellStyle name="Explanatory Text 2" xfId="153" xr:uid="{22653D3B-2E67-4EBC-BBC5-14698EBE67BA}"/>
    <cellStyle name="Explanatory Text 3" xfId="154" xr:uid="{5E77D35B-D702-4924-8422-12FC32EBD755}"/>
    <cellStyle name="Flash" xfId="155" xr:uid="{F48E31F6-D77A-4656-AE7B-F63D358EDE93}"/>
    <cellStyle name="footnote ref" xfId="156" xr:uid="{0DE69A29-B33E-4AC8-A86E-80D0E95B8FB2}"/>
    <cellStyle name="footnote text" xfId="157" xr:uid="{BFAE6FE6-6A03-4256-9B9D-FA63B2496C16}"/>
    <cellStyle name="General" xfId="158" xr:uid="{8A9ADAFC-579E-4980-984D-4AF4CB49EE0D}"/>
    <cellStyle name="General 2" xfId="159" xr:uid="{D0FD705A-4F11-4EC0-82A5-AD10980C5454}"/>
    <cellStyle name="Good 2" xfId="160" xr:uid="{3E376E7B-E3FB-4CDA-84D4-A36407FE31CD}"/>
    <cellStyle name="Good 3" xfId="161" xr:uid="{F7F53E04-74F6-41AB-8C2E-83CB590388DD}"/>
    <cellStyle name="Grey" xfId="162" xr:uid="{4176AAF3-9C3B-44E5-B692-595D1954A2E6}"/>
    <cellStyle name="HeaderLabel" xfId="163" xr:uid="{5B1356E6-0022-48A8-A5C9-5393AAA87CBF}"/>
    <cellStyle name="HeaderLEA" xfId="164" xr:uid="{56581830-145E-4AF9-9EF4-8296473EA618}"/>
    <cellStyle name="HeaderText" xfId="165" xr:uid="{419DA85C-B20C-4E2D-99A6-750F9DC021AE}"/>
    <cellStyle name="Heading 1 2" xfId="166" xr:uid="{83545507-15C7-413A-AAAC-3062E692E119}"/>
    <cellStyle name="Heading 1 2 2" xfId="167" xr:uid="{FF9A8B6C-F568-477D-BBA8-249D29A3BEC6}"/>
    <cellStyle name="Heading 1 2_asset sales" xfId="168" xr:uid="{8BCE4777-C013-4DE5-8F6A-23B995C2CCF2}"/>
    <cellStyle name="Heading 1 3" xfId="169" xr:uid="{34F60124-7800-4C72-89B2-F905BA7C2458}"/>
    <cellStyle name="Heading 1 4" xfId="170" xr:uid="{13A3A42D-F5E4-4E7B-A215-0D5EE833ABF3}"/>
    <cellStyle name="Heading 2 2" xfId="171" xr:uid="{1B811846-064E-4792-A95F-5803DA7422DF}"/>
    <cellStyle name="Heading 2 3" xfId="172" xr:uid="{60F758BD-021C-475D-B4A7-845FC2B17F90}"/>
    <cellStyle name="Heading 3 2" xfId="173" xr:uid="{4BB330C3-4261-4666-87BB-0A890A7BD3D4}"/>
    <cellStyle name="Heading 3 3" xfId="174" xr:uid="{33652A88-AB42-4686-85E4-5120F9A922EA}"/>
    <cellStyle name="Heading 4 2" xfId="175" xr:uid="{132C3BBA-99BD-42F8-BAB5-FC897695019E}"/>
    <cellStyle name="Heading 4 3" xfId="176" xr:uid="{42D45D7A-D765-4951-AAA7-E626CCA269AF}"/>
    <cellStyle name="Heading 5" xfId="177" xr:uid="{28DFCA8C-F4F0-4294-B91C-B0E98BEABA2F}"/>
    <cellStyle name="Heading 6" xfId="178" xr:uid="{1C0578A5-4754-4508-9461-507D688AB91B}"/>
    <cellStyle name="Heading 7" xfId="179" xr:uid="{07C61C0A-6341-47F9-9299-4A85295FC307}"/>
    <cellStyle name="Heading 8" xfId="180" xr:uid="{EE2A4B7F-44BD-499F-B887-461F9E4DFDC4}"/>
    <cellStyle name="Headings" xfId="181" xr:uid="{4382ECEA-17F5-4353-A2A7-FE1A3092B9D1}"/>
    <cellStyle name="Hyperlink" xfId="2" builtinId="8"/>
    <cellStyle name="Hyperlink 2" xfId="182" xr:uid="{9D06FE6D-CAD9-4C71-9755-39EF1BD1BC4D}"/>
    <cellStyle name="Hyperlink 2 2" xfId="183" xr:uid="{EBDD7704-FAC5-403F-9485-158BCA6E8B72}"/>
    <cellStyle name="Hyperlink 3" xfId="9" xr:uid="{32919838-4AB8-48C6-A331-0BEB44828026}"/>
    <cellStyle name="Hyperlink 3 2" xfId="184" xr:uid="{02C75435-879C-4E8E-A26E-42C9197A3465}"/>
    <cellStyle name="Hyperlink 4" xfId="185" xr:uid="{CF3668A3-6B1A-4EC2-AB54-E6130BBA9E90}"/>
    <cellStyle name="Hyperlink 4 2" xfId="186" xr:uid="{DCA3D857-A60F-406A-A491-02466BDCE85E}"/>
    <cellStyle name="Hyperlink 4 3" xfId="187" xr:uid="{03F546B9-C3E3-4746-B375-64BB69099720}"/>
    <cellStyle name="Hyperlink 5" xfId="188" xr:uid="{244EB9CC-35CB-4F09-895B-234BAED577C7}"/>
    <cellStyle name="Hyperlink 6" xfId="189" xr:uid="{326CCD80-4662-4BE9-B73B-497514C13369}"/>
    <cellStyle name="Hyperlink 7" xfId="190" xr:uid="{096037CD-7774-4AA0-86B3-67AB0EF53AE6}"/>
    <cellStyle name="Hyperlink 8" xfId="561" xr:uid="{2AF9A99E-44CD-44C2-9404-5DCBF99E9345}"/>
    <cellStyle name="Hyperlink 9" xfId="564" xr:uid="{00000000-0005-0000-0000-000062020000}"/>
    <cellStyle name="Information" xfId="191" xr:uid="{DB24EB1D-5F65-475E-AE61-F3D88572CF54}"/>
    <cellStyle name="Input [yellow]" xfId="192" xr:uid="{8353AAE9-754C-4D6B-A98D-DF22B345905C}"/>
    <cellStyle name="Input 10" xfId="193" xr:uid="{DAEBAAEC-7F72-42C6-9919-0FAB2F8E163E}"/>
    <cellStyle name="Input 11" xfId="194" xr:uid="{A7341994-85D9-427A-B48F-145DA13A1004}"/>
    <cellStyle name="Input 12" xfId="195" xr:uid="{1C482DF5-2B19-4149-9760-DDA939E3DCBE}"/>
    <cellStyle name="Input 13" xfId="196" xr:uid="{C0125590-F654-42D5-9320-6027927D6B9D}"/>
    <cellStyle name="Input 14" xfId="197" xr:uid="{088660F1-531C-4205-AC79-902913163266}"/>
    <cellStyle name="Input 15" xfId="198" xr:uid="{4E7A7C22-E99F-4DEF-A0CD-10E2F0AA2D75}"/>
    <cellStyle name="Input 16" xfId="199" xr:uid="{0D1C1647-1E87-41F1-9D04-6D9DE55AD55B}"/>
    <cellStyle name="Input 17" xfId="200" xr:uid="{0430693A-E986-4B6D-8028-C26B946D87CA}"/>
    <cellStyle name="Input 18" xfId="201" xr:uid="{E090E4B8-3483-4E1D-B423-2B3D625FD568}"/>
    <cellStyle name="Input 19" xfId="202" xr:uid="{0DEB9F64-6258-4623-A13E-AF71C11CD4B1}"/>
    <cellStyle name="Input 2" xfId="203" xr:uid="{AEC72774-E8D3-434A-9BFA-A4F882C965C8}"/>
    <cellStyle name="Input 3" xfId="204" xr:uid="{7C26AC81-0D18-4B91-BC9C-FC8372D288F6}"/>
    <cellStyle name="Input 4" xfId="205" xr:uid="{7E9EFF72-4AE1-4BB1-9925-6EC8BE8C341F}"/>
    <cellStyle name="Input 5" xfId="206" xr:uid="{ACAD464F-562C-4574-B0A4-9408709B0086}"/>
    <cellStyle name="Input 6" xfId="207" xr:uid="{47F2BE00-E131-4F62-AE24-FEEE724D90DF}"/>
    <cellStyle name="Input 7" xfId="208" xr:uid="{6118E3A3-ADDF-4EE1-A251-99E4C05BF36C}"/>
    <cellStyle name="Input 8" xfId="209" xr:uid="{9744B9D6-498C-4037-A176-76CAE65FB76A}"/>
    <cellStyle name="Input 9" xfId="210" xr:uid="{D101639E-1C18-48AA-BB78-D3089330ECC7}"/>
    <cellStyle name="LabelIntersect" xfId="211" xr:uid="{F1A14B07-7BEF-4CF2-A707-07ED4F9331CC}"/>
    <cellStyle name="LabelLeft" xfId="212" xr:uid="{D95B9244-1A4D-469E-A575-68261B2E06C6}"/>
    <cellStyle name="LabelTop" xfId="213" xr:uid="{F42A9731-5ADE-4E0B-BD1C-3EBA07F1324A}"/>
    <cellStyle name="LEAName" xfId="214" xr:uid="{C94F7A7B-A493-4855-9AA2-F96831B4F154}"/>
    <cellStyle name="LEAName 2" xfId="215" xr:uid="{9DABB8BA-62DD-40A5-8DD0-1BE76C1C02AC}"/>
    <cellStyle name="LEANumber" xfId="216" xr:uid="{F39F35D6-3465-46E5-A398-A5FCF6D05F0C}"/>
    <cellStyle name="LEANumber 2" xfId="217" xr:uid="{F161D164-C502-4B23-8B07-CB9983EB029E}"/>
    <cellStyle name="Linked Cell 2" xfId="218" xr:uid="{E6D32989-8DC3-4FB2-9498-0F9E0AABAAB8}"/>
    <cellStyle name="Linked Cell 3" xfId="219" xr:uid="{12C79D83-B237-47A6-A6E5-593B2290EE11}"/>
    <cellStyle name="Mik" xfId="220" xr:uid="{BBB9BED8-8E56-4AC5-824F-965451F9F2EE}"/>
    <cellStyle name="Mik 2" xfId="221" xr:uid="{0AD4264E-8F39-4F44-954A-47955D533442}"/>
    <cellStyle name="Mik_For fiscal tables" xfId="222" xr:uid="{FF828B50-836B-4F47-8770-69E354D45181}"/>
    <cellStyle name="N" xfId="223" xr:uid="{212C47D1-D79B-4DE9-8BB6-2B1AEE83059B}"/>
    <cellStyle name="N 2" xfId="224" xr:uid="{3B467317-C274-47D4-93CB-A605596534DE}"/>
    <cellStyle name="Neutral 2" xfId="225" xr:uid="{5A073333-034D-4C7E-88EE-2EA02433BBCF}"/>
    <cellStyle name="Neutral 3" xfId="226" xr:uid="{5A1A6165-0075-47AB-9E35-803DBB03C5F9}"/>
    <cellStyle name="Norma" xfId="227" xr:uid="{A9CFEC0E-E6ED-44B3-A5DA-EBF4E422F50B}"/>
    <cellStyle name="Normal" xfId="0" builtinId="0"/>
    <cellStyle name="Normal - Style1" xfId="228" xr:uid="{405A288D-B8AE-41BA-90F6-F39E69114D74}"/>
    <cellStyle name="Normal - Style2" xfId="229" xr:uid="{38B909B7-45D6-4091-BF9B-38710BF97D62}"/>
    <cellStyle name="Normal - Style3" xfId="230" xr:uid="{A31CA65C-AE4E-428D-8A81-DAA7C0CC8140}"/>
    <cellStyle name="Normal - Style4" xfId="231" xr:uid="{BB3A1AAB-B963-424E-9812-74F87D61B57F}"/>
    <cellStyle name="Normal - Style5" xfId="232" xr:uid="{2515FD71-B95B-4712-8935-535A950642DB}"/>
    <cellStyle name="Normal 10" xfId="233" xr:uid="{DA0AB0C4-2180-481F-A53A-5A69A1263EBB}"/>
    <cellStyle name="Normal 10 2" xfId="234" xr:uid="{1BE601C3-B3D5-4BF4-AAD7-DBA24490D5E8}"/>
    <cellStyle name="Normal 10 4" xfId="235" xr:uid="{2C162D91-0293-4DBA-9391-8D6B9EAFA8D5}"/>
    <cellStyle name="Normal 11" xfId="236" xr:uid="{0F5DC2D8-1B8D-4ACC-BEF9-472FED243CED}"/>
    <cellStyle name="Normal 11 10" xfId="237" xr:uid="{44A0B34F-50FB-4E34-8DA4-2CBF7D9E9B60}"/>
    <cellStyle name="Normal 11 10 2" xfId="238" xr:uid="{DD9FBC37-8D28-4158-A8C2-654531B89156}"/>
    <cellStyle name="Normal 11 10 3" xfId="239" xr:uid="{C5C4D493-DF4E-41BA-9EC0-FA1C75F15F15}"/>
    <cellStyle name="Normal 11 11" xfId="240" xr:uid="{05A6C834-8EE4-4E7F-B730-971A4827B27B}"/>
    <cellStyle name="Normal 11 2" xfId="241" xr:uid="{08147BB5-704C-47BF-A636-86373691F264}"/>
    <cellStyle name="Normal 11 3" xfId="242" xr:uid="{894919BC-13C6-43AB-A4F8-92F4A1BADBBD}"/>
    <cellStyle name="Normal 11 4" xfId="243" xr:uid="{C2BD9028-6F9A-4028-B2D8-F24F4A7205F0}"/>
    <cellStyle name="Normal 11 5" xfId="244" xr:uid="{DE44751E-E965-41E6-A5AE-ACC6542D2647}"/>
    <cellStyle name="Normal 11 6" xfId="245" xr:uid="{10E6A775-0A53-4435-82E0-4147FFC9F281}"/>
    <cellStyle name="Normal 11 7" xfId="246" xr:uid="{64773F08-F598-437B-A92C-DDE57566A7AB}"/>
    <cellStyle name="Normal 11 8" xfId="247" xr:uid="{B9207CCC-ADDD-450B-8C50-450C72FC694C}"/>
    <cellStyle name="Normal 11 9" xfId="248" xr:uid="{8060C0B0-860E-4DD4-AD23-E388837B36CA}"/>
    <cellStyle name="Normal 12" xfId="249" xr:uid="{84636044-4A7C-448D-AB37-818B69AF7E94}"/>
    <cellStyle name="Normal 12 2" xfId="250" xr:uid="{5137A0E9-41EF-4F1B-8377-62B3F42F571D}"/>
    <cellStyle name="Normal 13" xfId="251" xr:uid="{D20E9C74-291C-433D-86A8-D7CD2691973C}"/>
    <cellStyle name="Normal 13 2" xfId="252" xr:uid="{55550775-78FF-4594-A432-A1C9B69514FF}"/>
    <cellStyle name="Normal 14" xfId="253" xr:uid="{DA3458AD-658A-41AA-A3BE-591BD6D0D5AC}"/>
    <cellStyle name="Normal 14 2" xfId="254" xr:uid="{3299A0E5-A297-4EC1-8E2E-4FC000837114}"/>
    <cellStyle name="Normal 15" xfId="255" xr:uid="{02167E4C-20FE-4FB4-84DC-08F092551889}"/>
    <cellStyle name="Normal 15 2" xfId="256" xr:uid="{B448306C-6D26-4875-B994-E8CCAD2AD3A9}"/>
    <cellStyle name="Normal 16" xfId="257" xr:uid="{C59D8A25-C694-43CD-A8F0-C119CB78F3F1}"/>
    <cellStyle name="Normal 16 2" xfId="258" xr:uid="{B1A98E2C-0219-48E2-B026-73BB4FA25218}"/>
    <cellStyle name="Normal 16 3" xfId="259" xr:uid="{A7B56CE6-CD05-4A67-89F7-7C564626ADB4}"/>
    <cellStyle name="Normal 17" xfId="260" xr:uid="{FCB0B595-4A52-409B-B3A2-A36856304AE8}"/>
    <cellStyle name="Normal 17 2" xfId="261" xr:uid="{E77BC2F9-989C-4380-BF93-BB7FA153F691}"/>
    <cellStyle name="Normal 18" xfId="262" xr:uid="{9459BC36-735D-49FD-BCF8-4723FDB8969C}"/>
    <cellStyle name="Normal 18 2" xfId="263" xr:uid="{2E09B349-72FF-447D-8A22-4EAC2A35B56D}"/>
    <cellStyle name="Normal 18 3" xfId="264" xr:uid="{95A14B6B-6B2D-4C78-9621-6D8C27DEBAEC}"/>
    <cellStyle name="Normal 19" xfId="265" xr:uid="{7FDB9720-CC05-486B-820E-ABA14205DBAA}"/>
    <cellStyle name="Normal 19 2" xfId="266" xr:uid="{726FAEFF-2E28-49E0-B105-761D1C50678A}"/>
    <cellStyle name="Normal 19 3" xfId="267" xr:uid="{B23BB9E6-575B-460F-AB96-F53B744E2B57}"/>
    <cellStyle name="Normal 2" xfId="5" xr:uid="{0B9039DA-10D3-4AC9-91D3-40D0C7E789D9}"/>
    <cellStyle name="Normal 2 12" xfId="268" xr:uid="{2F426E9F-306B-4A4E-83CE-848912DD163A}"/>
    <cellStyle name="Normal 2 2" xfId="269" xr:uid="{160A31CF-7654-45EC-B812-60C9C1A6A695}"/>
    <cellStyle name="Normal 2 2 2" xfId="10" xr:uid="{F085FBF2-1E7C-4424-BEE0-8164F36A433A}"/>
    <cellStyle name="Normal 2 2 2 2" xfId="270" xr:uid="{34B6D464-918F-4E6F-8348-6F10B0EF39F6}"/>
    <cellStyle name="Normal 2 2 3" xfId="271" xr:uid="{4626272F-C6AA-4CD0-ADC9-F6F11E5C7A2A}"/>
    <cellStyle name="Normal 2 3" xfId="272" xr:uid="{B9D77581-23A4-4177-8AD7-FA94DF8A6930}"/>
    <cellStyle name="Normal 2 3 2" xfId="273" xr:uid="{8606ECCC-03C9-4648-BC2C-ECA58F61F822}"/>
    <cellStyle name="Normal 2 3 3" xfId="274" xr:uid="{3EBAC611-DC5C-427F-9AE0-1B43D8C5D27B}"/>
    <cellStyle name="Normal 2 4" xfId="275" xr:uid="{896C7038-E8BA-4D34-BD14-3F25A3DADD20}"/>
    <cellStyle name="Normal 2 5" xfId="276" xr:uid="{FDF3C3BF-A5C6-4DF3-A6A4-1C65BA06C7AA}"/>
    <cellStyle name="Normal 2_Economy Tables" xfId="277" xr:uid="{C1E94022-77E6-460B-933F-D4F539D3A230}"/>
    <cellStyle name="Normal 20" xfId="278" xr:uid="{FFFE3ABC-6BA5-4AC2-9E19-3AC883402C22}"/>
    <cellStyle name="Normal 20 2" xfId="279" xr:uid="{C4446494-A073-4202-B303-2DF654DF1C49}"/>
    <cellStyle name="Normal 21" xfId="280" xr:uid="{E7A0813E-245D-44E8-9A4A-95DFA1C12D5F}"/>
    <cellStyle name="Normal 21 2" xfId="281" xr:uid="{0D2EE9CF-0732-40A4-A53A-E7D7A7110E3E}"/>
    <cellStyle name="Normal 21 2 2" xfId="282" xr:uid="{DB8337B0-8F8E-4BA5-B27A-1AC4A8BE5CF8}"/>
    <cellStyle name="Normal 21 3" xfId="283" xr:uid="{FDD0E3C7-F387-45F7-A492-A25E6D0033A3}"/>
    <cellStyle name="Normal 21_Copy of Fiscal Tables" xfId="284" xr:uid="{0772399A-69AE-43CB-AD68-A3530EE51646}"/>
    <cellStyle name="Normal 22" xfId="285" xr:uid="{5BF16255-C163-4A42-8047-95B97A184614}"/>
    <cellStyle name="Normal 22 2" xfId="286" xr:uid="{477D4D39-78A8-4CCB-B2B9-EA6BA8E604CE}"/>
    <cellStyle name="Normal 22 3" xfId="287" xr:uid="{9F56B8F2-085F-40BA-9F88-40B4F6342CD5}"/>
    <cellStyle name="Normal 22_Copy of Fiscal Tables" xfId="288" xr:uid="{8EDD679A-3553-4DB4-9F55-B23CEF495C0F}"/>
    <cellStyle name="Normal 23" xfId="289" xr:uid="{7A674A9C-BEB0-42C4-8AA1-F640CF6C37CD}"/>
    <cellStyle name="Normal 23 2" xfId="290" xr:uid="{4297EC3C-31A9-4001-B97F-A1143550231F}"/>
    <cellStyle name="Normal 24" xfId="291" xr:uid="{A6C58E19-CC19-491A-A8AC-80D93DC83125}"/>
    <cellStyle name="Normal 24 2" xfId="292" xr:uid="{99A37B6E-D061-4333-92FE-E0949009FA32}"/>
    <cellStyle name="Normal 24 2 3" xfId="293" xr:uid="{1E8830D3-6C83-4906-B63A-C4D808863BC1}"/>
    <cellStyle name="Normal 24 3" xfId="294" xr:uid="{FB36BF0C-C78E-45FF-9CB8-7B2FFD4F39EC}"/>
    <cellStyle name="Normal 25" xfId="295" xr:uid="{AFE9067E-8496-4E06-9800-4815CA974A51}"/>
    <cellStyle name="Normal 25 2" xfId="296" xr:uid="{1AA116BE-009B-4BD2-868A-459782F14DDD}"/>
    <cellStyle name="Normal 26" xfId="297" xr:uid="{F8BFA843-0245-4986-88D6-437C084DF8D4}"/>
    <cellStyle name="Normal 26 2" xfId="298" xr:uid="{C982A508-DC84-4699-B859-F57AD4825935}"/>
    <cellStyle name="Normal 27" xfId="299" xr:uid="{E5D8CEC5-B5AD-468B-94CC-F682322009FF}"/>
    <cellStyle name="Normal 27 2" xfId="300" xr:uid="{D15FAE3E-3F1E-4714-9F8C-8F94C85A953E}"/>
    <cellStyle name="Normal 28" xfId="301" xr:uid="{C0A121ED-14A2-461B-9885-09AB98AD31A0}"/>
    <cellStyle name="Normal 28 2" xfId="302" xr:uid="{33160E31-A8C0-463B-8FFC-EBC9CDD627A4}"/>
    <cellStyle name="Normal 29" xfId="303" xr:uid="{0F2A32B0-3A0E-4088-BE92-8148F39987C1}"/>
    <cellStyle name="Normal 29 2" xfId="304" xr:uid="{52C35D03-E843-4403-9470-0C822A5AC52A}"/>
    <cellStyle name="Normal 3" xfId="3" xr:uid="{4EF6B2B8-34D8-45DC-A295-C2553ABD4C64}"/>
    <cellStyle name="Normal 3 10" xfId="306" xr:uid="{2BCE9FE9-13B9-43A9-A9B9-EC96B1B5FDC0}"/>
    <cellStyle name="Normal 3 11" xfId="307" xr:uid="{C45D4EA8-E0E0-48F4-B8CD-368809924F5C}"/>
    <cellStyle name="Normal 3 12" xfId="305" xr:uid="{05FB0DDF-80D7-4226-BFCA-DEFD13C45314}"/>
    <cellStyle name="Normal 3 2" xfId="308" xr:uid="{70A30FD8-2852-4C8E-931F-27353643CF05}"/>
    <cellStyle name="Normal 3 2 2" xfId="309" xr:uid="{3E1648E2-5416-466D-B89D-2EFF27246621}"/>
    <cellStyle name="Normal 3 3" xfId="310" xr:uid="{530AD56F-A206-46BC-8BE4-7B718F59930B}"/>
    <cellStyle name="Normal 3 4" xfId="311" xr:uid="{C0775B28-EBBA-4925-8B51-D9A4BF4594AD}"/>
    <cellStyle name="Normal 3 5" xfId="312" xr:uid="{AE9B28E9-B8DE-480C-A8EE-3D43E4336526}"/>
    <cellStyle name="Normal 3 6" xfId="313" xr:uid="{97F94A41-A885-47B8-ACCE-6D953AC3E3D7}"/>
    <cellStyle name="Normal 3 7" xfId="314" xr:uid="{B41D31DB-FD3F-4486-ACCE-B3E7A86D1B74}"/>
    <cellStyle name="Normal 3 8" xfId="315" xr:uid="{68C175B2-F059-4CCF-8F83-6D89FE07E997}"/>
    <cellStyle name="Normal 3 9" xfId="316" xr:uid="{4EF69ADD-9E62-477F-B198-0AF6E6D6FA80}"/>
    <cellStyle name="Normal 3_asset sales" xfId="317" xr:uid="{E3218F49-F942-46CD-BEFD-4A9100A229C0}"/>
    <cellStyle name="Normal 30" xfId="318" xr:uid="{8DF130CA-0CA9-4DDE-8DE6-FAA12859FCFE}"/>
    <cellStyle name="Normal 30 2" xfId="319" xr:uid="{2F3C1D15-6781-4FE3-95E9-6A42F3CA6F4B}"/>
    <cellStyle name="Normal 31" xfId="320" xr:uid="{C7EE379C-8494-448B-84DA-3890BF5B35A3}"/>
    <cellStyle name="Normal 31 2" xfId="321" xr:uid="{AF16F713-D4F8-4AB3-AE6C-0D448E1F1C7E}"/>
    <cellStyle name="Normal 32" xfId="322" xr:uid="{E90AB37A-EDC2-4DFF-865D-C8B33B6419F9}"/>
    <cellStyle name="Normal 32 2" xfId="323" xr:uid="{8926EC08-6B0F-4E52-9350-E4753636B251}"/>
    <cellStyle name="Normal 33" xfId="324" xr:uid="{1B93B448-30DD-48BD-A0AD-3AC0F954020A}"/>
    <cellStyle name="Normal 33 2" xfId="325" xr:uid="{44D6ED1F-4E4C-416A-92AF-F7A18B853C0A}"/>
    <cellStyle name="Normal 34" xfId="326" xr:uid="{D10988F0-6227-439D-A5E4-CF8068C6D525}"/>
    <cellStyle name="Normal 34 2" xfId="327" xr:uid="{098A04B1-A94E-49DB-8C2D-2FF08C1120FD}"/>
    <cellStyle name="Normal 35" xfId="328" xr:uid="{0B94520C-EB03-4E8F-BFC4-40FC256C8604}"/>
    <cellStyle name="Normal 35 2" xfId="329" xr:uid="{EF54A4A0-0F6F-4E3C-9B20-D8DD047DFA8C}"/>
    <cellStyle name="Normal 36" xfId="330" xr:uid="{C48CB712-F3C3-4DB5-8F17-F2DF195F82EB}"/>
    <cellStyle name="Normal 36 2" xfId="331" xr:uid="{E3DB47C4-221E-4525-B04C-B10C514E2431}"/>
    <cellStyle name="Normal 37" xfId="332" xr:uid="{A8A8B215-EE68-46B4-9D8A-E96976701A38}"/>
    <cellStyle name="Normal 37 2" xfId="333" xr:uid="{4583B513-7024-404C-9053-C91D7295ABC4}"/>
    <cellStyle name="Normal 38" xfId="334" xr:uid="{0D667B8F-2CD4-414D-B2BA-1325314F9F64}"/>
    <cellStyle name="Normal 38 2" xfId="335" xr:uid="{A1735BC6-83BD-4715-B19B-8E870D499B2E}"/>
    <cellStyle name="Normal 39" xfId="336" xr:uid="{D40D4CE0-CB67-4FEA-AED3-934E1E0ABAC9}"/>
    <cellStyle name="Normal 39 2" xfId="337" xr:uid="{73950755-DD05-4A01-BAC5-CC6120869732}"/>
    <cellStyle name="Normal 4" xfId="338" xr:uid="{926D55EE-92AD-4F8B-AB77-C04275CF6331}"/>
    <cellStyle name="Normal 4 2" xfId="339" xr:uid="{A13CF7FA-BCB7-46AD-B419-F0D3300A59D4}"/>
    <cellStyle name="Normal 4 2 2" xfId="340" xr:uid="{4AB7B435-8729-4818-A837-68F03FAD730A}"/>
    <cellStyle name="Normal 4 3" xfId="341" xr:uid="{11478680-FD1C-4E20-8519-236303E9B6FF}"/>
    <cellStyle name="Normal 4 6" xfId="342" xr:uid="{3E2D054E-5C5D-4276-8360-3ADED096461D}"/>
    <cellStyle name="Normal 40" xfId="343" xr:uid="{CF60A808-6B55-403F-BC41-AEDD2A87B89D}"/>
    <cellStyle name="Normal 40 2" xfId="344" xr:uid="{AEFF490A-84B3-42C2-A07D-685B7E916AB7}"/>
    <cellStyle name="Normal 41" xfId="345" xr:uid="{1F569CD8-147C-4FB9-9644-8DF2BBF44E25}"/>
    <cellStyle name="Normal 41 2" xfId="346" xr:uid="{AD9E4989-FA09-4DC6-81D9-49BA0BBDB0CE}"/>
    <cellStyle name="Normal 42" xfId="347" xr:uid="{105875B6-65D6-409C-BBBF-6472AFB56910}"/>
    <cellStyle name="Normal 42 2" xfId="348" xr:uid="{251ED776-CE15-4965-8B23-8828F8098730}"/>
    <cellStyle name="Normal 43" xfId="349" xr:uid="{8B8E6432-5770-4614-BFB5-E9C19AB51CB5}"/>
    <cellStyle name="Normal 43 2" xfId="350" xr:uid="{20F414A8-21E4-49F6-A1A3-3AD8362C6069}"/>
    <cellStyle name="Normal 44" xfId="351" xr:uid="{104E221B-01B0-4BB8-B694-EB610D206D1C}"/>
    <cellStyle name="Normal 44 2" xfId="352" xr:uid="{0CDB8135-2863-45CC-A9DB-78E5C538CCB8}"/>
    <cellStyle name="Normal 45" xfId="353" xr:uid="{3F834973-BAA8-461F-A559-EF913B35B848}"/>
    <cellStyle name="Normal 45 2" xfId="354" xr:uid="{9E00758C-B9AE-4CBD-AC1E-C0EC55BDE118}"/>
    <cellStyle name="Normal 46" xfId="355" xr:uid="{32B069D9-383C-48A2-9A23-15614E0614D1}"/>
    <cellStyle name="Normal 46 2" xfId="356" xr:uid="{C2FEE5A5-19F0-4E65-8A1B-1AA146A2BB88}"/>
    <cellStyle name="Normal 47" xfId="357" xr:uid="{2B41B5D5-BBB7-4E49-A8D4-8D32C9472C64}"/>
    <cellStyle name="Normal 47 2" xfId="358" xr:uid="{E17AFF8D-291B-4D79-B267-4BB4AB414D09}"/>
    <cellStyle name="Normal 48" xfId="359" xr:uid="{013825BE-FD1F-4476-908A-B35690B768B6}"/>
    <cellStyle name="Normal 48 2" xfId="360" xr:uid="{1704F165-3D01-4E58-8423-4E10F9876047}"/>
    <cellStyle name="Normal 49" xfId="361" xr:uid="{D6395160-EEC7-4E6F-8AFA-1F1E7EEA6DBB}"/>
    <cellStyle name="Normal 49 2" xfId="362" xr:uid="{DFC54784-D569-48E0-BEAB-EC178419F701}"/>
    <cellStyle name="Normal 5" xfId="363" xr:uid="{8EFD6155-0C7E-4362-8989-7AE0103D9E9F}"/>
    <cellStyle name="Normal 5 2" xfId="8" xr:uid="{1E7AE866-090A-4603-B4DA-ECAD3BEFA048}"/>
    <cellStyle name="Normal 5 2 2" xfId="364" xr:uid="{34382691-E249-4A45-A004-5B0B059E6043}"/>
    <cellStyle name="Normal 5 3" xfId="365" xr:uid="{1C02BA22-5056-454F-923E-4E32DF381E06}"/>
    <cellStyle name="Normal 50" xfId="366" xr:uid="{2C2C46B8-7D5A-48B8-918F-77DBEB157E5D}"/>
    <cellStyle name="Normal 51" xfId="367" xr:uid="{A48E97D0-D602-4C42-A023-E0F457998C57}"/>
    <cellStyle name="Normal 52" xfId="368" xr:uid="{6E743AF9-2CC1-40CB-8C9C-828F900CFB72}"/>
    <cellStyle name="Normal 53" xfId="369" xr:uid="{6A27BB8F-5F64-4852-AA42-399A88589AA0}"/>
    <cellStyle name="Normal 54" xfId="370" xr:uid="{B04FBE41-E183-4253-ACC2-82E2D3792FD8}"/>
    <cellStyle name="Normal 55" xfId="371" xr:uid="{ED61CCE9-106F-4503-B3B1-84B09372BEB4}"/>
    <cellStyle name="Normal 56" xfId="6" xr:uid="{859D89B3-5F41-4B35-816E-40E24E33047A}"/>
    <cellStyle name="Normal 56 2" xfId="372" xr:uid="{F4D6F95A-9442-4BEE-9206-1012D6561881}"/>
    <cellStyle name="Normal 56 3" xfId="373" xr:uid="{93F4EAEF-002E-4D68-A917-6B4AA2D19FA2}"/>
    <cellStyle name="Normal 57" xfId="374" xr:uid="{D57998EB-4F84-42D2-BC23-46E810CC7BB8}"/>
    <cellStyle name="Normal 58" xfId="375" xr:uid="{CADFBB42-D0E7-4979-9308-9A2E3E357841}"/>
    <cellStyle name="Normal 58 2" xfId="376" xr:uid="{A6EB793F-C24D-45C5-B38C-F9750B8117EB}"/>
    <cellStyle name="Normal 58 3" xfId="377" xr:uid="{75BAB0A0-88FD-4A39-BB14-6CC7B24A5B13}"/>
    <cellStyle name="Normal 59" xfId="378" xr:uid="{9425577E-0F6F-4081-AC1B-253D22946A94}"/>
    <cellStyle name="Normal 6" xfId="379" xr:uid="{EDC2AD99-72E7-4932-9EF5-7ED64E3B4842}"/>
    <cellStyle name="Normal 6 2" xfId="380" xr:uid="{158306BC-2C77-4F78-872B-51423729E2AB}"/>
    <cellStyle name="Normal 6 2 2" xfId="381" xr:uid="{B921797F-ED25-4D91-8F6A-B639E5CB7E30}"/>
    <cellStyle name="Normal 6 3" xfId="382" xr:uid="{E1626A4A-5237-4ACC-A954-EF902E0E1B3C}"/>
    <cellStyle name="Normal 6 4" xfId="383" xr:uid="{D65E7FF0-78C9-4C2B-BFCA-B259F8A409EE}"/>
    <cellStyle name="Normal 60" xfId="384" xr:uid="{172A6D64-2F48-4AF1-AE83-6CD7C07BD60B}"/>
    <cellStyle name="Normal 60 2" xfId="385" xr:uid="{D8B0619D-F113-4684-903E-1A58151F9EAE}"/>
    <cellStyle name="Normal 61" xfId="386" xr:uid="{D2732A86-60CF-4E80-8F29-0FB7AA48FD78}"/>
    <cellStyle name="Normal 62" xfId="387" xr:uid="{C0B07E98-E1CB-4B4F-9190-027FDF7ADF2C}"/>
    <cellStyle name="Normal 63" xfId="388" xr:uid="{8ED2BAA5-54C8-4255-A408-81593FAB1F1A}"/>
    <cellStyle name="Normal 64" xfId="389" xr:uid="{36204444-4529-4D54-811B-F4F7212FD086}"/>
    <cellStyle name="Normal 65" xfId="390" xr:uid="{3E74EC30-CBBF-4142-BD93-A40A9AEAF1B4}"/>
    <cellStyle name="Normal 66" xfId="391" xr:uid="{9A78FF6B-614B-492E-B1E2-49FB812CB58C}"/>
    <cellStyle name="Normal 67" xfId="392" xr:uid="{ACED8F05-3829-43FE-A830-06593F27DF2B}"/>
    <cellStyle name="Normal 68" xfId="393" xr:uid="{F33004C3-E5A9-4815-9D5A-8C3CADB58992}"/>
    <cellStyle name="Normal 69" xfId="563" xr:uid="{00000000-0005-0000-0000-000063020000}"/>
    <cellStyle name="Normal 7" xfId="394" xr:uid="{2CF26A38-9A93-416F-B844-F42376FD9C61}"/>
    <cellStyle name="Normal 7 2" xfId="395" xr:uid="{AE464874-CF2D-4B9D-84FE-7AAD0BC618CE}"/>
    <cellStyle name="Normal 7 3" xfId="396" xr:uid="{0CBFCEC0-FF48-420C-BD25-A4C99CB095A6}"/>
    <cellStyle name="Normal 7 4" xfId="397" xr:uid="{69F37F5D-ACDC-44AF-ABF9-4B8AACA6FC5E}"/>
    <cellStyle name="Normal 70" xfId="565" xr:uid="{00000000-0005-0000-0000-000065020000}"/>
    <cellStyle name="Normal 71" xfId="566" xr:uid="{00000000-0005-0000-0000-000066020000}"/>
    <cellStyle name="Normal 72" xfId="567" xr:uid="{039422E0-69A4-4E0D-9026-201137BC64E4}"/>
    <cellStyle name="Normal 8" xfId="398" xr:uid="{F4DD4E76-7D6F-4819-8943-6F74554D4FB8}"/>
    <cellStyle name="Normal 8 2" xfId="399" xr:uid="{8FB45494-245A-4CC8-9C3A-24172983E5FC}"/>
    <cellStyle name="Normal 8 3" xfId="400" xr:uid="{FB61C73E-AA20-46D6-9C53-E522410ED26A}"/>
    <cellStyle name="Normal 9" xfId="401" xr:uid="{4654C9BA-7B61-4B69-B2DC-ACD96BE05A93}"/>
    <cellStyle name="Normal 9 2" xfId="402" xr:uid="{0B66C933-06EE-4F0C-9694-A1D37785EE2C}"/>
    <cellStyle name="Note 2" xfId="403" xr:uid="{EBC0A349-D9A7-490C-8E14-A4486B973C2C}"/>
    <cellStyle name="Note 2 2" xfId="404" xr:uid="{B189FD6A-DED2-47C1-A0A6-2FF014561E30}"/>
    <cellStyle name="Note 3" xfId="405" xr:uid="{31B6669A-81C9-4158-8688-8C2EAAC2D8D9}"/>
    <cellStyle name="Output 2" xfId="406" xr:uid="{B09BBF8F-412B-4D62-A9BA-DD1E33AF195A}"/>
    <cellStyle name="Output 3" xfId="407" xr:uid="{C8527FCB-E4BD-46EE-BB44-F8744381B2A2}"/>
    <cellStyle name="Output Amounts" xfId="408" xr:uid="{B67A4634-3F84-4067-AB0F-959CD7660DE1}"/>
    <cellStyle name="Output Column Headings" xfId="409" xr:uid="{96E801A3-61FC-4B9B-872C-AEC8D99B5114}"/>
    <cellStyle name="Output Line Items" xfId="410" xr:uid="{DBA7F122-E0F2-4071-9052-D634F7AF3241}"/>
    <cellStyle name="Output Report Heading" xfId="411" xr:uid="{4256D146-6427-4170-8EC1-FDF0902FDF6E}"/>
    <cellStyle name="Output Report Title" xfId="412" xr:uid="{D5D34D19-6055-4AD0-95DD-00DEBC00B62A}"/>
    <cellStyle name="P" xfId="413" xr:uid="{05EDB84E-1E6D-45DB-96BA-5C91B710F28E}"/>
    <cellStyle name="P 2" xfId="414" xr:uid="{15210D67-A21F-4120-B94D-8DA705DC8E1E}"/>
    <cellStyle name="Percent [2]" xfId="415" xr:uid="{949DF75C-BBA7-4C79-8C38-F909719DDCBB}"/>
    <cellStyle name="Percent 10" xfId="416" xr:uid="{B571BA36-28BE-4D34-96D2-8082B75AB1F8}"/>
    <cellStyle name="Percent 11" xfId="417" xr:uid="{0EF0D04C-B21C-4A61-B564-C1A08E0B9340}"/>
    <cellStyle name="Percent 12" xfId="418" xr:uid="{58ED51DE-C3E4-4DA4-9FC7-41D07DDB31EA}"/>
    <cellStyle name="Percent 13" xfId="419" xr:uid="{B605CE28-2B78-41E2-9E86-8879F444834F}"/>
    <cellStyle name="Percent 14" xfId="420" xr:uid="{8D4E34DC-3973-41E3-8CC4-EFD62DA508B6}"/>
    <cellStyle name="Percent 15" xfId="421" xr:uid="{C197340D-CB32-4A46-9C5B-EC7FD230118D}"/>
    <cellStyle name="Percent 16" xfId="7" xr:uid="{7213782B-4085-4523-9EEF-DE982B98853C}"/>
    <cellStyle name="Percent 2" xfId="422" xr:uid="{CD72FCD9-9E02-44AE-8402-689EB4EC89A8}"/>
    <cellStyle name="Percent 2 2" xfId="423" xr:uid="{652161C1-287A-40E5-B0C9-BF9674185487}"/>
    <cellStyle name="Percent 3" xfId="424" xr:uid="{8B307B50-46AF-4962-9979-2F89DDD4D1D6}"/>
    <cellStyle name="Percent 3 2" xfId="425" xr:uid="{0018A8A7-3B31-4DA7-A246-EF78E88F3A65}"/>
    <cellStyle name="Percent 4" xfId="426" xr:uid="{D2ED9078-D771-4E4C-8452-9284CF6098D8}"/>
    <cellStyle name="Percent 4 2" xfId="427" xr:uid="{9E739714-0A3A-46DC-AFB0-42EFFB1D2041}"/>
    <cellStyle name="Percent 5" xfId="428" xr:uid="{5D0CE531-444A-467F-9922-ABF686CC4C75}"/>
    <cellStyle name="Percent 6" xfId="429" xr:uid="{B6970B7D-1B87-42A1-BF27-C65C32DCF6C3}"/>
    <cellStyle name="Percent 6 2" xfId="430" xr:uid="{DE0D6C17-6263-4221-8B54-5EF39587ECFC}"/>
    <cellStyle name="Percent 7" xfId="431" xr:uid="{6739D022-22D8-4237-A596-23204EB4610E}"/>
    <cellStyle name="Percent 8" xfId="432" xr:uid="{394FAB0C-BDBC-4823-8153-3981A41028C7}"/>
    <cellStyle name="Percent 9" xfId="433" xr:uid="{7B64898A-63BC-4CAF-9FF5-984DD6470D69}"/>
    <cellStyle name="Refdb standard" xfId="434" xr:uid="{4ECD340A-1172-4098-9922-442A4D48DED8}"/>
    <cellStyle name="ReportData" xfId="435" xr:uid="{2E4A3508-D3A5-4627-83D5-BDD24341F6F0}"/>
    <cellStyle name="ReportElements" xfId="436" xr:uid="{44743683-C3E2-4C8C-A029-60B1FE7D02A8}"/>
    <cellStyle name="ReportHeader" xfId="437" xr:uid="{1A3623AC-F448-45D8-ACB9-0C822A2BA32C}"/>
    <cellStyle name="Row_CategoryHeadings" xfId="438" xr:uid="{D688677E-F26F-4F60-B858-4752DB7B4587}"/>
    <cellStyle name="SAPBEXaggData" xfId="439" xr:uid="{EE9F75AB-D114-412F-9229-F4C682F007ED}"/>
    <cellStyle name="SAPBEXaggDataEmph" xfId="440" xr:uid="{A19BA0D5-9591-47DC-9BDE-DCD4A498EEFC}"/>
    <cellStyle name="SAPBEXaggItem" xfId="441" xr:uid="{06347F5F-82B9-4175-B1C3-A9D07CC6E8E5}"/>
    <cellStyle name="SAPBEXaggItemX" xfId="442" xr:uid="{042AB290-CD0C-4A36-A10A-1162A6A639DA}"/>
    <cellStyle name="SAPBEXchaText" xfId="443" xr:uid="{25933A30-D8D9-4C92-905B-2C6DC6D20A74}"/>
    <cellStyle name="SAPBEXexcBad7" xfId="444" xr:uid="{C91E5596-0DB2-440D-AA98-738992E0E45E}"/>
    <cellStyle name="SAPBEXexcBad8" xfId="445" xr:uid="{33E7C495-011F-4462-AB7E-EC501AD04CA9}"/>
    <cellStyle name="SAPBEXexcBad9" xfId="446" xr:uid="{F4918606-D5A4-4A39-AE4A-D26FA1F3E22B}"/>
    <cellStyle name="SAPBEXexcCritical4" xfId="447" xr:uid="{842365AC-4A50-4F69-AFA2-64AAD47A2ADB}"/>
    <cellStyle name="SAPBEXexcCritical5" xfId="448" xr:uid="{49EFC50C-5157-441B-B882-50FAAB19FFE7}"/>
    <cellStyle name="SAPBEXexcCritical6" xfId="449" xr:uid="{F612C1BD-C7D2-4FEE-BFBE-6F2064AA0CA1}"/>
    <cellStyle name="SAPBEXexcGood1" xfId="450" xr:uid="{B180A9E7-EB0E-4FCE-B63F-2D7B80B70BC7}"/>
    <cellStyle name="SAPBEXexcGood2" xfId="451" xr:uid="{F2119D7E-7BAB-4737-BBEE-C3BD1BDE88EB}"/>
    <cellStyle name="SAPBEXexcGood3" xfId="452" xr:uid="{425B2A8D-1A60-47C8-93C9-E48E0722286B}"/>
    <cellStyle name="SAPBEXfilterDrill" xfId="453" xr:uid="{1D12446F-7218-449A-8309-894AB8487A91}"/>
    <cellStyle name="SAPBEXfilterItem" xfId="454" xr:uid="{ACD92FC2-FD2B-4644-B3D8-0F0A4096BFBB}"/>
    <cellStyle name="SAPBEXfilterText" xfId="455" xr:uid="{2C821A2D-1DA0-4EDF-8DCB-427BB89BFB4F}"/>
    <cellStyle name="SAPBEXformats" xfId="456" xr:uid="{C08D6DFB-DD4D-42B0-B555-CC44017713C1}"/>
    <cellStyle name="SAPBEXheaderItem" xfId="457" xr:uid="{0A34C7A2-1250-4FDA-A993-080B58099619}"/>
    <cellStyle name="SAPBEXheaderText" xfId="458" xr:uid="{DC27C003-8C87-408F-9EDA-FB49AD2A9549}"/>
    <cellStyle name="SAPBEXHLevel0" xfId="459" xr:uid="{CEC82D44-ECDA-4652-8592-C8247020F083}"/>
    <cellStyle name="SAPBEXHLevel0X" xfId="460" xr:uid="{44621817-4711-4279-BDBF-BEE0426AA72D}"/>
    <cellStyle name="SAPBEXHLevel1" xfId="461" xr:uid="{DC107D3D-67CC-4CAB-9163-560E1E9EB82C}"/>
    <cellStyle name="SAPBEXHLevel1X" xfId="462" xr:uid="{5B0D6FF4-ED08-43CF-BBE7-CFAB869FBD2A}"/>
    <cellStyle name="SAPBEXHLevel2" xfId="463" xr:uid="{34A39F71-389E-4CDB-92C0-DE47536575C2}"/>
    <cellStyle name="SAPBEXHLevel2X" xfId="464" xr:uid="{4598E174-B62F-4C1A-9873-51D1ED4AC74A}"/>
    <cellStyle name="SAPBEXHLevel3" xfId="465" xr:uid="{4B406F32-DF86-43C4-80C6-FDFDA9BE33E2}"/>
    <cellStyle name="SAPBEXHLevel3X" xfId="466" xr:uid="{7F14B705-C5BD-4F39-882F-1705669294A9}"/>
    <cellStyle name="SAPBEXresData" xfId="467" xr:uid="{AD2D8627-B236-442E-B03A-6A4774718D38}"/>
    <cellStyle name="SAPBEXresDataEmph" xfId="468" xr:uid="{5C6464B8-8A46-49FE-8EA5-A8D2E145150C}"/>
    <cellStyle name="SAPBEXresItem" xfId="469" xr:uid="{181CCED7-53AC-4DAA-AF28-DDE1E19C6C89}"/>
    <cellStyle name="SAPBEXresItemX" xfId="470" xr:uid="{B0EA4922-A668-49D1-93D3-5B61A852FF4E}"/>
    <cellStyle name="SAPBEXstdData" xfId="471" xr:uid="{47FA1B46-717A-4595-962B-0D8CB5AF53DE}"/>
    <cellStyle name="SAPBEXstdDataEmph" xfId="472" xr:uid="{00DB42CC-CE46-400C-87AB-BA3CA8A2E19E}"/>
    <cellStyle name="SAPBEXstdItem" xfId="473" xr:uid="{FC52036A-55FF-43F4-91B7-36B906BD45D7}"/>
    <cellStyle name="SAPBEXstdItemX" xfId="474" xr:uid="{2D9FA18F-B049-4F2E-84D9-D757FF1CCC81}"/>
    <cellStyle name="SAPBEXtitle" xfId="475" xr:uid="{818B51D4-15BD-4E20-A7F2-A2D72DD011E7}"/>
    <cellStyle name="SAPBEXundefined" xfId="476" xr:uid="{D01FA517-D431-4AA8-9DF3-3818BD3F7C31}"/>
    <cellStyle name="Source" xfId="477" xr:uid="{996CCD1C-C5BE-49FF-829A-B2A023602274}"/>
    <cellStyle name="Source 2" xfId="478" xr:uid="{CDAB26FD-1172-4353-A65C-D7C80EA747D4}"/>
    <cellStyle name="Style 1" xfId="479" xr:uid="{0FE32D56-DFD7-48FC-8EE4-DE9DF591DA9E}"/>
    <cellStyle name="Style 1 2" xfId="480" xr:uid="{4EE92AB9-3437-4521-8BB4-049CD1B39E8F}"/>
    <cellStyle name="Style1" xfId="481" xr:uid="{CFDC12BA-2E52-43D6-A20D-57F9A38153FF}"/>
    <cellStyle name="Style1 2" xfId="482" xr:uid="{0F26600B-BC5E-4353-B8F9-27400962A268}"/>
    <cellStyle name="Style2" xfId="483" xr:uid="{162D3C09-3FE1-4861-90D6-0B1486A70B5D}"/>
    <cellStyle name="Style3" xfId="484" xr:uid="{438FEE4A-81CA-4673-ACA0-7C42B8E3FE86}"/>
    <cellStyle name="Style4" xfId="485" xr:uid="{137E298C-82B1-4DA6-B228-F89755EF17AE}"/>
    <cellStyle name="Style5" xfId="486" xr:uid="{20327C0A-4161-4B80-A6D0-FD314EE85C05}"/>
    <cellStyle name="Style6" xfId="487" xr:uid="{85FE4117-9278-4AA2-8F1B-741900A9572D}"/>
    <cellStyle name="Table Cells" xfId="488" xr:uid="{CA7EF6B2-1B11-45C5-92B3-DB80AC774EA1}"/>
    <cellStyle name="Table Column Headings" xfId="489" xr:uid="{411B4BBE-A28D-494E-9A3A-783DD15F2792}"/>
    <cellStyle name="Table Footnote" xfId="490" xr:uid="{AACDD122-2F76-43AD-913E-F8DEFD03AD7F}"/>
    <cellStyle name="Table Footnote 2" xfId="491" xr:uid="{8542E4DE-9601-4EC8-86E2-B3F837C764F1}"/>
    <cellStyle name="Table Footnote 2 2" xfId="492" xr:uid="{BCE3DE73-0B9F-4628-8AE1-4D7A7959256A}"/>
    <cellStyle name="Table Footnote_Table 5.6 sales of assets 23Feb2010" xfId="493" xr:uid="{209DFAA0-C3C5-48E7-A986-9674B373144F}"/>
    <cellStyle name="Table Header" xfId="494" xr:uid="{027CE461-F20E-4826-8555-8953A8F7FB38}"/>
    <cellStyle name="Table Header 2" xfId="495" xr:uid="{5A47F21A-19BE-415F-8C34-00B0B911AFE1}"/>
    <cellStyle name="Table Header 2 2" xfId="496" xr:uid="{A89C42A8-3F32-4B88-969B-78519AE38DF0}"/>
    <cellStyle name="Table Header_Table 5.6 sales of assets 23Feb2010" xfId="497" xr:uid="{52A54A0E-F6FF-4C5E-8534-BE1AFADAB5AD}"/>
    <cellStyle name="Table Heading 1" xfId="498" xr:uid="{9F8C1B25-F4D9-47AC-92AF-FED91D93A81D}"/>
    <cellStyle name="Table Heading 1 2" xfId="499" xr:uid="{FDD33AD7-BBFA-415C-87CE-8DF1A85C1986}"/>
    <cellStyle name="Table Heading 1 2 2" xfId="500" xr:uid="{C1859B86-C561-4A26-9E6E-6217F3F0A820}"/>
    <cellStyle name="Table Heading 1_Table 5.6 sales of assets 23Feb2010" xfId="501" xr:uid="{1E655FE2-0BDF-45F1-8557-A54C2F32EA68}"/>
    <cellStyle name="Table Heading 2" xfId="502" xr:uid="{49F503AA-5A31-4850-B845-00A55DA20AD5}"/>
    <cellStyle name="Table Heading 2 2" xfId="503" xr:uid="{861151B9-22A8-4E3F-980C-4FE394BA848D}"/>
    <cellStyle name="Table Heading 2_Table 5.6 sales of assets 23Feb2010" xfId="504" xr:uid="{C6FDBC7A-17AE-4FCA-8840-EB710AAB09BA}"/>
    <cellStyle name="Table Number" xfId="505" xr:uid="{F74BF5FB-9053-48B4-A492-18EE50DA36A9}"/>
    <cellStyle name="Table Of Which" xfId="506" xr:uid="{B569712B-9D69-4040-971F-7DE83AF71AE4}"/>
    <cellStyle name="Table Of Which 2" xfId="507" xr:uid="{BE9AC2A1-7D80-4765-8802-9D473952999E}"/>
    <cellStyle name="Table Of Which_Table 5.6 sales of assets 23Feb2010" xfId="508" xr:uid="{063E7628-4885-4173-AD0C-2D04638508C6}"/>
    <cellStyle name="Table Row Billions" xfId="509" xr:uid="{C54643E5-F9FC-487D-B467-C80632CEA817}"/>
    <cellStyle name="Table Row Billions 2" xfId="510" xr:uid="{9F2A9158-CE14-45F6-BABF-0F17BD73B85E}"/>
    <cellStyle name="Table Row Billions Check" xfId="511" xr:uid="{3106B620-0799-494D-9507-786369E93ACB}"/>
    <cellStyle name="Table Row Billions Check 2" xfId="512" xr:uid="{2A480E95-F807-4D97-8965-5B768614EDC4}"/>
    <cellStyle name="Table Row Billions Check 3" xfId="513" xr:uid="{7D11A816-349E-44AE-96E9-6094576D5E03}"/>
    <cellStyle name="Table Row Billions Check_asset sales" xfId="514" xr:uid="{8D8003DA-159E-4F81-8656-F9960B88BC92}"/>
    <cellStyle name="Table Row Billions_Table 5.6 sales of assets 23Feb2010" xfId="515" xr:uid="{0F353655-01B8-4080-BF1D-C1E1FFF58DE8}"/>
    <cellStyle name="Table Row Headings" xfId="516" xr:uid="{24733FA0-56AF-4DBB-AE8D-95B16648359F}"/>
    <cellStyle name="Table Row Millions" xfId="517" xr:uid="{6817AC27-711F-4691-A243-64C47DEAE007}"/>
    <cellStyle name="Table Row Millions 2" xfId="518" xr:uid="{FF82AA00-09DB-4148-8E04-FFC073DAB101}"/>
    <cellStyle name="Table Row Millions 2 2" xfId="519" xr:uid="{BBC9C5E9-B941-4965-B26C-804933326C03}"/>
    <cellStyle name="Table Row Millions Check" xfId="520" xr:uid="{5084FE22-4B5A-4C8B-BEA9-2A7CB6BAFCA3}"/>
    <cellStyle name="Table Row Millions Check 2" xfId="521" xr:uid="{A7610755-256B-46A1-9B49-D1D8D279C3BD}"/>
    <cellStyle name="Table Row Millions Check 3" xfId="522" xr:uid="{3261C8C6-F562-4102-92B6-1F671AA48FB6}"/>
    <cellStyle name="Table Row Millions Check 4" xfId="523" xr:uid="{48A7C523-A1F1-47EA-9C04-623DD4265CAC}"/>
    <cellStyle name="Table Row Millions Check 6" xfId="524" xr:uid="{EB600A30-AD3D-46C7-AB8E-942F4F552E01}"/>
    <cellStyle name="Table Row Millions Check_asset sales" xfId="525" xr:uid="{54ABAF80-1934-49DA-B681-BBFA37C0EFF8}"/>
    <cellStyle name="Table Row Millions_Table 5.6 sales of assets 23Feb2010" xfId="526" xr:uid="{F7018B74-B1B4-4D34-89BA-5F2F6F7D4678}"/>
    <cellStyle name="Table Row Percentage" xfId="527" xr:uid="{ED794E3F-F2B2-4722-8463-9D882A9B4BE5}"/>
    <cellStyle name="Table Row Percentage 2" xfId="528" xr:uid="{BBAFFD0B-6B05-4D44-9627-A423257DF663}"/>
    <cellStyle name="Table Row Percentage Check" xfId="529" xr:uid="{3BA17BDC-8570-4CD4-B704-460DEEB11B42}"/>
    <cellStyle name="Table Row Percentage Check 2" xfId="530" xr:uid="{738EA024-7463-4847-9429-54BEC47512B7}"/>
    <cellStyle name="Table Row Percentage Check 3" xfId="531" xr:uid="{A31D1390-4E00-40E3-8331-9D5F8C9805AC}"/>
    <cellStyle name="Table Row Percentage Check_asset sales" xfId="532" xr:uid="{1D202EB3-794D-476E-821E-E0007A589FDC}"/>
    <cellStyle name="Table Row Percentage_Table 5.6 sales of assets 23Feb2010" xfId="533" xr:uid="{7BDB7D8A-772D-4C61-982F-CC386874070C}"/>
    <cellStyle name="Table Title" xfId="534" xr:uid="{ECEAEDB0-292F-4E95-8F1C-BBAD0306E667}"/>
    <cellStyle name="Table Total Billions" xfId="535" xr:uid="{D10D89D1-883F-45D2-AE9D-C5A726852551}"/>
    <cellStyle name="Table Total Billions 2" xfId="536" xr:uid="{C68A39E7-1CC2-426B-9629-FF0753AA545F}"/>
    <cellStyle name="Table Total Billions_Table 5.6 sales of assets 23Feb2010" xfId="537" xr:uid="{83A47A86-706D-4A78-9CCB-06C7BCC50AC7}"/>
    <cellStyle name="Table Total Millions" xfId="538" xr:uid="{9BDCB6A5-1EFD-41D5-B00F-BA8AA58FE657}"/>
    <cellStyle name="Table Total Millions 2" xfId="539" xr:uid="{A020DB17-0903-46C3-A965-3D6EB55C4669}"/>
    <cellStyle name="Table Total Millions 2 2" xfId="540" xr:uid="{94E8100F-05C5-49D5-87B0-C8BC55E5ACD4}"/>
    <cellStyle name="Table Total Millions_Table 5.6 sales of assets 23Feb2010" xfId="541" xr:uid="{FA224B6F-1C7B-444A-9E87-4C81F39A78BE}"/>
    <cellStyle name="Table Total Percentage" xfId="542" xr:uid="{9262D6CC-BA79-47D4-89DC-D9D98EA4F47C}"/>
    <cellStyle name="Table Total Percentage 2" xfId="543" xr:uid="{BDC5282A-7A50-4780-8F91-635667E2E722}"/>
    <cellStyle name="Table Total Percentage_Table 5.6 sales of assets 23Feb2010" xfId="544" xr:uid="{565EC229-B6FF-4EF8-8A6E-C529CB37BFD4}"/>
    <cellStyle name="Table Units" xfId="545" xr:uid="{EE2B2768-1F41-46E2-BA41-7978736F94F0}"/>
    <cellStyle name="Table Units 2" xfId="546" xr:uid="{A733D0AC-3888-48BD-967E-4E2B988FDDED}"/>
    <cellStyle name="Table Units 2 2" xfId="547" xr:uid="{C1783573-3A31-48D4-8FF1-20873D879646}"/>
    <cellStyle name="Table Units_Table 5.6 sales of assets 23Feb2010" xfId="548" xr:uid="{1103DCD2-0E9F-4025-862D-3864437EACFB}"/>
    <cellStyle name="Table_Name" xfId="549" xr:uid="{7CBCC8D5-555F-4A0F-BA25-F985025A8236}"/>
    <cellStyle name="Times New Roman" xfId="550" xr:uid="{342C8C92-DC48-43E3-B6F9-2503D4872F34}"/>
    <cellStyle name="Title 2" xfId="551" xr:uid="{40B1F987-4CA6-4DAA-8659-16015802D6E2}"/>
    <cellStyle name="Title 3" xfId="552" xr:uid="{10F75E3D-D04E-4218-8997-B9A2D6A0E3D0}"/>
    <cellStyle name="Title 4" xfId="553" xr:uid="{95CB0D01-5618-44C0-A49E-AD6CC77C613A}"/>
    <cellStyle name="Total 2" xfId="554" xr:uid="{B2B8C781-5257-4E10-B7C1-7C55941CE0D3}"/>
    <cellStyle name="Total 3" xfId="555" xr:uid="{52A6F77C-B644-4396-AC13-C85BC9D11018}"/>
    <cellStyle name="Warning Text 2" xfId="556" xr:uid="{18CA261B-6177-46BB-8E3E-FF3FCBB6C52A}"/>
    <cellStyle name="Warning Text 3" xfId="557" xr:uid="{5305D4D9-398F-4206-B7F6-746AAE329552}"/>
    <cellStyle name="Warnings" xfId="558" xr:uid="{E023A31D-DD9F-4DAE-B7BD-81AB78D4E3E0}"/>
    <cellStyle name="Warnings 2" xfId="559" xr:uid="{B961C1FC-5BEC-46FD-A3B0-F01D454313AF}"/>
    <cellStyle name="whole number" xfId="560" xr:uid="{AE68F162-B276-43F8-8999-3B9F4D0ABB43}"/>
  </cellStyles>
  <dxfs count="0"/>
  <tableStyles count="0" defaultTableStyle="TableStyleMedium2" defaultPivotStyle="PivotStyleLight16"/>
  <colors>
    <mruColors>
      <color rgb="FFFFFF99"/>
      <color rgb="FFFFFFCC"/>
      <color rgb="FFFFC7CE"/>
      <color rgb="FFFFCCFF"/>
      <color rgb="FFFC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12000</xdr:colOff>
      <xdr:row>5</xdr:row>
      <xdr:rowOff>127516</xdr:rowOff>
    </xdr:to>
    <xdr:pic>
      <xdr:nvPicPr>
        <xdr:cNvPr id="3" name="Picture 2">
          <a:extLst>
            <a:ext uri="{FF2B5EF4-FFF2-40B4-BE49-F238E27FC236}">
              <a16:creationId xmlns:a16="http://schemas.microsoft.com/office/drawing/2014/main" id="{6EF53572-B884-447D-87BC-2EC2C7762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6850"/>
          <a:ext cx="3060000" cy="9149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qrc.statistics@levellingup.gov.uk" TargetMode="External"/><Relationship Id="rId2" Type="http://schemas.openxmlformats.org/officeDocument/2006/relationships/hyperlink" Target="https://www.gov.uk/government/publications/quarterly-return-of-council-taxes-and-non-domestic-rates" TargetMode="External"/><Relationship Id="rId1" Type="http://schemas.openxmlformats.org/officeDocument/2006/relationships/hyperlink" Target="mailto:qrc.statistics@communities.gov.uk"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N2"/>
  <sheetViews>
    <sheetView workbookViewId="0"/>
  </sheetViews>
  <sheetFormatPr defaultRowHeight="15" x14ac:dyDescent="0.2"/>
  <cols>
    <col min="1" max="1" width="10.21875" bestFit="1" customWidth="1"/>
    <col min="2" max="4" width="11.77734375" customWidth="1"/>
    <col min="7" max="7" width="10" bestFit="1" customWidth="1"/>
  </cols>
  <sheetData>
    <row r="1" spans="1:40" x14ac:dyDescent="0.2">
      <c r="A1" s="54" t="s">
        <v>0</v>
      </c>
      <c r="B1" s="54" t="s">
        <v>1</v>
      </c>
      <c r="C1" s="54" t="s">
        <v>2</v>
      </c>
      <c r="D1" s="54" t="s">
        <v>3</v>
      </c>
      <c r="E1" s="54" t="s">
        <v>4</v>
      </c>
      <c r="F1" s="54" t="s">
        <v>5</v>
      </c>
      <c r="G1" s="55" t="s">
        <v>6</v>
      </c>
      <c r="H1" s="55" t="s">
        <v>7</v>
      </c>
      <c r="I1" s="54" t="s">
        <v>8</v>
      </c>
      <c r="J1" s="54" t="s">
        <v>9</v>
      </c>
      <c r="K1" s="55" t="s">
        <v>10</v>
      </c>
      <c r="L1" s="55" t="s">
        <v>11</v>
      </c>
      <c r="M1" s="54" t="s">
        <v>12</v>
      </c>
      <c r="N1" s="54" t="s">
        <v>13</v>
      </c>
      <c r="O1" s="55" t="s">
        <v>14</v>
      </c>
      <c r="P1" s="55" t="s">
        <v>15</v>
      </c>
      <c r="Q1" s="54" t="s">
        <v>16</v>
      </c>
      <c r="R1" s="54" t="s">
        <v>17</v>
      </c>
      <c r="S1" s="55" t="s">
        <v>18</v>
      </c>
      <c r="T1" s="55" t="s">
        <v>19</v>
      </c>
      <c r="U1" s="55" t="s">
        <v>20</v>
      </c>
      <c r="V1" s="54" t="s">
        <v>21</v>
      </c>
      <c r="W1" s="55" t="s">
        <v>22</v>
      </c>
      <c r="X1" s="55" t="s">
        <v>23</v>
      </c>
      <c r="Y1" s="54" t="s">
        <v>24</v>
      </c>
      <c r="Z1" s="54" t="s">
        <v>25</v>
      </c>
      <c r="AA1" s="55" t="s">
        <v>26</v>
      </c>
      <c r="AB1" s="55" t="s">
        <v>27</v>
      </c>
      <c r="AC1" s="54" t="s">
        <v>28</v>
      </c>
      <c r="AD1" s="54" t="s">
        <v>29</v>
      </c>
      <c r="AE1" s="55" t="s">
        <v>30</v>
      </c>
      <c r="AF1" s="55" t="s">
        <v>31</v>
      </c>
      <c r="AG1" s="54" t="s">
        <v>32</v>
      </c>
      <c r="AH1" s="54" t="s">
        <v>33</v>
      </c>
      <c r="AI1" s="55" t="s">
        <v>34</v>
      </c>
      <c r="AJ1" s="55" t="s">
        <v>35</v>
      </c>
      <c r="AK1" s="54" t="s">
        <v>36</v>
      </c>
      <c r="AL1" s="54" t="s">
        <v>37</v>
      </c>
      <c r="AM1" s="55" t="s">
        <v>38</v>
      </c>
      <c r="AN1" s="55" t="s">
        <v>39</v>
      </c>
    </row>
    <row r="2" spans="1:40" x14ac:dyDescent="0.2">
      <c r="A2" s="36">
        <f>Form!E6</f>
        <v>0</v>
      </c>
      <c r="B2" s="36">
        <f>Form!G6</f>
        <v>0</v>
      </c>
      <c r="C2" s="36" t="e">
        <f>Form!E7</f>
        <v>#N/A</v>
      </c>
      <c r="D2" s="36" t="e">
        <f>Form!G7</f>
        <v>#N/A</v>
      </c>
      <c r="E2" s="36">
        <f>Form!E8</f>
        <v>0</v>
      </c>
      <c r="F2" s="36">
        <f>Form!G8</f>
        <v>0</v>
      </c>
      <c r="G2" s="36">
        <f>Form!E14</f>
        <v>0</v>
      </c>
      <c r="H2" s="36">
        <f>Form!G14</f>
        <v>0</v>
      </c>
      <c r="I2" s="36">
        <f>Form!E15</f>
        <v>0</v>
      </c>
      <c r="J2" s="36">
        <f>Form!G15</f>
        <v>0</v>
      </c>
      <c r="K2" s="36">
        <f>Form!E18</f>
        <v>0</v>
      </c>
      <c r="L2" s="36">
        <f>Form!G18</f>
        <v>0</v>
      </c>
      <c r="M2" s="36">
        <f>Form!E19</f>
        <v>0</v>
      </c>
      <c r="N2" s="36">
        <f>Form!G19</f>
        <v>0</v>
      </c>
      <c r="O2" s="36">
        <f>Form!E20</f>
        <v>0</v>
      </c>
      <c r="P2" s="36">
        <f>Form!G20</f>
        <v>0</v>
      </c>
      <c r="Q2" s="36">
        <f>Form!E21</f>
        <v>0</v>
      </c>
      <c r="R2" s="36">
        <f>Form!G21</f>
        <v>0</v>
      </c>
      <c r="S2" s="36">
        <f>Form!E25</f>
        <v>0</v>
      </c>
      <c r="T2" s="36">
        <f>Form!G25</f>
        <v>0</v>
      </c>
      <c r="U2" s="36">
        <f>Form!E27</f>
        <v>0</v>
      </c>
      <c r="V2" s="36">
        <f>Form!G27</f>
        <v>0</v>
      </c>
      <c r="W2" s="36">
        <f>Form!E28</f>
        <v>0</v>
      </c>
      <c r="X2" s="36">
        <f>Form!G28</f>
        <v>0</v>
      </c>
      <c r="Y2" s="36">
        <f>Form!E29</f>
        <v>0</v>
      </c>
      <c r="Z2" s="36">
        <f>Form!G29</f>
        <v>0</v>
      </c>
      <c r="AA2" s="36">
        <f>Form!E30</f>
        <v>0</v>
      </c>
      <c r="AB2" s="36">
        <f>Form!G30</f>
        <v>0</v>
      </c>
      <c r="AC2" s="36">
        <f>Form!E33</f>
        <v>0</v>
      </c>
      <c r="AD2" s="36">
        <f>Form!G33</f>
        <v>0</v>
      </c>
      <c r="AE2" s="36">
        <f>Form!E34</f>
        <v>0</v>
      </c>
      <c r="AF2" s="36">
        <f>Form!G34</f>
        <v>0</v>
      </c>
      <c r="AG2" s="36">
        <f>Form!E35</f>
        <v>0</v>
      </c>
      <c r="AH2" s="36">
        <f>Form!G35</f>
        <v>0</v>
      </c>
      <c r="AI2" s="36">
        <f>Form!E36</f>
        <v>0</v>
      </c>
      <c r="AJ2" s="36">
        <f>Form!G36</f>
        <v>0</v>
      </c>
      <c r="AK2" s="36">
        <f>Form!E39</f>
        <v>0</v>
      </c>
      <c r="AL2" s="36">
        <f>Form!G39</f>
        <v>0</v>
      </c>
      <c r="AM2" s="36">
        <f>Form!E42</f>
        <v>0</v>
      </c>
      <c r="AN2" s="36">
        <f>Form!E44</f>
        <v>0</v>
      </c>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B935-7FC9-41FC-BE24-2D26F1C112CF}">
  <sheetPr codeName="Sheet3"/>
  <dimension ref="A7:L49"/>
  <sheetViews>
    <sheetView showGridLines="0" tabSelected="1" zoomScaleNormal="100" workbookViewId="0"/>
  </sheetViews>
  <sheetFormatPr defaultColWidth="9.21875" defaultRowHeight="15" x14ac:dyDescent="0.2"/>
  <cols>
    <col min="1" max="12" width="9.21875" style="1"/>
    <col min="13" max="16384" width="9.21875" style="18"/>
  </cols>
  <sheetData>
    <row r="7" spans="2:2" ht="26.25" x14ac:dyDescent="0.4">
      <c r="B7" s="16" t="s">
        <v>40</v>
      </c>
    </row>
    <row r="8" spans="2:2" ht="25.5" x14ac:dyDescent="0.35">
      <c r="B8" s="15" t="s">
        <v>41</v>
      </c>
    </row>
    <row r="9" spans="2:2" ht="25.5" x14ac:dyDescent="0.35">
      <c r="B9" s="15" t="s">
        <v>42</v>
      </c>
    </row>
    <row r="11" spans="2:2" x14ac:dyDescent="0.2">
      <c r="B11" s="1" t="s">
        <v>43</v>
      </c>
    </row>
    <row r="12" spans="2:2" x14ac:dyDescent="0.2">
      <c r="B12" s="1" t="s">
        <v>44</v>
      </c>
    </row>
    <row r="13" spans="2:2" x14ac:dyDescent="0.2">
      <c r="B13" s="1" t="s">
        <v>45</v>
      </c>
    </row>
    <row r="15" spans="2:2" x14ac:dyDescent="0.2">
      <c r="B15" s="1" t="s">
        <v>46</v>
      </c>
    </row>
    <row r="16" spans="2:2" ht="15.75" x14ac:dyDescent="0.25">
      <c r="B16" s="1" t="s">
        <v>47</v>
      </c>
    </row>
    <row r="17" spans="1:11" x14ac:dyDescent="0.2">
      <c r="B17" s="1" t="s">
        <v>48</v>
      </c>
    </row>
    <row r="19" spans="1:11" x14ac:dyDescent="0.2">
      <c r="B19" s="1" t="s">
        <v>49</v>
      </c>
    </row>
    <row r="20" spans="1:11" ht="15" customHeight="1" x14ac:dyDescent="0.2">
      <c r="B20" s="94" t="s">
        <v>50</v>
      </c>
      <c r="C20" s="95"/>
      <c r="D20" s="95"/>
      <c r="E20" s="95"/>
      <c r="F20" s="49"/>
      <c r="G20" s="49"/>
      <c r="H20" s="49"/>
    </row>
    <row r="21" spans="1:11" x14ac:dyDescent="0.2">
      <c r="B21" s="25"/>
      <c r="C21" s="25"/>
      <c r="D21" s="25"/>
      <c r="E21" s="25"/>
      <c r="F21" s="25"/>
      <c r="G21" s="25"/>
      <c r="H21" s="25"/>
    </row>
    <row r="22" spans="1:11" ht="18" x14ac:dyDescent="0.25">
      <c r="B22" s="17" t="s">
        <v>51</v>
      </c>
    </row>
    <row r="23" spans="1:11" x14ac:dyDescent="0.2">
      <c r="B23" s="21"/>
    </row>
    <row r="24" spans="1:11" x14ac:dyDescent="0.2">
      <c r="B24" s="1" t="s">
        <v>52</v>
      </c>
    </row>
    <row r="25" spans="1:11" x14ac:dyDescent="0.2">
      <c r="A25" s="50"/>
      <c r="B25" s="59" t="s">
        <v>53</v>
      </c>
      <c r="C25" s="50"/>
      <c r="D25" s="50"/>
      <c r="E25" s="50"/>
      <c r="F25" s="50"/>
      <c r="G25" s="50"/>
      <c r="H25" s="50"/>
      <c r="I25" s="50"/>
      <c r="J25" s="50"/>
      <c r="K25" s="50"/>
    </row>
    <row r="26" spans="1:11" x14ac:dyDescent="0.2">
      <c r="B26" s="58"/>
      <c r="C26" s="58"/>
      <c r="D26" s="58"/>
      <c r="E26" s="58"/>
      <c r="F26" s="58"/>
      <c r="G26" s="58"/>
      <c r="H26" s="58"/>
      <c r="I26" s="58"/>
      <c r="J26" s="58"/>
    </row>
    <row r="27" spans="1:11" x14ac:dyDescent="0.2">
      <c r="B27" s="93" t="s">
        <v>54</v>
      </c>
      <c r="C27" s="93"/>
      <c r="D27" s="93"/>
      <c r="E27" s="93"/>
      <c r="F27" s="93"/>
      <c r="G27" s="93"/>
      <c r="H27" s="93"/>
      <c r="I27" s="93"/>
      <c r="J27" s="93"/>
    </row>
    <row r="28" spans="1:11" x14ac:dyDescent="0.2">
      <c r="B28" s="93"/>
      <c r="C28" s="93"/>
      <c r="D28" s="93"/>
      <c r="E28" s="93"/>
      <c r="F28" s="93"/>
      <c r="G28" s="93"/>
      <c r="H28" s="93"/>
      <c r="I28" s="93"/>
      <c r="J28" s="93"/>
    </row>
    <row r="29" spans="1:11" x14ac:dyDescent="0.2">
      <c r="B29" s="93"/>
      <c r="C29" s="93"/>
      <c r="D29" s="93"/>
      <c r="E29" s="93"/>
      <c r="F29" s="93"/>
      <c r="G29" s="93"/>
      <c r="H29" s="93"/>
      <c r="I29" s="93"/>
      <c r="J29" s="93"/>
    </row>
    <row r="30" spans="1:11" x14ac:dyDescent="0.2">
      <c r="B30" s="93"/>
      <c r="C30" s="93"/>
      <c r="D30" s="93"/>
      <c r="E30" s="93"/>
      <c r="F30" s="93"/>
      <c r="G30" s="93"/>
      <c r="H30" s="93"/>
      <c r="I30" s="93"/>
      <c r="J30" s="93"/>
    </row>
    <row r="31" spans="1:11" x14ac:dyDescent="0.2">
      <c r="B31" s="93"/>
      <c r="C31" s="93"/>
      <c r="D31" s="93"/>
      <c r="E31" s="93"/>
      <c r="F31" s="93"/>
      <c r="G31" s="93"/>
      <c r="H31" s="93"/>
      <c r="I31" s="93"/>
      <c r="J31" s="93"/>
    </row>
    <row r="32" spans="1:11" ht="15.75" x14ac:dyDescent="0.2">
      <c r="B32" s="23"/>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2" spans="2:2" x14ac:dyDescent="0.2">
      <c r="B42" s="24"/>
    </row>
    <row r="43" spans="2:2" ht="15.75" x14ac:dyDescent="0.25">
      <c r="B43" s="2"/>
    </row>
    <row r="49" spans="2:2" ht="21.6" customHeight="1" x14ac:dyDescent="0.25">
      <c r="B49" s="17"/>
    </row>
  </sheetData>
  <mergeCells count="2">
    <mergeCell ref="B27:J31"/>
    <mergeCell ref="B20:E20"/>
  </mergeCells>
  <hyperlinks>
    <hyperlink ref="B20" r:id="rId1" display="qrc.statistics@communities.gov.uk" xr:uid="{4AA5462F-53D9-4B6A-9E66-6442BA1AC08B}"/>
    <hyperlink ref="B25" r:id="rId2" xr:uid="{623EF0E6-27C4-482D-8DD6-A3B301E28EA6}"/>
    <hyperlink ref="B20:E20" r:id="rId3" display="qrc.statistics@levellingup.gov.uk" xr:uid="{466292D7-E931-4174-93B5-4964C28BE7B6}"/>
  </hyperlinks>
  <pageMargins left="0.7" right="0.7" top="0.75" bottom="0.75" header="0.3" footer="0.3"/>
  <pageSetup paperSize="9" orientation="portrait" horizontalDpi="300" verticalDpi="300" r:id="rId4"/>
  <headerFooter>
    <oddHeader>&amp;C&amp;"Calibri"&amp;10&amp;K000000 OFFICIAL&amp;1#_x000D_</oddHeader>
    <oddFooter>&amp;C_x000D_&amp;1#&amp;"Calibri"&amp;10&amp;K000000 OFFICIAL</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G76"/>
  <sheetViews>
    <sheetView showGridLines="0" zoomScale="70" zoomScaleNormal="70" workbookViewId="0"/>
  </sheetViews>
  <sheetFormatPr defaultColWidth="8.77734375" defaultRowHeight="15" x14ac:dyDescent="0.2"/>
  <cols>
    <col min="1" max="1" width="10.33203125" style="1" customWidth="1"/>
    <col min="2" max="2" width="3.5546875" style="1" customWidth="1"/>
    <col min="3" max="3" width="205.88671875" style="1" customWidth="1"/>
    <col min="4" max="4" width="3.5546875" style="1" customWidth="1"/>
    <col min="5" max="5" width="10.109375" style="1" customWidth="1"/>
    <col min="6" max="6" width="2" style="1" customWidth="1"/>
    <col min="7" max="7" width="10.109375" style="1" customWidth="1"/>
    <col min="8" max="59" width="8.77734375" style="1"/>
  </cols>
  <sheetData>
    <row r="1" spans="1:59" ht="16.149999999999999" customHeight="1" x14ac:dyDescent="0.2">
      <c r="C1" s="26"/>
      <c r="E1" s="7"/>
      <c r="G1" s="7"/>
    </row>
    <row r="2" spans="1:59" ht="8.4499999999999993" customHeight="1" x14ac:dyDescent="0.2">
      <c r="C2" s="26"/>
      <c r="E2" s="7"/>
      <c r="G2" s="7"/>
    </row>
    <row r="3" spans="1:59" ht="45" customHeight="1" x14ac:dyDescent="0.25">
      <c r="A3" s="2"/>
      <c r="C3" s="64" t="s">
        <v>129</v>
      </c>
      <c r="E3" s="34" t="s">
        <v>56</v>
      </c>
      <c r="F3" s="35"/>
      <c r="G3" s="34" t="s">
        <v>57</v>
      </c>
    </row>
    <row r="4" spans="1:59" ht="15.6" customHeight="1" x14ac:dyDescent="0.25">
      <c r="A4" s="2"/>
      <c r="C4"/>
      <c r="E4" s="7"/>
      <c r="G4" s="7"/>
    </row>
    <row r="5" spans="1:59" ht="27" customHeight="1" thickBot="1" x14ac:dyDescent="0.3">
      <c r="C5" s="57" t="s">
        <v>58</v>
      </c>
      <c r="E5" s="7" t="s">
        <v>59</v>
      </c>
      <c r="G5" s="7" t="s">
        <v>59</v>
      </c>
    </row>
    <row r="6" spans="1:59" x14ac:dyDescent="0.2">
      <c r="A6" s="66" t="s">
        <v>60</v>
      </c>
      <c r="B6" s="1">
        <v>1</v>
      </c>
      <c r="C6" s="30" t="s">
        <v>61</v>
      </c>
      <c r="E6" s="10"/>
      <c r="G6" s="80"/>
    </row>
    <row r="7" spans="1:59" s="71" customFormat="1" x14ac:dyDescent="0.2">
      <c r="A7" s="81" t="s">
        <v>62</v>
      </c>
      <c r="B7" s="69">
        <v>2</v>
      </c>
      <c r="C7" s="70" t="s">
        <v>63</v>
      </c>
      <c r="D7" s="69"/>
      <c r="E7" s="78" t="e">
        <f>VLOOKUP($C3,'LA Data'!$C$5:$G$300,2,0)</f>
        <v>#N/A</v>
      </c>
      <c r="F7" s="1"/>
      <c r="G7" s="79" t="e">
        <f>VLOOKUP($C3,'LA Data'!$C$5:$G$300,3,0)</f>
        <v>#N/A</v>
      </c>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row>
    <row r="8" spans="1:59" x14ac:dyDescent="0.2">
      <c r="A8" s="67" t="s">
        <v>64</v>
      </c>
      <c r="B8" s="1">
        <v>3</v>
      </c>
      <c r="C8" s="38" t="s">
        <v>65</v>
      </c>
      <c r="E8" s="39"/>
      <c r="G8" s="39"/>
    </row>
    <row r="9" spans="1:59" ht="16.5" thickBot="1" x14ac:dyDescent="0.3">
      <c r="A9" s="42" t="s">
        <v>66</v>
      </c>
      <c r="B9" s="1">
        <v>4</v>
      </c>
      <c r="C9" s="68" t="s">
        <v>67</v>
      </c>
      <c r="D9" s="2"/>
      <c r="E9" s="51" t="e">
        <f>SUM(E7+E8)</f>
        <v>#N/A</v>
      </c>
      <c r="G9" s="51" t="e">
        <f>SUM(G7+G8)</f>
        <v>#N/A</v>
      </c>
    </row>
    <row r="10" spans="1:59" ht="13.5" customHeight="1" x14ac:dyDescent="0.25">
      <c r="A10"/>
      <c r="C10"/>
      <c r="D10" s="2"/>
      <c r="E10" s="8"/>
      <c r="G10" s="8"/>
    </row>
    <row r="11" spans="1:59" ht="16.5" thickBot="1" x14ac:dyDescent="0.3">
      <c r="A11" s="2"/>
      <c r="C11" s="2"/>
      <c r="D11" s="2"/>
      <c r="E11" s="13" t="s">
        <v>68</v>
      </c>
      <c r="G11" s="13" t="s">
        <v>68</v>
      </c>
    </row>
    <row r="12" spans="1:59" ht="15.75" thickBot="1" x14ac:dyDescent="0.25">
      <c r="A12" s="40" t="s">
        <v>69</v>
      </c>
      <c r="B12" s="1">
        <v>5</v>
      </c>
      <c r="C12" s="33" t="s">
        <v>70</v>
      </c>
      <c r="E12" s="60" t="e">
        <f>SUM(E9/E6)</f>
        <v>#N/A</v>
      </c>
      <c r="G12" s="60" t="e">
        <f>SUM(G9/G6)</f>
        <v>#N/A</v>
      </c>
    </row>
    <row r="13" spans="1:59" ht="16.5" thickBot="1" x14ac:dyDescent="0.3">
      <c r="A13"/>
      <c r="C13" s="2"/>
      <c r="E13" s="28"/>
      <c r="G13" s="28"/>
    </row>
    <row r="14" spans="1:59" x14ac:dyDescent="0.2">
      <c r="A14" s="27" t="s">
        <v>71</v>
      </c>
      <c r="B14" s="1">
        <v>6</v>
      </c>
      <c r="C14" s="30" t="s">
        <v>72</v>
      </c>
      <c r="E14" s="10"/>
      <c r="G14" s="10"/>
    </row>
    <row r="15" spans="1:59" x14ac:dyDescent="0.2">
      <c r="A15" s="29" t="s">
        <v>73</v>
      </c>
      <c r="B15" s="1">
        <v>7</v>
      </c>
      <c r="C15" s="37" t="s">
        <v>74</v>
      </c>
      <c r="E15" s="39"/>
      <c r="G15" s="39"/>
    </row>
    <row r="16" spans="1:59" ht="16.5" thickBot="1" x14ac:dyDescent="0.3">
      <c r="A16" s="42" t="s">
        <v>75</v>
      </c>
      <c r="B16" s="1">
        <v>8</v>
      </c>
      <c r="C16" s="68" t="s">
        <v>76</v>
      </c>
      <c r="E16" s="51">
        <f>SUM(E8+E14+E15)</f>
        <v>0</v>
      </c>
      <c r="G16" s="51">
        <f>SUM(G8+G14+G15)</f>
        <v>0</v>
      </c>
    </row>
    <row r="17" spans="1:7" ht="44.1" customHeight="1" thickBot="1" x14ac:dyDescent="0.3">
      <c r="A17" s="2"/>
      <c r="C17" s="57" t="s">
        <v>77</v>
      </c>
      <c r="E17" s="7" t="s">
        <v>59</v>
      </c>
      <c r="G17" s="7" t="s">
        <v>59</v>
      </c>
    </row>
    <row r="18" spans="1:7" x14ac:dyDescent="0.2">
      <c r="A18" s="27" t="s">
        <v>78</v>
      </c>
      <c r="B18" s="1">
        <v>9</v>
      </c>
      <c r="C18" s="30" t="s">
        <v>79</v>
      </c>
      <c r="E18" s="10"/>
      <c r="G18" s="10"/>
    </row>
    <row r="19" spans="1:7" x14ac:dyDescent="0.2">
      <c r="A19" s="29" t="s">
        <v>80</v>
      </c>
      <c r="B19" s="1">
        <v>10</v>
      </c>
      <c r="C19" s="31" t="s">
        <v>81</v>
      </c>
      <c r="E19" s="11"/>
      <c r="G19" s="11"/>
    </row>
    <row r="20" spans="1:7" x14ac:dyDescent="0.2">
      <c r="A20" s="29" t="s">
        <v>82</v>
      </c>
      <c r="B20" s="1">
        <v>11</v>
      </c>
      <c r="C20" s="31" t="s">
        <v>83</v>
      </c>
      <c r="E20" s="11"/>
      <c r="G20" s="11"/>
    </row>
    <row r="21" spans="1:7" ht="15" customHeight="1" thickBot="1" x14ac:dyDescent="0.25">
      <c r="A21" s="6" t="s">
        <v>84</v>
      </c>
      <c r="B21" s="1">
        <v>12</v>
      </c>
      <c r="C21" s="32" t="s">
        <v>85</v>
      </c>
      <c r="E21" s="12"/>
      <c r="G21" s="12"/>
    </row>
    <row r="22" spans="1:7" ht="8.4499999999999993" customHeight="1" x14ac:dyDescent="0.25">
      <c r="A22" s="4"/>
      <c r="C22" s="2"/>
      <c r="E22" s="8"/>
      <c r="G22" s="8"/>
    </row>
    <row r="23" spans="1:7" ht="32.1" customHeight="1" thickBot="1" x14ac:dyDescent="0.3">
      <c r="A23" s="2"/>
      <c r="C23" s="56" t="s">
        <v>86</v>
      </c>
      <c r="D23"/>
      <c r="E23" s="13"/>
      <c r="G23" s="13"/>
    </row>
    <row r="24" spans="1:7" x14ac:dyDescent="0.2">
      <c r="A24" s="45" t="s">
        <v>87</v>
      </c>
      <c r="B24" s="1">
        <v>13</v>
      </c>
      <c r="C24" s="30" t="s">
        <v>88</v>
      </c>
      <c r="E24" s="61" t="e">
        <f>VLOOKUP(C3,'LA Data'!C5:G300,4,0)</f>
        <v>#N/A</v>
      </c>
      <c r="G24" s="61" t="e">
        <f>VLOOKUP(C3,'LA Data'!C5:G300,5,0)</f>
        <v>#N/A</v>
      </c>
    </row>
    <row r="25" spans="1:7" x14ac:dyDescent="0.2">
      <c r="A25" s="9" t="s">
        <v>89</v>
      </c>
      <c r="B25" s="1">
        <v>14</v>
      </c>
      <c r="C25" s="31" t="s">
        <v>90</v>
      </c>
      <c r="E25" s="11"/>
      <c r="G25" s="11"/>
    </row>
    <row r="26" spans="1:7" x14ac:dyDescent="0.2">
      <c r="A26" s="43" t="s">
        <v>91</v>
      </c>
      <c r="B26" s="1">
        <v>15</v>
      </c>
      <c r="C26" s="31" t="s">
        <v>92</v>
      </c>
      <c r="E26" s="62" t="e">
        <f>SUM(E24+E25)</f>
        <v>#N/A</v>
      </c>
      <c r="G26" s="62" t="e">
        <f>SUM(G24+G25)</f>
        <v>#N/A</v>
      </c>
    </row>
    <row r="27" spans="1:7" x14ac:dyDescent="0.2">
      <c r="A27" s="9" t="s">
        <v>93</v>
      </c>
      <c r="B27" s="1">
        <v>16</v>
      </c>
      <c r="C27" s="31" t="s">
        <v>94</v>
      </c>
      <c r="E27" s="11"/>
      <c r="G27" s="11"/>
    </row>
    <row r="28" spans="1:7" x14ac:dyDescent="0.2">
      <c r="A28" s="9" t="s">
        <v>95</v>
      </c>
      <c r="B28" s="1">
        <v>17</v>
      </c>
      <c r="C28" s="31" t="s">
        <v>96</v>
      </c>
      <c r="E28" s="11"/>
      <c r="G28" s="11"/>
    </row>
    <row r="29" spans="1:7" x14ac:dyDescent="0.2">
      <c r="A29" s="9" t="s">
        <v>97</v>
      </c>
      <c r="B29" s="1">
        <v>18</v>
      </c>
      <c r="C29" s="31" t="s">
        <v>98</v>
      </c>
      <c r="E29" s="11"/>
      <c r="G29" s="11"/>
    </row>
    <row r="30" spans="1:7" x14ac:dyDescent="0.2">
      <c r="A30" s="9" t="s">
        <v>99</v>
      </c>
      <c r="B30" s="1">
        <v>19</v>
      </c>
      <c r="C30" s="31" t="s">
        <v>100</v>
      </c>
      <c r="E30" s="11"/>
      <c r="G30" s="11"/>
    </row>
    <row r="31" spans="1:7" ht="15.75" thickBot="1" x14ac:dyDescent="0.25">
      <c r="A31" s="41" t="s">
        <v>101</v>
      </c>
      <c r="B31" s="1">
        <v>20</v>
      </c>
      <c r="C31" s="32" t="s">
        <v>102</v>
      </c>
      <c r="E31" s="63" t="e">
        <f>SUM(E26-E27-E28-E29-E30)</f>
        <v>#N/A</v>
      </c>
      <c r="G31" s="63" t="e">
        <f>SUM(G26-G27-G28-G29-G30)</f>
        <v>#N/A</v>
      </c>
    </row>
    <row r="32" spans="1:7" ht="15.75" thickBot="1" x14ac:dyDescent="0.25">
      <c r="A32"/>
      <c r="C32" s="1" t="s">
        <v>103</v>
      </c>
      <c r="E32" s="28"/>
      <c r="G32" s="28"/>
    </row>
    <row r="33" spans="1:7" x14ac:dyDescent="0.2">
      <c r="A33" s="3" t="s">
        <v>104</v>
      </c>
      <c r="B33" s="1" t="s">
        <v>105</v>
      </c>
      <c r="C33" s="30" t="s">
        <v>106</v>
      </c>
      <c r="E33" s="10"/>
      <c r="G33" s="10"/>
    </row>
    <row r="34" spans="1:7" x14ac:dyDescent="0.2">
      <c r="A34" s="9" t="s">
        <v>107</v>
      </c>
      <c r="B34" s="1" t="s">
        <v>108</v>
      </c>
      <c r="C34" s="31" t="s">
        <v>109</v>
      </c>
      <c r="E34" s="11"/>
      <c r="G34" s="11"/>
    </row>
    <row r="35" spans="1:7" x14ac:dyDescent="0.2">
      <c r="A35" s="44" t="s">
        <v>110</v>
      </c>
      <c r="B35" s="1">
        <v>21</v>
      </c>
      <c r="C35" s="31" t="s">
        <v>111</v>
      </c>
      <c r="E35" s="11"/>
      <c r="G35" s="11"/>
    </row>
    <row r="36" spans="1:7" x14ac:dyDescent="0.2">
      <c r="A36" s="9" t="s">
        <v>112</v>
      </c>
      <c r="B36" s="1">
        <v>22</v>
      </c>
      <c r="C36" s="31" t="s">
        <v>113</v>
      </c>
      <c r="E36" s="11"/>
      <c r="G36" s="11"/>
    </row>
    <row r="37" spans="1:7" x14ac:dyDescent="0.2">
      <c r="A37" s="43" t="s">
        <v>114</v>
      </c>
      <c r="B37" s="1">
        <v>23</v>
      </c>
      <c r="C37" s="31" t="s">
        <v>115</v>
      </c>
      <c r="E37" s="62">
        <f>SUM(E35-E36)</f>
        <v>0</v>
      </c>
      <c r="G37" s="62">
        <f>SUM(G35-G36)</f>
        <v>0</v>
      </c>
    </row>
    <row r="38" spans="1:7" x14ac:dyDescent="0.2">
      <c r="A38" s="43" t="s">
        <v>116</v>
      </c>
      <c r="B38" s="1">
        <v>24</v>
      </c>
      <c r="C38" s="31" t="s">
        <v>117</v>
      </c>
      <c r="E38" s="62" t="e">
        <f>SUM(E31+E37)</f>
        <v>#N/A</v>
      </c>
      <c r="G38" s="62" t="e">
        <f>SUM(G31+G37)</f>
        <v>#N/A</v>
      </c>
    </row>
    <row r="39" spans="1:7" ht="15.75" thickBot="1" x14ac:dyDescent="0.25">
      <c r="A39" s="6" t="s">
        <v>118</v>
      </c>
      <c r="B39" s="1">
        <v>25</v>
      </c>
      <c r="C39" s="32" t="s">
        <v>119</v>
      </c>
      <c r="E39" s="12"/>
      <c r="G39" s="12"/>
    </row>
    <row r="40" spans="1:7" ht="15.75" x14ac:dyDescent="0.25">
      <c r="A40" s="4"/>
      <c r="C40" s="2"/>
      <c r="D40" s="2"/>
      <c r="E40" s="8"/>
      <c r="G40" s="8"/>
    </row>
    <row r="41" spans="1:7" ht="27" customHeight="1" thickBot="1" x14ac:dyDescent="0.3">
      <c r="A41" s="2"/>
      <c r="C41" s="2" t="s">
        <v>120</v>
      </c>
      <c r="D41" s="2"/>
      <c r="E41" s="13" t="s">
        <v>121</v>
      </c>
      <c r="G41" s="13"/>
    </row>
    <row r="42" spans="1:7" ht="15.75" thickBot="1" x14ac:dyDescent="0.25">
      <c r="A42" s="53" t="s">
        <v>60</v>
      </c>
      <c r="B42" s="1">
        <v>1</v>
      </c>
      <c r="C42" s="33" t="s">
        <v>122</v>
      </c>
      <c r="E42" s="52"/>
      <c r="G42" s="28"/>
    </row>
    <row r="43" spans="1:7" ht="15.75" thickBot="1" x14ac:dyDescent="0.25">
      <c r="A43"/>
      <c r="C43"/>
      <c r="E43" s="28"/>
      <c r="G43" s="28"/>
    </row>
    <row r="44" spans="1:7" ht="15.75" thickBot="1" x14ac:dyDescent="0.25">
      <c r="A44" s="53" t="s">
        <v>62</v>
      </c>
      <c r="B44" s="1">
        <v>2</v>
      </c>
      <c r="C44" s="33" t="s">
        <v>123</v>
      </c>
      <c r="E44" s="52"/>
      <c r="G44" s="28"/>
    </row>
    <row r="45" spans="1:7" ht="15.75" x14ac:dyDescent="0.25">
      <c r="A45" s="4"/>
      <c r="C45" s="2"/>
      <c r="D45" s="2"/>
      <c r="E45" s="8"/>
      <c r="G45" s="8"/>
    </row>
    <row r="48" spans="1:7" ht="87.75" customHeight="1" x14ac:dyDescent="0.2">
      <c r="C48" s="83" t="s">
        <v>124</v>
      </c>
    </row>
    <row r="49" spans="3:3" ht="26.25" x14ac:dyDescent="0.4">
      <c r="C49" s="82"/>
    </row>
    <row r="50" spans="3:3" ht="26.25" x14ac:dyDescent="0.4">
      <c r="C50" s="16"/>
    </row>
    <row r="51" spans="3:3" ht="26.25" x14ac:dyDescent="0.4">
      <c r="C51" s="16"/>
    </row>
    <row r="76" spans="1:7" x14ac:dyDescent="0.2">
      <c r="A76"/>
      <c r="E76" s="5"/>
      <c r="G76" s="5"/>
    </row>
  </sheetData>
  <dataConsolidate/>
  <phoneticPr fontId="10" type="noConversion"/>
  <dataValidations xWindow="1714" yWindow="676" count="1">
    <dataValidation type="list" allowBlank="1" showInputMessage="1" showErrorMessage="1" sqref="C3:C4" xr:uid="{00000000-0002-0000-0100-000001000000}">
      <formula1>la_name</formula1>
    </dataValidation>
  </dataValidations>
  <pageMargins left="0.7" right="0.7" top="0.75" bottom="0.75" header="0.3" footer="0.3"/>
  <pageSetup paperSize="9" scale="46" fitToHeight="0" orientation="landscape" r:id="rId1"/>
  <headerFooter>
    <oddHeader>&amp;C&amp;"Calibri"&amp;10&amp;K000000 OFFICIAL&amp;1#_x000D_</oddHeader>
    <oddFooter>&amp;C_x000D_&amp;1#&amp;"Calibri"&amp;10&amp;K000000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300"/>
  <sheetViews>
    <sheetView zoomScale="80" zoomScaleNormal="80" workbookViewId="0">
      <pane xSplit="3" ySplit="3" topLeftCell="D4" activePane="bottomRight" state="frozen"/>
      <selection pane="topRight" activeCell="I1" sqref="I1"/>
      <selection pane="bottomLeft" activeCell="A4" sqref="A4"/>
      <selection pane="bottomRight"/>
    </sheetView>
  </sheetViews>
  <sheetFormatPr defaultColWidth="9.21875" defaultRowHeight="12.75" x14ac:dyDescent="0.2"/>
  <cols>
    <col min="1" max="1" width="35.33203125" style="14" customWidth="1"/>
    <col min="2" max="2" width="9.21875" style="14" bestFit="1" customWidth="1"/>
    <col min="3" max="3" width="48" style="14" bestFit="1" customWidth="1"/>
    <col min="4" max="4" width="24" style="72" customWidth="1"/>
    <col min="5" max="7" width="23.6640625" style="72" customWidth="1"/>
    <col min="8" max="16384" width="9.21875" style="14"/>
  </cols>
  <sheetData>
    <row r="1" spans="1:22" x14ac:dyDescent="0.2">
      <c r="A1" s="20"/>
      <c r="B1" s="14">
        <v>1</v>
      </c>
      <c r="C1" s="14">
        <v>2</v>
      </c>
    </row>
    <row r="2" spans="1:22" ht="2.4500000000000002" customHeight="1" x14ac:dyDescent="0.2"/>
    <row r="3" spans="1:22" s="19" customFormat="1" x14ac:dyDescent="0.2">
      <c r="B3" s="19" t="s">
        <v>125</v>
      </c>
      <c r="C3" s="19" t="s">
        <v>126</v>
      </c>
      <c r="D3" s="73" t="s">
        <v>127</v>
      </c>
      <c r="E3" s="73" t="s">
        <v>128</v>
      </c>
      <c r="F3" s="73" t="s">
        <v>127</v>
      </c>
      <c r="G3" s="73" t="s">
        <v>128</v>
      </c>
    </row>
    <row r="4" spans="1:22" ht="60" customHeight="1" thickBot="1" x14ac:dyDescent="0.25">
      <c r="A4" s="65" t="s">
        <v>129</v>
      </c>
      <c r="B4" s="48" t="s">
        <v>130</v>
      </c>
      <c r="C4" s="65" t="s">
        <v>129</v>
      </c>
      <c r="D4" s="74" t="s">
        <v>131</v>
      </c>
      <c r="E4" s="74" t="s">
        <v>131</v>
      </c>
      <c r="F4" s="74" t="s">
        <v>132</v>
      </c>
      <c r="G4" s="74" t="s">
        <v>133</v>
      </c>
    </row>
    <row r="5" spans="1:22" ht="15.75" thickBot="1" x14ac:dyDescent="0.25">
      <c r="A5" s="84" t="s">
        <v>134</v>
      </c>
      <c r="B5" s="87" t="s">
        <v>135</v>
      </c>
      <c r="C5" s="84" t="s">
        <v>134</v>
      </c>
      <c r="D5" s="75">
        <v>952</v>
      </c>
      <c r="E5" s="76">
        <v>327</v>
      </c>
      <c r="F5" s="76">
        <v>4335</v>
      </c>
      <c r="G5" s="77">
        <v>679</v>
      </c>
      <c r="H5" s="46"/>
      <c r="I5" s="47"/>
      <c r="K5" s="47"/>
      <c r="M5" s="47"/>
      <c r="O5" s="47"/>
      <c r="P5" s="47"/>
      <c r="Q5" s="47"/>
      <c r="R5" s="47"/>
      <c r="S5" s="47"/>
      <c r="T5" s="36"/>
      <c r="U5" s="36"/>
      <c r="V5" s="47"/>
    </row>
    <row r="6" spans="1:22" ht="15.75" thickBot="1" x14ac:dyDescent="0.25">
      <c r="A6" s="85" t="s">
        <v>136</v>
      </c>
      <c r="B6" s="88" t="s">
        <v>137</v>
      </c>
      <c r="C6" s="85" t="s">
        <v>136</v>
      </c>
      <c r="D6" s="75">
        <v>1942</v>
      </c>
      <c r="E6" s="76">
        <v>231</v>
      </c>
      <c r="F6" s="76">
        <v>1526</v>
      </c>
      <c r="G6" s="77">
        <v>512</v>
      </c>
      <c r="H6" s="46"/>
      <c r="I6" s="47"/>
      <c r="K6" s="47"/>
      <c r="M6" s="47"/>
      <c r="O6" s="47"/>
      <c r="P6" s="47"/>
      <c r="Q6" s="47"/>
      <c r="R6" s="47"/>
      <c r="S6" s="47"/>
      <c r="T6" s="36"/>
      <c r="U6" s="36"/>
      <c r="V6" s="47"/>
    </row>
    <row r="7" spans="1:22" ht="15.75" thickBot="1" x14ac:dyDescent="0.25">
      <c r="A7" s="85" t="s">
        <v>138</v>
      </c>
      <c r="B7" s="88" t="s">
        <v>139</v>
      </c>
      <c r="C7" s="85" t="s">
        <v>138</v>
      </c>
      <c r="D7" s="75">
        <v>801</v>
      </c>
      <c r="E7" s="76">
        <v>583</v>
      </c>
      <c r="F7" s="76">
        <v>9508</v>
      </c>
      <c r="G7" s="77">
        <v>2138</v>
      </c>
      <c r="H7" s="46"/>
      <c r="I7" s="47"/>
      <c r="K7" s="47"/>
      <c r="M7" s="47"/>
      <c r="O7" s="47"/>
      <c r="P7" s="47"/>
      <c r="Q7" s="47"/>
      <c r="R7" s="47"/>
      <c r="S7" s="47"/>
      <c r="T7" s="36"/>
      <c r="U7" s="36"/>
      <c r="V7" s="47"/>
    </row>
    <row r="8" spans="1:22" ht="15.75" thickBot="1" x14ac:dyDescent="0.25">
      <c r="A8" s="85" t="s">
        <v>140</v>
      </c>
      <c r="B8" s="88" t="s">
        <v>141</v>
      </c>
      <c r="C8" s="85" t="s">
        <v>140</v>
      </c>
      <c r="D8" s="75">
        <v>994</v>
      </c>
      <c r="E8" s="76">
        <v>199</v>
      </c>
      <c r="F8" s="76">
        <v>8932</v>
      </c>
      <c r="G8" s="77">
        <v>1916</v>
      </c>
      <c r="H8" s="46"/>
      <c r="I8" s="47"/>
      <c r="K8" s="47"/>
      <c r="M8" s="47"/>
      <c r="O8" s="47"/>
      <c r="P8" s="47"/>
      <c r="Q8" s="47"/>
      <c r="R8" s="47"/>
      <c r="S8" s="47"/>
      <c r="T8" s="36"/>
      <c r="U8" s="36"/>
      <c r="V8" s="47"/>
    </row>
    <row r="9" spans="1:22" ht="15.75" thickBot="1" x14ac:dyDescent="0.25">
      <c r="A9" s="85" t="s">
        <v>142</v>
      </c>
      <c r="B9" s="88" t="s">
        <v>143</v>
      </c>
      <c r="C9" s="85" t="s">
        <v>142</v>
      </c>
      <c r="D9" s="75">
        <v>1565</v>
      </c>
      <c r="E9" s="76">
        <v>602</v>
      </c>
      <c r="F9" s="76">
        <v>8764</v>
      </c>
      <c r="G9" s="77">
        <v>2771</v>
      </c>
      <c r="H9" s="46"/>
      <c r="I9" s="47"/>
      <c r="K9" s="47"/>
      <c r="M9" s="47"/>
      <c r="O9" s="47"/>
      <c r="P9" s="47"/>
      <c r="Q9" s="47"/>
      <c r="R9" s="47"/>
      <c r="S9" s="47"/>
      <c r="T9" s="36"/>
      <c r="U9" s="36"/>
      <c r="V9" s="47"/>
    </row>
    <row r="10" spans="1:22" ht="15.75" thickBot="1" x14ac:dyDescent="0.25">
      <c r="A10" s="85" t="s">
        <v>144</v>
      </c>
      <c r="B10" s="88" t="s">
        <v>145</v>
      </c>
      <c r="C10" s="85" t="s">
        <v>144</v>
      </c>
      <c r="D10" s="75">
        <v>799</v>
      </c>
      <c r="E10" s="76">
        <v>213</v>
      </c>
      <c r="F10" s="76">
        <v>2988</v>
      </c>
      <c r="G10" s="77">
        <v>1202</v>
      </c>
      <c r="H10" s="46"/>
      <c r="I10" s="47"/>
      <c r="K10" s="47"/>
      <c r="M10" s="47"/>
      <c r="O10" s="47"/>
      <c r="P10" s="47"/>
      <c r="Q10" s="47"/>
      <c r="R10" s="47"/>
      <c r="S10" s="47"/>
      <c r="T10" s="36"/>
      <c r="U10" s="36"/>
      <c r="V10" s="47"/>
    </row>
    <row r="11" spans="1:22" ht="15.75" thickBot="1" x14ac:dyDescent="0.25">
      <c r="A11" s="85" t="s">
        <v>146</v>
      </c>
      <c r="B11" s="88" t="s">
        <v>147</v>
      </c>
      <c r="C11" s="85" t="s">
        <v>146</v>
      </c>
      <c r="D11" s="75">
        <v>2675</v>
      </c>
      <c r="E11" s="76">
        <v>1747</v>
      </c>
      <c r="F11" s="76">
        <v>26361</v>
      </c>
      <c r="G11" s="77">
        <v>12765</v>
      </c>
      <c r="H11" s="46"/>
      <c r="I11" s="47"/>
      <c r="K11" s="47"/>
      <c r="M11" s="47"/>
      <c r="O11" s="47"/>
      <c r="P11" s="47"/>
      <c r="Q11" s="47"/>
      <c r="R11" s="47"/>
      <c r="S11" s="47"/>
      <c r="T11" s="36"/>
      <c r="U11" s="36"/>
      <c r="V11" s="47"/>
    </row>
    <row r="12" spans="1:22" ht="15.75" thickBot="1" x14ac:dyDescent="0.25">
      <c r="A12" s="85" t="s">
        <v>148</v>
      </c>
      <c r="B12" s="88" t="s">
        <v>149</v>
      </c>
      <c r="C12" s="85" t="s">
        <v>148</v>
      </c>
      <c r="D12" s="75">
        <v>4782</v>
      </c>
      <c r="E12" s="76">
        <v>780</v>
      </c>
      <c r="F12" s="76">
        <v>69576</v>
      </c>
      <c r="G12" s="77">
        <v>20993</v>
      </c>
      <c r="H12" s="46"/>
      <c r="I12" s="47"/>
      <c r="K12" s="47"/>
      <c r="M12" s="47"/>
      <c r="O12" s="47"/>
      <c r="P12" s="47"/>
      <c r="Q12" s="47"/>
      <c r="R12" s="47"/>
      <c r="S12" s="47"/>
      <c r="T12" s="36"/>
      <c r="U12" s="36"/>
      <c r="V12" s="47"/>
    </row>
    <row r="13" spans="1:22" ht="15.75" thickBot="1" x14ac:dyDescent="0.25">
      <c r="A13" s="85" t="s">
        <v>150</v>
      </c>
      <c r="B13" s="88" t="s">
        <v>151</v>
      </c>
      <c r="C13" s="85" t="s">
        <v>150</v>
      </c>
      <c r="D13" s="75">
        <v>4042</v>
      </c>
      <c r="E13" s="76">
        <v>786</v>
      </c>
      <c r="F13" s="76">
        <v>12053</v>
      </c>
      <c r="G13" s="77">
        <v>1272</v>
      </c>
      <c r="H13" s="46"/>
      <c r="I13" s="47"/>
      <c r="K13" s="47"/>
      <c r="M13" s="47"/>
      <c r="O13" s="47"/>
      <c r="P13" s="47"/>
      <c r="Q13" s="47"/>
      <c r="R13" s="47"/>
      <c r="S13" s="47"/>
      <c r="T13" s="36"/>
      <c r="U13" s="36"/>
      <c r="V13" s="47"/>
    </row>
    <row r="14" spans="1:22" ht="15.75" thickBot="1" x14ac:dyDescent="0.25">
      <c r="A14" s="85" t="s">
        <v>152</v>
      </c>
      <c r="B14" s="88" t="s">
        <v>153</v>
      </c>
      <c r="C14" s="85" t="s">
        <v>152</v>
      </c>
      <c r="D14" s="75">
        <v>1654</v>
      </c>
      <c r="E14" s="76">
        <v>870</v>
      </c>
      <c r="F14" s="76">
        <v>20119</v>
      </c>
      <c r="G14" s="77">
        <v>2262</v>
      </c>
      <c r="H14" s="46"/>
      <c r="I14" s="47"/>
      <c r="K14" s="47"/>
      <c r="M14" s="47"/>
      <c r="O14" s="47"/>
      <c r="P14" s="47"/>
      <c r="Q14" s="47"/>
      <c r="R14" s="47"/>
      <c r="S14" s="47"/>
      <c r="T14" s="36"/>
      <c r="U14" s="36"/>
      <c r="V14" s="47"/>
    </row>
    <row r="15" spans="1:22" ht="15.75" thickBot="1" x14ac:dyDescent="0.25">
      <c r="A15" s="85" t="s">
        <v>154</v>
      </c>
      <c r="B15" s="88" t="s">
        <v>155</v>
      </c>
      <c r="C15" s="85" t="s">
        <v>154</v>
      </c>
      <c r="D15" s="75">
        <v>1701</v>
      </c>
      <c r="E15" s="76">
        <v>909</v>
      </c>
      <c r="F15" s="76">
        <v>5620</v>
      </c>
      <c r="G15" s="77">
        <v>1757</v>
      </c>
      <c r="H15" s="46"/>
      <c r="I15" s="47"/>
      <c r="K15" s="47"/>
      <c r="M15" s="47"/>
      <c r="O15" s="47"/>
      <c r="P15" s="47"/>
      <c r="Q15" s="47"/>
      <c r="R15" s="47"/>
      <c r="S15" s="47"/>
      <c r="T15" s="36"/>
      <c r="U15" s="36"/>
      <c r="V15" s="47"/>
    </row>
    <row r="16" spans="1:22" ht="15.75" thickBot="1" x14ac:dyDescent="0.25">
      <c r="A16" s="85" t="s">
        <v>156</v>
      </c>
      <c r="B16" s="88" t="s">
        <v>157</v>
      </c>
      <c r="C16" s="85" t="s">
        <v>156</v>
      </c>
      <c r="D16" s="75">
        <v>682</v>
      </c>
      <c r="E16" s="76">
        <v>372</v>
      </c>
      <c r="F16" s="76">
        <v>11668</v>
      </c>
      <c r="G16" s="77">
        <v>1813</v>
      </c>
      <c r="H16" s="46"/>
      <c r="I16" s="47"/>
      <c r="K16" s="47"/>
      <c r="M16" s="47"/>
      <c r="O16" s="47"/>
      <c r="P16" s="47"/>
      <c r="Q16" s="47"/>
      <c r="R16" s="47"/>
      <c r="S16" s="47"/>
      <c r="T16" s="36"/>
      <c r="U16" s="36"/>
      <c r="V16" s="47"/>
    </row>
    <row r="17" spans="1:22" ht="15.75" thickBot="1" x14ac:dyDescent="0.25">
      <c r="A17" s="85" t="s">
        <v>158</v>
      </c>
      <c r="B17" s="88" t="s">
        <v>159</v>
      </c>
      <c r="C17" s="85" t="s">
        <v>158</v>
      </c>
      <c r="D17" s="75">
        <v>2303</v>
      </c>
      <c r="E17" s="76">
        <v>2955</v>
      </c>
      <c r="F17" s="76">
        <v>7744</v>
      </c>
      <c r="G17" s="77">
        <v>3846</v>
      </c>
      <c r="H17" s="46"/>
      <c r="I17" s="47"/>
      <c r="K17" s="47"/>
      <c r="M17" s="47"/>
      <c r="O17" s="47"/>
      <c r="P17" s="47"/>
      <c r="Q17" s="47"/>
      <c r="R17" s="47"/>
      <c r="S17" s="47"/>
      <c r="T17" s="36"/>
      <c r="U17" s="36"/>
      <c r="V17" s="47"/>
    </row>
    <row r="18" spans="1:22" ht="15.75" thickBot="1" x14ac:dyDescent="0.25">
      <c r="A18" s="85" t="s">
        <v>160</v>
      </c>
      <c r="B18" s="88" t="s">
        <v>161</v>
      </c>
      <c r="C18" s="85" t="s">
        <v>160</v>
      </c>
      <c r="D18" s="75">
        <v>-844</v>
      </c>
      <c r="E18" s="76">
        <v>280</v>
      </c>
      <c r="F18" s="76">
        <v>16713</v>
      </c>
      <c r="G18" s="77">
        <v>4310</v>
      </c>
      <c r="H18" s="46"/>
      <c r="I18" s="47"/>
      <c r="K18" s="47"/>
      <c r="M18" s="47"/>
      <c r="O18" s="47"/>
      <c r="P18" s="47"/>
      <c r="Q18" s="47"/>
      <c r="R18" s="47"/>
      <c r="S18" s="47"/>
      <c r="T18" s="36"/>
      <c r="U18" s="36"/>
      <c r="V18" s="47"/>
    </row>
    <row r="19" spans="1:22" ht="15.75" thickBot="1" x14ac:dyDescent="0.25">
      <c r="A19" s="85" t="s">
        <v>162</v>
      </c>
      <c r="B19" s="88" t="s">
        <v>163</v>
      </c>
      <c r="C19" s="85" t="s">
        <v>162</v>
      </c>
      <c r="D19" s="75">
        <v>2687</v>
      </c>
      <c r="E19" s="76">
        <v>1642</v>
      </c>
      <c r="F19" s="76">
        <v>43422</v>
      </c>
      <c r="G19" s="77">
        <v>7063</v>
      </c>
      <c r="H19" s="46"/>
      <c r="I19" s="47"/>
      <c r="K19" s="47"/>
      <c r="M19" s="47"/>
      <c r="O19" s="47"/>
      <c r="P19" s="47"/>
      <c r="Q19" s="47"/>
      <c r="R19" s="47"/>
      <c r="S19" s="47"/>
      <c r="T19" s="36"/>
      <c r="U19" s="36"/>
      <c r="V19" s="47"/>
    </row>
    <row r="20" spans="1:22" ht="15.75" thickBot="1" x14ac:dyDescent="0.25">
      <c r="A20" s="85" t="s">
        <v>164</v>
      </c>
      <c r="B20" s="88" t="s">
        <v>165</v>
      </c>
      <c r="C20" s="85" t="s">
        <v>164</v>
      </c>
      <c r="D20" s="75">
        <v>4679</v>
      </c>
      <c r="E20" s="76">
        <v>18949</v>
      </c>
      <c r="F20" s="76">
        <v>198146</v>
      </c>
      <c r="G20" s="77">
        <v>163726</v>
      </c>
      <c r="H20" s="46"/>
      <c r="I20" s="47"/>
      <c r="K20" s="47"/>
      <c r="M20" s="47"/>
      <c r="O20" s="47"/>
      <c r="P20" s="47"/>
      <c r="Q20" s="47"/>
      <c r="R20" s="47"/>
      <c r="S20" s="47"/>
      <c r="T20" s="36"/>
      <c r="U20" s="36"/>
      <c r="V20" s="47"/>
    </row>
    <row r="21" spans="1:22" ht="15.75" thickBot="1" x14ac:dyDescent="0.25">
      <c r="A21" s="85" t="s">
        <v>166</v>
      </c>
      <c r="B21" s="88" t="s">
        <v>167</v>
      </c>
      <c r="C21" s="85" t="s">
        <v>166</v>
      </c>
      <c r="D21" s="75">
        <v>0</v>
      </c>
      <c r="E21" s="76">
        <v>0</v>
      </c>
      <c r="F21" s="76">
        <v>4497</v>
      </c>
      <c r="G21" s="77">
        <v>545</v>
      </c>
      <c r="H21" s="46"/>
      <c r="I21" s="47"/>
      <c r="K21" s="47"/>
      <c r="M21" s="47"/>
      <c r="O21" s="47"/>
      <c r="P21" s="47"/>
      <c r="Q21" s="47"/>
      <c r="R21" s="47"/>
      <c r="S21" s="47"/>
      <c r="T21" s="36"/>
      <c r="U21" s="36"/>
      <c r="V21" s="47"/>
    </row>
    <row r="22" spans="1:22" ht="15.75" thickBot="1" x14ac:dyDescent="0.25">
      <c r="A22" s="85" t="s">
        <v>168</v>
      </c>
      <c r="B22" s="88" t="s">
        <v>169</v>
      </c>
      <c r="C22" s="85" t="s">
        <v>168</v>
      </c>
      <c r="D22" s="75">
        <v>715</v>
      </c>
      <c r="E22" s="76">
        <v>216</v>
      </c>
      <c r="F22" s="76">
        <v>15681</v>
      </c>
      <c r="G22" s="77">
        <v>2643</v>
      </c>
      <c r="H22" s="46"/>
      <c r="I22" s="47"/>
      <c r="K22" s="47"/>
      <c r="M22" s="47"/>
      <c r="O22" s="47"/>
      <c r="P22" s="47"/>
      <c r="Q22" s="47"/>
      <c r="R22" s="47"/>
      <c r="S22" s="47"/>
      <c r="T22" s="36"/>
      <c r="U22" s="36"/>
      <c r="V22" s="47"/>
    </row>
    <row r="23" spans="1:22" ht="15.75" thickBot="1" x14ac:dyDescent="0.25">
      <c r="A23" s="85" t="s">
        <v>170</v>
      </c>
      <c r="B23" s="88" t="s">
        <v>171</v>
      </c>
      <c r="C23" s="85" t="s">
        <v>170</v>
      </c>
      <c r="D23" s="75">
        <v>1182</v>
      </c>
      <c r="E23" s="76">
        <v>754</v>
      </c>
      <c r="F23" s="76">
        <v>24667</v>
      </c>
      <c r="G23" s="77">
        <v>9467</v>
      </c>
      <c r="H23" s="46"/>
      <c r="I23" s="47"/>
      <c r="K23" s="47"/>
      <c r="M23" s="47"/>
      <c r="O23" s="47"/>
      <c r="P23" s="47"/>
      <c r="Q23" s="47"/>
      <c r="R23" s="47"/>
      <c r="S23" s="47"/>
      <c r="T23" s="36"/>
      <c r="U23" s="36"/>
      <c r="V23" s="47"/>
    </row>
    <row r="24" spans="1:22" ht="15.75" thickBot="1" x14ac:dyDescent="0.25">
      <c r="A24" s="85" t="s">
        <v>172</v>
      </c>
      <c r="B24" s="88" t="s">
        <v>173</v>
      </c>
      <c r="C24" s="85" t="s">
        <v>172</v>
      </c>
      <c r="D24" s="75">
        <v>884</v>
      </c>
      <c r="E24" s="76">
        <v>681</v>
      </c>
      <c r="F24" s="76">
        <v>4895</v>
      </c>
      <c r="G24" s="77">
        <v>729</v>
      </c>
      <c r="H24" s="46"/>
      <c r="I24" s="47"/>
      <c r="K24" s="47"/>
      <c r="M24" s="47"/>
      <c r="O24" s="47"/>
      <c r="P24" s="47"/>
      <c r="Q24" s="47"/>
      <c r="R24" s="47"/>
      <c r="S24" s="47"/>
      <c r="T24" s="36"/>
      <c r="U24" s="36"/>
      <c r="V24" s="47"/>
    </row>
    <row r="25" spans="1:22" ht="15.75" thickBot="1" x14ac:dyDescent="0.25">
      <c r="A25" s="85" t="s">
        <v>174</v>
      </c>
      <c r="B25" s="88" t="s">
        <v>175</v>
      </c>
      <c r="C25" s="85" t="s">
        <v>174</v>
      </c>
      <c r="D25" s="75">
        <v>2425</v>
      </c>
      <c r="E25" s="76">
        <v>2371</v>
      </c>
      <c r="F25" s="76">
        <v>27346</v>
      </c>
      <c r="G25" s="77">
        <v>11527</v>
      </c>
      <c r="H25" s="46"/>
      <c r="I25" s="47"/>
      <c r="K25" s="47"/>
      <c r="M25" s="47"/>
      <c r="O25" s="47"/>
      <c r="P25" s="47"/>
      <c r="Q25" s="47"/>
      <c r="R25" s="47"/>
      <c r="S25" s="47"/>
      <c r="T25" s="36"/>
      <c r="U25" s="36"/>
      <c r="V25" s="47"/>
    </row>
    <row r="26" spans="1:22" ht="15.75" thickBot="1" x14ac:dyDescent="0.25">
      <c r="A26" s="85" t="s">
        <v>176</v>
      </c>
      <c r="B26" s="88" t="s">
        <v>177</v>
      </c>
      <c r="C26" s="85" t="s">
        <v>176</v>
      </c>
      <c r="D26" s="75">
        <v>860</v>
      </c>
      <c r="E26" s="76">
        <v>363</v>
      </c>
      <c r="F26" s="76">
        <v>7651</v>
      </c>
      <c r="G26" s="77">
        <v>2855</v>
      </c>
      <c r="H26" s="46"/>
      <c r="I26" s="47"/>
      <c r="K26" s="47"/>
      <c r="M26" s="47"/>
      <c r="O26" s="47"/>
      <c r="P26" s="47"/>
      <c r="Q26" s="47"/>
      <c r="R26" s="47"/>
      <c r="S26" s="47"/>
      <c r="T26" s="36"/>
      <c r="U26" s="36"/>
      <c r="V26" s="47"/>
    </row>
    <row r="27" spans="1:22" ht="15.75" thickBot="1" x14ac:dyDescent="0.25">
      <c r="A27" s="85" t="s">
        <v>178</v>
      </c>
      <c r="B27" s="88" t="s">
        <v>179</v>
      </c>
      <c r="C27" s="85" t="s">
        <v>178</v>
      </c>
      <c r="D27" s="75">
        <v>5058</v>
      </c>
      <c r="E27" s="76">
        <v>2956</v>
      </c>
      <c r="F27" s="76">
        <v>38246</v>
      </c>
      <c r="G27" s="77">
        <v>11407</v>
      </c>
      <c r="H27" s="46"/>
      <c r="I27" s="47"/>
      <c r="K27" s="47"/>
      <c r="M27" s="47"/>
      <c r="O27" s="47"/>
      <c r="P27" s="47"/>
      <c r="Q27" s="47"/>
      <c r="R27" s="47"/>
      <c r="S27" s="47"/>
      <c r="T27" s="36"/>
      <c r="U27" s="36"/>
      <c r="V27" s="47"/>
    </row>
    <row r="28" spans="1:22" ht="15.75" thickBot="1" x14ac:dyDescent="0.25">
      <c r="A28" s="85" t="s">
        <v>180</v>
      </c>
      <c r="B28" s="88" t="s">
        <v>181</v>
      </c>
      <c r="C28" s="85" t="s">
        <v>180</v>
      </c>
      <c r="D28" s="75">
        <v>860</v>
      </c>
      <c r="E28" s="76">
        <v>399</v>
      </c>
      <c r="F28" s="76">
        <v>7778</v>
      </c>
      <c r="G28" s="77">
        <v>3923</v>
      </c>
      <c r="H28" s="46"/>
      <c r="I28" s="47"/>
      <c r="K28" s="47"/>
      <c r="M28" s="47"/>
      <c r="O28" s="47"/>
      <c r="P28" s="47"/>
      <c r="Q28" s="47"/>
      <c r="R28" s="47"/>
      <c r="S28" s="47"/>
      <c r="T28" s="36"/>
      <c r="U28" s="36"/>
      <c r="V28" s="47"/>
    </row>
    <row r="29" spans="1:22" ht="15.75" thickBot="1" x14ac:dyDescent="0.25">
      <c r="A29" s="85" t="s">
        <v>182</v>
      </c>
      <c r="B29" s="88" t="s">
        <v>183</v>
      </c>
      <c r="C29" s="85" t="s">
        <v>182</v>
      </c>
      <c r="D29" s="75">
        <v>1769</v>
      </c>
      <c r="E29" s="76">
        <v>3611</v>
      </c>
      <c r="F29" s="76">
        <v>38482</v>
      </c>
      <c r="G29" s="77">
        <v>7473</v>
      </c>
      <c r="H29" s="46"/>
      <c r="I29" s="47"/>
      <c r="K29" s="47"/>
      <c r="M29" s="47"/>
      <c r="O29" s="47"/>
      <c r="P29" s="47"/>
      <c r="Q29" s="47"/>
      <c r="R29" s="47"/>
      <c r="S29" s="47"/>
      <c r="T29" s="36"/>
      <c r="U29" s="36"/>
      <c r="V29" s="47"/>
    </row>
    <row r="30" spans="1:22" ht="15.75" thickBot="1" x14ac:dyDescent="0.25">
      <c r="A30" s="85" t="s">
        <v>184</v>
      </c>
      <c r="B30" s="88" t="s">
        <v>185</v>
      </c>
      <c r="C30" s="85" t="s">
        <v>184</v>
      </c>
      <c r="D30" s="75">
        <v>3205</v>
      </c>
      <c r="E30" s="76">
        <v>634</v>
      </c>
      <c r="F30" s="76">
        <v>7506</v>
      </c>
      <c r="G30" s="77">
        <v>867</v>
      </c>
      <c r="H30" s="46"/>
      <c r="I30" s="47"/>
      <c r="K30" s="47"/>
      <c r="M30" s="47"/>
      <c r="O30" s="47"/>
      <c r="P30" s="47"/>
      <c r="Q30" s="47"/>
      <c r="R30" s="47"/>
      <c r="S30" s="47"/>
      <c r="T30" s="36"/>
      <c r="U30" s="36"/>
      <c r="V30" s="47"/>
    </row>
    <row r="31" spans="1:22" ht="15.75" thickBot="1" x14ac:dyDescent="0.25">
      <c r="A31" s="85" t="s">
        <v>186</v>
      </c>
      <c r="B31" s="88" t="s">
        <v>187</v>
      </c>
      <c r="C31" s="85" t="s">
        <v>186</v>
      </c>
      <c r="D31" s="75">
        <v>1541</v>
      </c>
      <c r="E31" s="76">
        <v>366</v>
      </c>
      <c r="F31" s="76">
        <v>6682</v>
      </c>
      <c r="G31" s="77">
        <v>2084</v>
      </c>
      <c r="H31" s="46"/>
      <c r="I31" s="47"/>
      <c r="K31" s="47"/>
      <c r="M31" s="47"/>
      <c r="O31" s="47"/>
      <c r="P31" s="47"/>
      <c r="Q31" s="47"/>
      <c r="R31" s="47"/>
      <c r="S31" s="47"/>
      <c r="T31" s="36"/>
      <c r="U31" s="36"/>
      <c r="V31" s="47"/>
    </row>
    <row r="32" spans="1:22" ht="15.75" thickBot="1" x14ac:dyDescent="0.25">
      <c r="A32" s="85" t="s">
        <v>188</v>
      </c>
      <c r="B32" s="88" t="s">
        <v>189</v>
      </c>
      <c r="C32" s="85" t="s">
        <v>188</v>
      </c>
      <c r="D32" s="75">
        <v>3262</v>
      </c>
      <c r="E32" s="76">
        <v>927</v>
      </c>
      <c r="F32" s="76">
        <v>68969</v>
      </c>
      <c r="G32" s="77">
        <v>31000</v>
      </c>
      <c r="H32" s="46"/>
      <c r="I32" s="47"/>
      <c r="K32" s="47"/>
      <c r="M32" s="47"/>
      <c r="O32" s="47"/>
      <c r="P32" s="47"/>
      <c r="Q32" s="47"/>
      <c r="R32" s="47"/>
      <c r="S32" s="47"/>
      <c r="T32" s="36"/>
      <c r="U32" s="36"/>
      <c r="V32" s="47"/>
    </row>
    <row r="33" spans="1:22" ht="15.75" thickBot="1" x14ac:dyDescent="0.25">
      <c r="A33" s="85" t="s">
        <v>190</v>
      </c>
      <c r="B33" s="88" t="s">
        <v>191</v>
      </c>
      <c r="C33" s="85" t="s">
        <v>190</v>
      </c>
      <c r="D33" s="75">
        <v>1174</v>
      </c>
      <c r="E33" s="76">
        <v>381</v>
      </c>
      <c r="F33" s="76">
        <v>5983</v>
      </c>
      <c r="G33" s="77">
        <v>1982</v>
      </c>
      <c r="H33" s="46"/>
      <c r="I33" s="47"/>
      <c r="K33" s="47"/>
      <c r="M33" s="47"/>
      <c r="O33" s="47"/>
      <c r="P33" s="47"/>
      <c r="Q33" s="47"/>
      <c r="R33" s="47"/>
      <c r="S33" s="47"/>
      <c r="T33" s="36"/>
      <c r="U33" s="36"/>
      <c r="V33" s="47"/>
    </row>
    <row r="34" spans="1:22" ht="15.75" thickBot="1" x14ac:dyDescent="0.25">
      <c r="A34" s="85" t="s">
        <v>192</v>
      </c>
      <c r="B34" s="88" t="s">
        <v>193</v>
      </c>
      <c r="C34" s="85" t="s">
        <v>192</v>
      </c>
      <c r="D34" s="75">
        <v>2796</v>
      </c>
      <c r="E34" s="76">
        <v>3913</v>
      </c>
      <c r="F34" s="76">
        <v>25024</v>
      </c>
      <c r="G34" s="77">
        <v>11581</v>
      </c>
      <c r="H34" s="46"/>
      <c r="I34" s="47"/>
      <c r="K34" s="47"/>
      <c r="M34" s="47"/>
      <c r="O34" s="47"/>
      <c r="P34" s="47"/>
      <c r="Q34" s="47"/>
      <c r="R34" s="47"/>
      <c r="S34" s="47"/>
      <c r="T34" s="36"/>
      <c r="U34" s="36"/>
      <c r="V34" s="47"/>
    </row>
    <row r="35" spans="1:22" ht="15.75" thickBot="1" x14ac:dyDescent="0.25">
      <c r="A35" s="85" t="s">
        <v>194</v>
      </c>
      <c r="B35" s="88" t="s">
        <v>195</v>
      </c>
      <c r="C35" s="85" t="s">
        <v>194</v>
      </c>
      <c r="D35" s="75">
        <v>2316</v>
      </c>
      <c r="E35" s="76">
        <v>1449</v>
      </c>
      <c r="F35" s="76">
        <v>51125</v>
      </c>
      <c r="G35" s="77">
        <v>21976</v>
      </c>
      <c r="H35" s="46"/>
      <c r="I35" s="47"/>
      <c r="K35" s="47"/>
      <c r="M35" s="47"/>
      <c r="O35" s="47"/>
      <c r="P35" s="47"/>
      <c r="Q35" s="47"/>
      <c r="R35" s="47"/>
      <c r="S35" s="47"/>
      <c r="T35" s="36"/>
      <c r="U35" s="36"/>
      <c r="V35" s="47"/>
    </row>
    <row r="36" spans="1:22" ht="15.75" thickBot="1" x14ac:dyDescent="0.25">
      <c r="A36" s="85" t="s">
        <v>196</v>
      </c>
      <c r="B36" s="88" t="s">
        <v>197</v>
      </c>
      <c r="C36" s="85" t="s">
        <v>196</v>
      </c>
      <c r="D36" s="75">
        <v>966</v>
      </c>
      <c r="E36" s="76">
        <v>485</v>
      </c>
      <c r="F36" s="76">
        <v>2204</v>
      </c>
      <c r="G36" s="77">
        <v>1182</v>
      </c>
      <c r="H36" s="46"/>
      <c r="I36" s="47"/>
      <c r="K36" s="47"/>
      <c r="M36" s="47"/>
      <c r="O36" s="47"/>
      <c r="P36" s="47"/>
      <c r="Q36" s="47"/>
      <c r="R36" s="47"/>
      <c r="S36" s="47"/>
      <c r="T36" s="36"/>
      <c r="U36" s="36"/>
      <c r="V36" s="47"/>
    </row>
    <row r="37" spans="1:22" ht="15.75" thickBot="1" x14ac:dyDescent="0.25">
      <c r="A37" s="85" t="s">
        <v>198</v>
      </c>
      <c r="B37" s="88" t="s">
        <v>199</v>
      </c>
      <c r="C37" s="85" t="s">
        <v>198</v>
      </c>
      <c r="D37" s="75">
        <v>6681</v>
      </c>
      <c r="E37" s="76">
        <v>3426</v>
      </c>
      <c r="F37" s="76">
        <v>27964</v>
      </c>
      <c r="G37" s="77">
        <v>4659</v>
      </c>
      <c r="H37" s="46"/>
      <c r="I37" s="47"/>
      <c r="K37" s="47"/>
      <c r="M37" s="47"/>
      <c r="O37" s="47"/>
      <c r="P37" s="47"/>
      <c r="Q37" s="47"/>
      <c r="R37" s="47"/>
      <c r="S37" s="47"/>
      <c r="T37" s="36"/>
      <c r="U37" s="36"/>
      <c r="V37" s="47"/>
    </row>
    <row r="38" spans="1:22" ht="15.75" thickBot="1" x14ac:dyDescent="0.25">
      <c r="A38" s="85" t="s">
        <v>200</v>
      </c>
      <c r="B38" s="88" t="s">
        <v>201</v>
      </c>
      <c r="C38" s="85" t="s">
        <v>200</v>
      </c>
      <c r="D38" s="75">
        <v>989</v>
      </c>
      <c r="E38" s="76">
        <v>271</v>
      </c>
      <c r="F38" s="76">
        <v>5901</v>
      </c>
      <c r="G38" s="77">
        <v>2907</v>
      </c>
      <c r="H38" s="46"/>
      <c r="I38" s="47"/>
      <c r="K38" s="47"/>
      <c r="M38" s="47"/>
      <c r="O38" s="47"/>
      <c r="P38" s="47"/>
      <c r="Q38" s="47"/>
      <c r="R38" s="47"/>
      <c r="S38" s="47"/>
      <c r="T38" s="36"/>
      <c r="U38" s="36"/>
      <c r="V38" s="47"/>
    </row>
    <row r="39" spans="1:22" ht="15.75" thickBot="1" x14ac:dyDescent="0.25">
      <c r="A39" s="85" t="s">
        <v>202</v>
      </c>
      <c r="B39" s="88" t="s">
        <v>203</v>
      </c>
      <c r="C39" s="85" t="s">
        <v>202</v>
      </c>
      <c r="D39" s="75">
        <v>1338</v>
      </c>
      <c r="E39" s="76">
        <v>519</v>
      </c>
      <c r="F39" s="76">
        <v>8925</v>
      </c>
      <c r="G39" s="77">
        <v>3453</v>
      </c>
      <c r="H39" s="46"/>
      <c r="I39" s="47"/>
      <c r="K39" s="47"/>
      <c r="M39" s="47"/>
      <c r="O39" s="47"/>
      <c r="P39" s="47"/>
      <c r="Q39" s="47"/>
      <c r="R39" s="47"/>
      <c r="S39" s="47"/>
      <c r="T39" s="36"/>
      <c r="U39" s="36"/>
      <c r="V39" s="47"/>
    </row>
    <row r="40" spans="1:22" ht="15.75" thickBot="1" x14ac:dyDescent="0.25">
      <c r="A40" s="85" t="s">
        <v>204</v>
      </c>
      <c r="B40" s="88" t="s">
        <v>205</v>
      </c>
      <c r="C40" s="85" t="s">
        <v>204</v>
      </c>
      <c r="D40" s="75">
        <v>1452</v>
      </c>
      <c r="E40" s="76">
        <v>1184</v>
      </c>
      <c r="F40" s="76">
        <v>4630</v>
      </c>
      <c r="G40" s="77">
        <v>1162</v>
      </c>
      <c r="H40" s="46"/>
      <c r="I40" s="47"/>
      <c r="K40" s="47"/>
      <c r="M40" s="47"/>
      <c r="O40" s="47"/>
      <c r="P40" s="47"/>
      <c r="Q40" s="47"/>
      <c r="R40" s="47"/>
      <c r="S40" s="47"/>
      <c r="T40" s="36"/>
      <c r="U40" s="36"/>
      <c r="V40" s="47"/>
    </row>
    <row r="41" spans="1:22" ht="15.75" thickBot="1" x14ac:dyDescent="0.25">
      <c r="A41" s="85" t="s">
        <v>206</v>
      </c>
      <c r="B41" s="88" t="s">
        <v>207</v>
      </c>
      <c r="C41" s="85" t="s">
        <v>206</v>
      </c>
      <c r="D41" s="75">
        <v>11267</v>
      </c>
      <c r="E41" s="76">
        <v>4871</v>
      </c>
      <c r="F41" s="76">
        <v>38756</v>
      </c>
      <c r="G41" s="77">
        <v>5112</v>
      </c>
      <c r="H41" s="46"/>
      <c r="I41" s="47"/>
      <c r="K41" s="47"/>
      <c r="M41" s="47"/>
      <c r="O41" s="47"/>
      <c r="P41" s="47"/>
      <c r="Q41" s="47"/>
      <c r="R41" s="47"/>
      <c r="S41" s="47"/>
      <c r="T41" s="36"/>
      <c r="U41" s="36"/>
      <c r="V41" s="47"/>
    </row>
    <row r="42" spans="1:22" ht="15.75" thickBot="1" x14ac:dyDescent="0.25">
      <c r="A42" s="85" t="s">
        <v>208</v>
      </c>
      <c r="B42" s="88" t="s">
        <v>209</v>
      </c>
      <c r="C42" s="85" t="s">
        <v>208</v>
      </c>
      <c r="D42" s="75">
        <v>635</v>
      </c>
      <c r="E42" s="76">
        <v>376</v>
      </c>
      <c r="F42" s="76">
        <v>14516</v>
      </c>
      <c r="G42" s="77">
        <v>2528</v>
      </c>
      <c r="H42" s="46"/>
      <c r="I42" s="47"/>
      <c r="K42" s="47"/>
      <c r="M42" s="47"/>
      <c r="O42" s="47"/>
      <c r="P42" s="47"/>
      <c r="Q42" s="47"/>
      <c r="R42" s="47"/>
      <c r="S42" s="47"/>
      <c r="T42" s="36"/>
      <c r="U42" s="36"/>
      <c r="V42" s="47"/>
    </row>
    <row r="43" spans="1:22" ht="15.75" thickBot="1" x14ac:dyDescent="0.25">
      <c r="A43" s="85" t="s">
        <v>210</v>
      </c>
      <c r="B43" s="88" t="s">
        <v>211</v>
      </c>
      <c r="C43" s="85" t="s">
        <v>210</v>
      </c>
      <c r="D43" s="75">
        <v>2624</v>
      </c>
      <c r="E43" s="76">
        <v>3368</v>
      </c>
      <c r="F43" s="76">
        <v>23103</v>
      </c>
      <c r="G43" s="77">
        <v>11834</v>
      </c>
      <c r="H43" s="46"/>
      <c r="I43" s="47"/>
      <c r="K43" s="47"/>
      <c r="M43" s="47"/>
      <c r="O43" s="47"/>
      <c r="P43" s="47"/>
      <c r="Q43" s="47"/>
      <c r="R43" s="47"/>
      <c r="S43" s="47"/>
      <c r="T43" s="36"/>
      <c r="U43" s="36"/>
      <c r="V43" s="47"/>
    </row>
    <row r="44" spans="1:22" ht="15.75" thickBot="1" x14ac:dyDescent="0.25">
      <c r="A44" s="85" t="s">
        <v>212</v>
      </c>
      <c r="B44" s="88" t="s">
        <v>213</v>
      </c>
      <c r="C44" s="85" t="s">
        <v>212</v>
      </c>
      <c r="D44" s="75">
        <v>1264</v>
      </c>
      <c r="E44" s="76">
        <v>4081</v>
      </c>
      <c r="F44" s="76">
        <v>23446</v>
      </c>
      <c r="G44" s="77">
        <v>3531</v>
      </c>
      <c r="H44" s="46"/>
      <c r="I44" s="47"/>
      <c r="K44" s="47"/>
      <c r="M44" s="47"/>
      <c r="O44" s="47"/>
      <c r="P44" s="47"/>
      <c r="Q44" s="47"/>
      <c r="R44" s="47"/>
      <c r="S44" s="47"/>
      <c r="T44" s="36"/>
      <c r="U44" s="36"/>
      <c r="V44" s="47"/>
    </row>
    <row r="45" spans="1:22" ht="15.75" thickBot="1" x14ac:dyDescent="0.25">
      <c r="A45" s="85" t="s">
        <v>214</v>
      </c>
      <c r="B45" s="88" t="s">
        <v>215</v>
      </c>
      <c r="C45" s="85" t="s">
        <v>214</v>
      </c>
      <c r="D45" s="75">
        <v>1187</v>
      </c>
      <c r="E45" s="76">
        <v>1566</v>
      </c>
      <c r="F45" s="76">
        <v>4452</v>
      </c>
      <c r="G45" s="77">
        <v>4038</v>
      </c>
      <c r="H45" s="46"/>
      <c r="I45" s="47"/>
      <c r="K45" s="47"/>
      <c r="M45" s="47"/>
      <c r="O45" s="47"/>
      <c r="P45" s="47"/>
      <c r="Q45" s="47"/>
      <c r="R45" s="47"/>
      <c r="S45" s="47"/>
      <c r="T45" s="36"/>
      <c r="U45" s="36"/>
      <c r="V45" s="47"/>
    </row>
    <row r="46" spans="1:22" ht="15.75" thickBot="1" x14ac:dyDescent="0.25">
      <c r="A46" s="85" t="s">
        <v>216</v>
      </c>
      <c r="B46" s="88" t="s">
        <v>217</v>
      </c>
      <c r="C46" s="85" t="s">
        <v>216</v>
      </c>
      <c r="D46" s="75">
        <v>6652</v>
      </c>
      <c r="E46" s="76">
        <v>62387</v>
      </c>
      <c r="F46" s="76">
        <v>30910</v>
      </c>
      <c r="G46" s="77">
        <v>58835</v>
      </c>
      <c r="H46" s="46"/>
      <c r="I46" s="47"/>
      <c r="K46" s="47"/>
      <c r="M46" s="47"/>
      <c r="O46" s="47"/>
      <c r="P46" s="47"/>
      <c r="Q46" s="47"/>
      <c r="R46" s="47"/>
      <c r="S46" s="47"/>
      <c r="T46" s="36"/>
      <c r="U46" s="36"/>
      <c r="V46" s="47"/>
    </row>
    <row r="47" spans="1:22" ht="15.75" thickBot="1" x14ac:dyDescent="0.25">
      <c r="A47" s="85" t="s">
        <v>218</v>
      </c>
      <c r="B47" s="88" t="s">
        <v>219</v>
      </c>
      <c r="C47" s="85" t="s">
        <v>218</v>
      </c>
      <c r="D47" s="75">
        <v>476</v>
      </c>
      <c r="E47" s="76">
        <v>123</v>
      </c>
      <c r="F47" s="76">
        <v>11017</v>
      </c>
      <c r="G47" s="77">
        <v>2506</v>
      </c>
      <c r="H47" s="46"/>
      <c r="I47" s="47"/>
      <c r="K47" s="47"/>
      <c r="M47" s="47"/>
      <c r="O47" s="47"/>
      <c r="P47" s="47"/>
      <c r="Q47" s="47"/>
      <c r="R47" s="47"/>
      <c r="S47" s="47"/>
      <c r="T47" s="36"/>
      <c r="U47" s="36"/>
      <c r="V47" s="47"/>
    </row>
    <row r="48" spans="1:22" ht="15.75" thickBot="1" x14ac:dyDescent="0.25">
      <c r="A48" s="85" t="s">
        <v>220</v>
      </c>
      <c r="B48" s="88" t="s">
        <v>221</v>
      </c>
      <c r="C48" s="85" t="s">
        <v>220</v>
      </c>
      <c r="D48" s="75">
        <v>1191</v>
      </c>
      <c r="E48" s="76">
        <v>973</v>
      </c>
      <c r="F48" s="76">
        <v>12088</v>
      </c>
      <c r="G48" s="77">
        <v>3605</v>
      </c>
      <c r="H48" s="46"/>
      <c r="I48" s="47"/>
      <c r="K48" s="47"/>
      <c r="M48" s="47"/>
      <c r="O48" s="47"/>
      <c r="P48" s="47"/>
      <c r="Q48" s="47"/>
      <c r="R48" s="47"/>
      <c r="S48" s="47"/>
      <c r="T48" s="36"/>
      <c r="U48" s="36"/>
      <c r="V48" s="47"/>
    </row>
    <row r="49" spans="1:22" ht="15.75" thickBot="1" x14ac:dyDescent="0.25">
      <c r="A49" s="85" t="s">
        <v>222</v>
      </c>
      <c r="B49" s="88" t="s">
        <v>223</v>
      </c>
      <c r="C49" s="85" t="s">
        <v>222</v>
      </c>
      <c r="D49" s="75">
        <v>488</v>
      </c>
      <c r="E49" s="76">
        <v>190</v>
      </c>
      <c r="F49" s="76">
        <v>6931</v>
      </c>
      <c r="G49" s="77">
        <v>942</v>
      </c>
      <c r="H49" s="46"/>
      <c r="I49" s="47"/>
      <c r="K49" s="47"/>
      <c r="M49" s="47"/>
      <c r="O49" s="47"/>
      <c r="P49" s="47"/>
      <c r="Q49" s="47"/>
      <c r="R49" s="47"/>
      <c r="S49" s="47"/>
      <c r="T49" s="36"/>
      <c r="U49" s="36"/>
      <c r="V49" s="47"/>
    </row>
    <row r="50" spans="1:22" ht="15.75" thickBot="1" x14ac:dyDescent="0.25">
      <c r="A50" s="85" t="s">
        <v>224</v>
      </c>
      <c r="B50" s="88" t="s">
        <v>225</v>
      </c>
      <c r="C50" s="85" t="s">
        <v>224</v>
      </c>
      <c r="D50" s="75">
        <v>1715</v>
      </c>
      <c r="E50" s="76">
        <v>1280</v>
      </c>
      <c r="F50" s="76">
        <v>21673</v>
      </c>
      <c r="G50" s="77">
        <v>4475</v>
      </c>
      <c r="H50" s="46"/>
      <c r="I50" s="47"/>
      <c r="K50" s="47"/>
      <c r="M50" s="47"/>
      <c r="O50" s="47"/>
      <c r="P50" s="47"/>
      <c r="Q50" s="47"/>
      <c r="R50" s="47"/>
      <c r="S50" s="47"/>
      <c r="T50" s="36"/>
      <c r="U50" s="36"/>
      <c r="V50" s="47"/>
    </row>
    <row r="51" spans="1:22" ht="15.75" thickBot="1" x14ac:dyDescent="0.25">
      <c r="A51" s="85" t="s">
        <v>226</v>
      </c>
      <c r="B51" s="88" t="s">
        <v>227</v>
      </c>
      <c r="C51" s="85" t="s">
        <v>226</v>
      </c>
      <c r="D51" s="75">
        <v>1826</v>
      </c>
      <c r="E51" s="76">
        <v>741</v>
      </c>
      <c r="F51" s="76">
        <v>9661</v>
      </c>
      <c r="G51" s="77">
        <v>2248</v>
      </c>
      <c r="H51" s="46"/>
      <c r="I51" s="47"/>
      <c r="K51" s="47"/>
      <c r="M51" s="47"/>
      <c r="O51" s="47"/>
      <c r="P51" s="47"/>
      <c r="Q51" s="47"/>
      <c r="R51" s="47"/>
      <c r="S51" s="47"/>
      <c r="T51" s="36"/>
      <c r="U51" s="36"/>
      <c r="V51" s="47"/>
    </row>
    <row r="52" spans="1:22" ht="15.75" thickBot="1" x14ac:dyDescent="0.25">
      <c r="A52" s="85" t="s">
        <v>228</v>
      </c>
      <c r="B52" s="88" t="s">
        <v>229</v>
      </c>
      <c r="C52" s="85" t="s">
        <v>228</v>
      </c>
      <c r="D52" s="75">
        <v>1493</v>
      </c>
      <c r="E52" s="76">
        <v>1920</v>
      </c>
      <c r="F52" s="76">
        <v>15595</v>
      </c>
      <c r="G52" s="77">
        <v>6341</v>
      </c>
      <c r="H52" s="46"/>
      <c r="I52" s="47"/>
      <c r="K52" s="47"/>
      <c r="M52" s="47"/>
      <c r="O52" s="47"/>
      <c r="P52" s="47"/>
      <c r="Q52" s="47"/>
      <c r="R52" s="47"/>
      <c r="S52" s="47"/>
      <c r="T52" s="36"/>
      <c r="U52" s="36"/>
      <c r="V52" s="47"/>
    </row>
    <row r="53" spans="1:22" ht="15.75" thickBot="1" x14ac:dyDescent="0.25">
      <c r="A53" s="85" t="s">
        <v>230</v>
      </c>
      <c r="B53" s="88" t="s">
        <v>231</v>
      </c>
      <c r="C53" s="85" t="s">
        <v>230</v>
      </c>
      <c r="D53" s="75">
        <v>1187</v>
      </c>
      <c r="E53" s="76">
        <v>5196</v>
      </c>
      <c r="F53" s="76">
        <v>3702</v>
      </c>
      <c r="G53" s="77">
        <v>1268</v>
      </c>
      <c r="H53" s="46"/>
      <c r="I53" s="47"/>
      <c r="K53" s="47"/>
      <c r="M53" s="47"/>
      <c r="O53" s="47"/>
      <c r="P53" s="47"/>
      <c r="Q53" s="47"/>
      <c r="R53" s="47"/>
      <c r="S53" s="47"/>
      <c r="T53" s="36"/>
      <c r="U53" s="36"/>
      <c r="V53" s="47"/>
    </row>
    <row r="54" spans="1:22" ht="15.75" thickBot="1" x14ac:dyDescent="0.25">
      <c r="A54" s="85" t="s">
        <v>232</v>
      </c>
      <c r="B54" s="88" t="s">
        <v>233</v>
      </c>
      <c r="C54" s="85" t="s">
        <v>232</v>
      </c>
      <c r="D54" s="75">
        <v>3009</v>
      </c>
      <c r="E54" s="76">
        <v>5049</v>
      </c>
      <c r="F54" s="76">
        <v>8030</v>
      </c>
      <c r="G54" s="77">
        <v>3513</v>
      </c>
      <c r="H54" s="46"/>
      <c r="I54" s="47"/>
      <c r="K54" s="47"/>
      <c r="M54" s="47"/>
      <c r="O54" s="47"/>
      <c r="P54" s="47"/>
      <c r="Q54" s="47"/>
      <c r="R54" s="47"/>
      <c r="S54" s="47"/>
      <c r="T54" s="36"/>
      <c r="U54" s="36"/>
      <c r="V54" s="47"/>
    </row>
    <row r="55" spans="1:22" ht="15.75" thickBot="1" x14ac:dyDescent="0.25">
      <c r="A55" s="85" t="s">
        <v>234</v>
      </c>
      <c r="B55" s="88" t="s">
        <v>235</v>
      </c>
      <c r="C55" s="85" t="s">
        <v>234</v>
      </c>
      <c r="D55" s="75">
        <v>3536</v>
      </c>
      <c r="E55" s="76">
        <v>794</v>
      </c>
      <c r="F55" s="76">
        <v>26063</v>
      </c>
      <c r="G55" s="77">
        <v>8814</v>
      </c>
      <c r="H55" s="46"/>
      <c r="I55" s="47"/>
      <c r="K55" s="47"/>
      <c r="M55" s="47"/>
      <c r="O55" s="47"/>
      <c r="P55" s="47"/>
      <c r="Q55" s="47"/>
      <c r="R55" s="47"/>
      <c r="S55" s="47"/>
      <c r="T55" s="36"/>
      <c r="U55" s="36"/>
      <c r="V55" s="47"/>
    </row>
    <row r="56" spans="1:22" ht="15.75" thickBot="1" x14ac:dyDescent="0.25">
      <c r="A56" s="85" t="s">
        <v>236</v>
      </c>
      <c r="B56" s="88" t="s">
        <v>237</v>
      </c>
      <c r="C56" s="85" t="s">
        <v>236</v>
      </c>
      <c r="D56" s="75">
        <v>4356</v>
      </c>
      <c r="E56" s="76">
        <v>4045</v>
      </c>
      <c r="F56" s="76">
        <v>25508</v>
      </c>
      <c r="G56" s="77">
        <v>7689</v>
      </c>
      <c r="H56" s="46"/>
      <c r="I56" s="47"/>
      <c r="K56" s="47"/>
      <c r="M56" s="47"/>
      <c r="O56" s="47"/>
      <c r="P56" s="47"/>
      <c r="Q56" s="47"/>
      <c r="R56" s="47"/>
      <c r="S56" s="47"/>
      <c r="T56" s="36"/>
      <c r="U56" s="36"/>
      <c r="V56" s="47"/>
    </row>
    <row r="57" spans="1:22" ht="15.75" thickBot="1" x14ac:dyDescent="0.25">
      <c r="A57" s="85" t="s">
        <v>238</v>
      </c>
      <c r="B57" s="88" t="s">
        <v>239</v>
      </c>
      <c r="C57" s="85" t="s">
        <v>238</v>
      </c>
      <c r="D57" s="75">
        <v>1179</v>
      </c>
      <c r="E57" s="76">
        <v>771</v>
      </c>
      <c r="F57" s="76">
        <v>7860</v>
      </c>
      <c r="G57" s="77">
        <v>2417</v>
      </c>
      <c r="H57" s="46"/>
      <c r="I57" s="47"/>
      <c r="K57" s="47"/>
      <c r="M57" s="47"/>
      <c r="O57" s="47"/>
      <c r="P57" s="47"/>
      <c r="Q57" s="47"/>
      <c r="R57" s="47"/>
      <c r="S57" s="47"/>
      <c r="T57" s="36"/>
      <c r="U57" s="36"/>
      <c r="V57" s="47"/>
    </row>
    <row r="58" spans="1:22" ht="15.75" thickBot="1" x14ac:dyDescent="0.25">
      <c r="A58" s="85" t="s">
        <v>240</v>
      </c>
      <c r="B58" s="88" t="s">
        <v>241</v>
      </c>
      <c r="C58" s="85" t="s">
        <v>240</v>
      </c>
      <c r="D58" s="75">
        <v>1468</v>
      </c>
      <c r="E58" s="76">
        <v>402</v>
      </c>
      <c r="F58" s="76">
        <v>6265</v>
      </c>
      <c r="G58" s="77">
        <v>1973</v>
      </c>
      <c r="H58" s="46"/>
      <c r="I58" s="47"/>
      <c r="K58" s="47"/>
      <c r="M58" s="47"/>
      <c r="O58" s="47"/>
      <c r="P58" s="47"/>
      <c r="Q58" s="47"/>
      <c r="R58" s="47"/>
      <c r="S58" s="47"/>
      <c r="T58" s="36"/>
      <c r="U58" s="36"/>
      <c r="V58" s="47"/>
    </row>
    <row r="59" spans="1:22" ht="15.75" thickBot="1" x14ac:dyDescent="0.25">
      <c r="A59" s="85" t="s">
        <v>242</v>
      </c>
      <c r="B59" s="88" t="s">
        <v>243</v>
      </c>
      <c r="C59" s="85" t="s">
        <v>242</v>
      </c>
      <c r="D59" s="75">
        <v>1361</v>
      </c>
      <c r="E59" s="76">
        <v>748</v>
      </c>
      <c r="F59" s="76">
        <v>6454</v>
      </c>
      <c r="G59" s="77">
        <v>1347</v>
      </c>
      <c r="H59" s="46"/>
      <c r="I59" s="47"/>
      <c r="K59" s="47"/>
      <c r="M59" s="47"/>
      <c r="O59" s="47"/>
      <c r="P59" s="47"/>
      <c r="Q59" s="47"/>
      <c r="R59" s="47"/>
      <c r="S59" s="47"/>
      <c r="T59" s="36"/>
      <c r="U59" s="36"/>
      <c r="V59" s="47"/>
    </row>
    <row r="60" spans="1:22" ht="15.75" thickBot="1" x14ac:dyDescent="0.25">
      <c r="A60" s="85" t="s">
        <v>244</v>
      </c>
      <c r="B60" s="88" t="s">
        <v>245</v>
      </c>
      <c r="C60" s="85" t="s">
        <v>244</v>
      </c>
      <c r="D60" s="75">
        <v>342</v>
      </c>
      <c r="E60" s="76">
        <v>76335</v>
      </c>
      <c r="F60" s="76">
        <v>539</v>
      </c>
      <c r="G60" s="77">
        <v>83670</v>
      </c>
      <c r="H60" s="46"/>
      <c r="I60" s="47"/>
      <c r="K60" s="47"/>
      <c r="M60" s="47"/>
      <c r="O60" s="47"/>
      <c r="P60" s="47"/>
      <c r="Q60" s="47"/>
      <c r="R60" s="47"/>
      <c r="S60" s="47"/>
      <c r="T60" s="36"/>
      <c r="U60" s="36"/>
      <c r="V60" s="47"/>
    </row>
    <row r="61" spans="1:22" ht="15.75" thickBot="1" x14ac:dyDescent="0.25">
      <c r="A61" s="85" t="s">
        <v>246</v>
      </c>
      <c r="B61" s="88" t="s">
        <v>247</v>
      </c>
      <c r="C61" s="85" t="s">
        <v>246</v>
      </c>
      <c r="D61" s="75">
        <v>2266</v>
      </c>
      <c r="E61" s="76">
        <v>1223</v>
      </c>
      <c r="F61" s="76">
        <v>9326</v>
      </c>
      <c r="G61" s="77">
        <v>4610</v>
      </c>
      <c r="H61" s="46"/>
      <c r="I61" s="47"/>
      <c r="K61" s="47"/>
      <c r="M61" s="47"/>
      <c r="O61" s="47"/>
      <c r="P61" s="47"/>
      <c r="Q61" s="47"/>
      <c r="R61" s="47"/>
      <c r="S61" s="47"/>
      <c r="T61" s="36"/>
      <c r="U61" s="36"/>
      <c r="V61" s="47"/>
    </row>
    <row r="62" spans="1:22" ht="15.75" thickBot="1" x14ac:dyDescent="0.25">
      <c r="A62" s="85" t="s">
        <v>248</v>
      </c>
      <c r="B62" s="88" t="s">
        <v>249</v>
      </c>
      <c r="C62" s="85" t="s">
        <v>248</v>
      </c>
      <c r="D62" s="75">
        <v>9009</v>
      </c>
      <c r="E62" s="76">
        <v>9393</v>
      </c>
      <c r="F62" s="76">
        <v>34970</v>
      </c>
      <c r="G62" s="77">
        <v>9020</v>
      </c>
      <c r="H62" s="46"/>
      <c r="I62" s="47"/>
      <c r="K62" s="47"/>
      <c r="M62" s="47"/>
      <c r="O62" s="47"/>
      <c r="P62" s="47"/>
      <c r="Q62" s="47"/>
      <c r="R62" s="47"/>
      <c r="S62" s="47"/>
      <c r="T62" s="36"/>
      <c r="U62" s="36"/>
      <c r="V62" s="47"/>
    </row>
    <row r="63" spans="1:22" ht="15.75" thickBot="1" x14ac:dyDescent="0.25">
      <c r="A63" s="85" t="s">
        <v>250</v>
      </c>
      <c r="B63" s="88" t="s">
        <v>251</v>
      </c>
      <c r="C63" s="85" t="s">
        <v>250</v>
      </c>
      <c r="D63" s="75">
        <v>1676</v>
      </c>
      <c r="E63" s="76">
        <v>651</v>
      </c>
      <c r="F63" s="76">
        <v>4906</v>
      </c>
      <c r="G63" s="77">
        <v>3985</v>
      </c>
      <c r="H63" s="46"/>
      <c r="I63" s="47"/>
      <c r="K63" s="47"/>
      <c r="M63" s="47"/>
      <c r="O63" s="47"/>
      <c r="P63" s="47"/>
      <c r="Q63" s="47"/>
      <c r="R63" s="47"/>
      <c r="S63" s="47"/>
      <c r="T63" s="36"/>
      <c r="U63" s="36"/>
      <c r="V63" s="47"/>
    </row>
    <row r="64" spans="1:22" ht="15.75" thickBot="1" x14ac:dyDescent="0.25">
      <c r="A64" s="85" t="s">
        <v>252</v>
      </c>
      <c r="B64" s="88" t="s">
        <v>253</v>
      </c>
      <c r="C64" s="85" t="s">
        <v>252</v>
      </c>
      <c r="D64" s="75">
        <v>3396</v>
      </c>
      <c r="E64" s="76">
        <v>2952</v>
      </c>
      <c r="F64" s="76">
        <v>26767</v>
      </c>
      <c r="G64" s="77">
        <v>6697</v>
      </c>
      <c r="H64" s="46"/>
      <c r="I64" s="47"/>
      <c r="K64" s="47"/>
      <c r="M64" s="47"/>
      <c r="O64" s="47"/>
      <c r="P64" s="47"/>
      <c r="Q64" s="47"/>
      <c r="R64" s="47"/>
      <c r="S64" s="47"/>
      <c r="T64" s="36"/>
      <c r="U64" s="36"/>
      <c r="V64" s="47"/>
    </row>
    <row r="65" spans="1:22" ht="15.75" thickBot="1" x14ac:dyDescent="0.25">
      <c r="A65" s="85" t="s">
        <v>254</v>
      </c>
      <c r="B65" s="88" t="s">
        <v>255</v>
      </c>
      <c r="C65" s="85" t="s">
        <v>254</v>
      </c>
      <c r="D65" s="75">
        <v>601</v>
      </c>
      <c r="E65" s="76">
        <v>1901</v>
      </c>
      <c r="F65" s="76">
        <v>4374</v>
      </c>
      <c r="G65" s="77">
        <v>4236</v>
      </c>
      <c r="H65" s="46"/>
      <c r="I65" s="47"/>
      <c r="K65" s="47"/>
      <c r="M65" s="47"/>
      <c r="O65" s="47"/>
      <c r="P65" s="47"/>
      <c r="Q65" s="47"/>
      <c r="R65" s="47"/>
      <c r="S65" s="47"/>
      <c r="T65" s="36"/>
      <c r="U65" s="36"/>
      <c r="V65" s="47"/>
    </row>
    <row r="66" spans="1:22" ht="15.75" thickBot="1" x14ac:dyDescent="0.25">
      <c r="A66" s="85" t="s">
        <v>256</v>
      </c>
      <c r="B66" s="88" t="s">
        <v>257</v>
      </c>
      <c r="C66" s="85" t="s">
        <v>256</v>
      </c>
      <c r="D66" s="75">
        <v>1467</v>
      </c>
      <c r="E66" s="76">
        <v>1172</v>
      </c>
      <c r="F66" s="76">
        <v>60513</v>
      </c>
      <c r="G66" s="77">
        <v>14274</v>
      </c>
      <c r="H66" s="46"/>
      <c r="I66" s="47"/>
      <c r="K66" s="47"/>
      <c r="M66" s="47"/>
      <c r="O66" s="47"/>
      <c r="P66" s="47"/>
      <c r="Q66" s="47"/>
      <c r="R66" s="47"/>
      <c r="S66" s="47"/>
      <c r="T66" s="36"/>
      <c r="U66" s="36"/>
      <c r="V66" s="47"/>
    </row>
    <row r="67" spans="1:22" ht="15.75" thickBot="1" x14ac:dyDescent="0.25">
      <c r="A67" s="85" t="s">
        <v>55</v>
      </c>
      <c r="B67" s="88" t="s">
        <v>258</v>
      </c>
      <c r="C67" s="85" t="s">
        <v>55</v>
      </c>
      <c r="D67" s="75">
        <v>3069</v>
      </c>
      <c r="E67" s="76">
        <v>873</v>
      </c>
      <c r="F67" s="76">
        <v>18548</v>
      </c>
      <c r="G67" s="77">
        <v>5451</v>
      </c>
      <c r="H67" s="46"/>
      <c r="I67" s="47"/>
      <c r="K67" s="47"/>
      <c r="M67" s="47"/>
      <c r="O67" s="47"/>
      <c r="P67" s="47"/>
      <c r="Q67" s="47"/>
      <c r="R67" s="47"/>
      <c r="S67" s="47"/>
      <c r="T67" s="36"/>
      <c r="U67" s="36"/>
      <c r="V67" s="47"/>
    </row>
    <row r="68" spans="1:22" ht="15.75" thickBot="1" x14ac:dyDescent="0.25">
      <c r="A68" s="85" t="s">
        <v>259</v>
      </c>
      <c r="B68" s="88" t="s">
        <v>260</v>
      </c>
      <c r="C68" s="85" t="s">
        <v>259</v>
      </c>
      <c r="D68" s="75">
        <v>1293</v>
      </c>
      <c r="E68" s="76">
        <v>412</v>
      </c>
      <c r="F68" s="76">
        <v>8425</v>
      </c>
      <c r="G68" s="77">
        <v>7574</v>
      </c>
      <c r="H68" s="46"/>
      <c r="I68" s="47"/>
      <c r="K68" s="47"/>
      <c r="M68" s="47"/>
      <c r="O68" s="47"/>
      <c r="P68" s="47"/>
      <c r="Q68" s="47"/>
      <c r="R68" s="47"/>
      <c r="S68" s="47"/>
      <c r="T68" s="36"/>
      <c r="U68" s="36"/>
      <c r="V68" s="47"/>
    </row>
    <row r="69" spans="1:22" ht="15.75" thickBot="1" x14ac:dyDescent="0.25">
      <c r="A69" s="85" t="s">
        <v>261</v>
      </c>
      <c r="B69" s="88" t="s">
        <v>262</v>
      </c>
      <c r="C69" s="85" t="s">
        <v>261</v>
      </c>
      <c r="D69" s="75">
        <v>574</v>
      </c>
      <c r="E69" s="76">
        <v>844</v>
      </c>
      <c r="F69" s="76">
        <v>7303</v>
      </c>
      <c r="G69" s="77">
        <v>215</v>
      </c>
      <c r="H69" s="46"/>
      <c r="I69" s="47"/>
      <c r="K69" s="47"/>
      <c r="M69" s="47"/>
      <c r="O69" s="47"/>
      <c r="P69" s="47"/>
      <c r="Q69" s="47"/>
      <c r="R69" s="47"/>
      <c r="S69" s="47"/>
      <c r="T69" s="36"/>
      <c r="U69" s="36"/>
      <c r="V69" s="47"/>
    </row>
    <row r="70" spans="1:22" ht="15.75" thickBot="1" x14ac:dyDescent="0.25">
      <c r="A70" s="85" t="s">
        <v>263</v>
      </c>
      <c r="B70" s="88" t="s">
        <v>264</v>
      </c>
      <c r="C70" s="85" t="s">
        <v>263</v>
      </c>
      <c r="D70" s="75">
        <v>1574</v>
      </c>
      <c r="E70" s="76">
        <v>2565</v>
      </c>
      <c r="F70" s="76">
        <v>10395</v>
      </c>
      <c r="G70" s="77">
        <v>6146</v>
      </c>
      <c r="H70" s="46"/>
      <c r="I70" s="47"/>
      <c r="K70" s="47"/>
      <c r="M70" s="47"/>
      <c r="O70" s="47"/>
      <c r="P70" s="47"/>
      <c r="Q70" s="47"/>
      <c r="R70" s="47"/>
      <c r="S70" s="47"/>
      <c r="T70" s="36"/>
      <c r="U70" s="36"/>
      <c r="V70" s="47"/>
    </row>
    <row r="71" spans="1:22" ht="15.75" thickBot="1" x14ac:dyDescent="0.25">
      <c r="A71" s="85" t="s">
        <v>265</v>
      </c>
      <c r="B71" s="88" t="s">
        <v>266</v>
      </c>
      <c r="C71" s="85" t="s">
        <v>265</v>
      </c>
      <c r="D71" s="75">
        <v>2312</v>
      </c>
      <c r="E71" s="76">
        <v>1046</v>
      </c>
      <c r="F71" s="76">
        <v>29366</v>
      </c>
      <c r="G71" s="77">
        <v>7590</v>
      </c>
      <c r="H71" s="46"/>
      <c r="I71" s="47"/>
      <c r="K71" s="47"/>
      <c r="M71" s="47"/>
      <c r="O71" s="47"/>
      <c r="P71" s="47"/>
      <c r="Q71" s="47"/>
      <c r="R71" s="47"/>
      <c r="S71" s="47"/>
      <c r="T71" s="36"/>
      <c r="U71" s="36"/>
      <c r="V71" s="47"/>
    </row>
    <row r="72" spans="1:22" ht="15.75" thickBot="1" x14ac:dyDescent="0.25">
      <c r="A72" s="85" t="s">
        <v>267</v>
      </c>
      <c r="B72" s="88" t="s">
        <v>268</v>
      </c>
      <c r="C72" s="85" t="s">
        <v>267</v>
      </c>
      <c r="D72" s="75">
        <v>1223</v>
      </c>
      <c r="E72" s="76">
        <v>356</v>
      </c>
      <c r="F72" s="76">
        <v>3596</v>
      </c>
      <c r="G72" s="77">
        <v>1320</v>
      </c>
      <c r="H72" s="46"/>
      <c r="I72" s="47"/>
      <c r="K72" s="47"/>
      <c r="M72" s="47"/>
      <c r="O72" s="47"/>
      <c r="P72" s="47"/>
      <c r="Q72" s="47"/>
      <c r="R72" s="47"/>
      <c r="S72" s="47"/>
      <c r="T72" s="36"/>
      <c r="U72" s="36"/>
      <c r="V72" s="47"/>
    </row>
    <row r="73" spans="1:22" ht="15.75" thickBot="1" x14ac:dyDescent="0.25">
      <c r="A73" s="85" t="s">
        <v>269</v>
      </c>
      <c r="B73" s="88" t="s">
        <v>270</v>
      </c>
      <c r="C73" s="85" t="s">
        <v>269</v>
      </c>
      <c r="D73" s="75">
        <v>1809</v>
      </c>
      <c r="E73" s="76">
        <v>957</v>
      </c>
      <c r="F73" s="76">
        <v>30649</v>
      </c>
      <c r="G73" s="77">
        <v>7940</v>
      </c>
      <c r="H73" s="46"/>
      <c r="I73" s="47"/>
      <c r="K73" s="47"/>
      <c r="M73" s="47"/>
      <c r="O73" s="47"/>
      <c r="P73" s="47"/>
      <c r="Q73" s="47"/>
      <c r="R73" s="47"/>
      <c r="S73" s="47"/>
      <c r="T73" s="36"/>
      <c r="U73" s="36"/>
      <c r="V73" s="47"/>
    </row>
    <row r="74" spans="1:22" ht="15.75" thickBot="1" x14ac:dyDescent="0.25">
      <c r="A74" s="85" t="s">
        <v>271</v>
      </c>
      <c r="B74" s="88" t="s">
        <v>272</v>
      </c>
      <c r="C74" s="85" t="s">
        <v>271</v>
      </c>
      <c r="D74" s="75">
        <v>6463</v>
      </c>
      <c r="E74" s="76">
        <v>1482</v>
      </c>
      <c r="F74" s="76">
        <v>41028</v>
      </c>
      <c r="G74" s="77">
        <v>16137</v>
      </c>
      <c r="H74" s="46"/>
      <c r="I74" s="47"/>
      <c r="K74" s="47"/>
      <c r="M74" s="47"/>
      <c r="O74" s="47"/>
      <c r="P74" s="47"/>
      <c r="Q74" s="47"/>
      <c r="R74" s="47"/>
      <c r="S74" s="47"/>
      <c r="T74" s="36"/>
      <c r="U74" s="36"/>
      <c r="V74" s="47"/>
    </row>
    <row r="75" spans="1:22" ht="15.75" thickBot="1" x14ac:dyDescent="0.25">
      <c r="A75" s="85" t="s">
        <v>273</v>
      </c>
      <c r="B75" s="88" t="s">
        <v>274</v>
      </c>
      <c r="C75" s="85" t="s">
        <v>273</v>
      </c>
      <c r="D75" s="75">
        <v>767</v>
      </c>
      <c r="E75" s="76">
        <v>535</v>
      </c>
      <c r="F75" s="76">
        <v>11446</v>
      </c>
      <c r="G75" s="77">
        <v>3314</v>
      </c>
      <c r="H75" s="46"/>
      <c r="I75" s="47"/>
      <c r="K75" s="47"/>
      <c r="M75" s="47"/>
      <c r="O75" s="47"/>
      <c r="P75" s="47"/>
      <c r="Q75" s="47"/>
      <c r="R75" s="47"/>
      <c r="S75" s="47"/>
      <c r="T75" s="36"/>
      <c r="U75" s="36"/>
      <c r="V75" s="47"/>
    </row>
    <row r="76" spans="1:22" ht="15.75" thickBot="1" x14ac:dyDescent="0.25">
      <c r="A76" s="85" t="s">
        <v>275</v>
      </c>
      <c r="B76" s="88" t="s">
        <v>276</v>
      </c>
      <c r="C76" s="85" t="s">
        <v>275</v>
      </c>
      <c r="D76" s="75">
        <v>1217</v>
      </c>
      <c r="E76" s="76">
        <v>694</v>
      </c>
      <c r="F76" s="76">
        <v>20692</v>
      </c>
      <c r="G76" s="77">
        <v>7572</v>
      </c>
      <c r="H76" s="46"/>
      <c r="I76" s="47"/>
      <c r="K76" s="47"/>
      <c r="M76" s="47"/>
      <c r="O76" s="47"/>
      <c r="P76" s="47"/>
      <c r="Q76" s="47"/>
      <c r="R76" s="47"/>
      <c r="S76" s="47"/>
      <c r="T76" s="36"/>
      <c r="U76" s="36"/>
      <c r="V76" s="47"/>
    </row>
    <row r="77" spans="1:22" ht="15.75" thickBot="1" x14ac:dyDescent="0.25">
      <c r="A77" s="85" t="s">
        <v>277</v>
      </c>
      <c r="B77" s="88" t="s">
        <v>278</v>
      </c>
      <c r="C77" s="85" t="s">
        <v>277</v>
      </c>
      <c r="D77" s="75">
        <v>22781</v>
      </c>
      <c r="E77" s="76">
        <v>2450</v>
      </c>
      <c r="F77" s="76">
        <v>43390</v>
      </c>
      <c r="G77" s="77">
        <v>6300</v>
      </c>
      <c r="H77" s="46"/>
      <c r="I77" s="47"/>
      <c r="K77" s="47"/>
      <c r="M77" s="47"/>
      <c r="O77" s="47"/>
      <c r="P77" s="47"/>
      <c r="Q77" s="47"/>
      <c r="R77" s="47"/>
      <c r="S77" s="47"/>
      <c r="T77" s="36"/>
      <c r="U77" s="36"/>
      <c r="V77" s="47"/>
    </row>
    <row r="78" spans="1:22" ht="15.75" thickBot="1" x14ac:dyDescent="0.25">
      <c r="A78" s="85" t="s">
        <v>279</v>
      </c>
      <c r="B78" s="88" t="s">
        <v>280</v>
      </c>
      <c r="C78" s="85" t="s">
        <v>279</v>
      </c>
      <c r="D78" s="75">
        <v>2889</v>
      </c>
      <c r="E78" s="76">
        <v>2478</v>
      </c>
      <c r="F78" s="76">
        <v>27166</v>
      </c>
      <c r="G78" s="77">
        <v>26976</v>
      </c>
      <c r="H78" s="46"/>
      <c r="I78" s="47"/>
      <c r="K78" s="47"/>
      <c r="M78" s="47"/>
      <c r="O78" s="47"/>
      <c r="P78" s="47"/>
      <c r="Q78" s="47"/>
      <c r="R78" s="47"/>
      <c r="S78" s="47"/>
      <c r="T78" s="36"/>
      <c r="U78" s="36"/>
      <c r="V78" s="47"/>
    </row>
    <row r="79" spans="1:22" ht="15.75" thickBot="1" x14ac:dyDescent="0.25">
      <c r="A79" s="85" t="s">
        <v>281</v>
      </c>
      <c r="B79" s="88" t="s">
        <v>282</v>
      </c>
      <c r="C79" s="85" t="s">
        <v>281</v>
      </c>
      <c r="D79" s="75">
        <v>1255</v>
      </c>
      <c r="E79" s="76">
        <v>565</v>
      </c>
      <c r="F79" s="76">
        <v>3415</v>
      </c>
      <c r="G79" s="77">
        <v>2124</v>
      </c>
      <c r="H79" s="46"/>
      <c r="I79" s="47"/>
      <c r="K79" s="47"/>
      <c r="M79" s="47"/>
      <c r="O79" s="47"/>
      <c r="P79" s="47"/>
      <c r="Q79" s="47"/>
      <c r="R79" s="47"/>
      <c r="S79" s="47"/>
      <c r="T79" s="36"/>
      <c r="U79" s="36"/>
      <c r="V79" s="47"/>
    </row>
    <row r="80" spans="1:22" ht="15.75" thickBot="1" x14ac:dyDescent="0.25">
      <c r="A80" s="85" t="s">
        <v>283</v>
      </c>
      <c r="B80" s="88" t="s">
        <v>284</v>
      </c>
      <c r="C80" s="85" t="s">
        <v>283</v>
      </c>
      <c r="D80" s="75">
        <v>2237</v>
      </c>
      <c r="E80" s="76">
        <v>719</v>
      </c>
      <c r="F80" s="76">
        <v>4026</v>
      </c>
      <c r="G80" s="77">
        <v>1474</v>
      </c>
      <c r="H80" s="46"/>
      <c r="I80" s="47"/>
      <c r="K80" s="47"/>
      <c r="M80" s="47"/>
      <c r="O80" s="47"/>
      <c r="P80" s="47"/>
      <c r="Q80" s="47"/>
      <c r="R80" s="47"/>
      <c r="S80" s="47"/>
      <c r="T80" s="36"/>
      <c r="U80" s="36"/>
      <c r="V80" s="47"/>
    </row>
    <row r="81" spans="1:22" ht="15.75" thickBot="1" x14ac:dyDescent="0.25">
      <c r="A81" s="85" t="s">
        <v>285</v>
      </c>
      <c r="B81" s="88" t="s">
        <v>286</v>
      </c>
      <c r="C81" s="85" t="s">
        <v>285</v>
      </c>
      <c r="D81" s="75">
        <v>1135</v>
      </c>
      <c r="E81" s="76">
        <v>748</v>
      </c>
      <c r="F81" s="76">
        <v>3654</v>
      </c>
      <c r="G81" s="77">
        <v>1755</v>
      </c>
      <c r="H81" s="46"/>
      <c r="I81" s="47"/>
      <c r="K81" s="47"/>
      <c r="M81" s="47"/>
      <c r="O81" s="47"/>
      <c r="P81" s="47"/>
      <c r="Q81" s="47"/>
      <c r="R81" s="47"/>
      <c r="S81" s="47"/>
      <c r="T81" s="36"/>
      <c r="U81" s="36"/>
      <c r="V81" s="47"/>
    </row>
    <row r="82" spans="1:22" ht="15.75" thickBot="1" x14ac:dyDescent="0.25">
      <c r="A82" s="85" t="s">
        <v>287</v>
      </c>
      <c r="B82" s="88" t="s">
        <v>288</v>
      </c>
      <c r="C82" s="85" t="s">
        <v>287</v>
      </c>
      <c r="D82" s="75">
        <v>1781</v>
      </c>
      <c r="E82" s="76">
        <v>480</v>
      </c>
      <c r="F82" s="76">
        <v>9850</v>
      </c>
      <c r="G82" s="77">
        <v>2098</v>
      </c>
      <c r="H82" s="46"/>
      <c r="I82" s="47"/>
      <c r="K82" s="47"/>
      <c r="M82" s="47"/>
      <c r="O82" s="47"/>
      <c r="P82" s="47"/>
      <c r="Q82" s="47"/>
      <c r="R82" s="47"/>
      <c r="S82" s="47"/>
      <c r="T82" s="36"/>
      <c r="U82" s="36"/>
      <c r="V82" s="47"/>
    </row>
    <row r="83" spans="1:22" ht="15.75" thickBot="1" x14ac:dyDescent="0.25">
      <c r="A83" s="85" t="s">
        <v>289</v>
      </c>
      <c r="B83" s="88" t="s">
        <v>290</v>
      </c>
      <c r="C83" s="85" t="s">
        <v>289</v>
      </c>
      <c r="D83" s="75">
        <v>2439</v>
      </c>
      <c r="E83" s="76">
        <v>555</v>
      </c>
      <c r="F83" s="76">
        <v>11705</v>
      </c>
      <c r="G83" s="77">
        <v>11264</v>
      </c>
      <c r="H83" s="46"/>
      <c r="K83" s="47"/>
      <c r="M83" s="47"/>
      <c r="O83" s="47"/>
      <c r="P83" s="47"/>
      <c r="Q83" s="47"/>
      <c r="R83" s="47"/>
      <c r="S83" s="47"/>
      <c r="T83" s="36"/>
      <c r="U83" s="36"/>
      <c r="V83" s="47"/>
    </row>
    <row r="84" spans="1:22" ht="15.75" thickBot="1" x14ac:dyDescent="0.25">
      <c r="A84" s="85" t="s">
        <v>291</v>
      </c>
      <c r="B84" s="88" t="s">
        <v>292</v>
      </c>
      <c r="C84" s="85" t="s">
        <v>291</v>
      </c>
      <c r="D84" s="75">
        <v>4087</v>
      </c>
      <c r="E84" s="76">
        <v>3651</v>
      </c>
      <c r="F84" s="76">
        <v>16940</v>
      </c>
      <c r="G84" s="77">
        <v>7152</v>
      </c>
      <c r="H84" s="46"/>
      <c r="I84" s="47"/>
      <c r="K84" s="47"/>
      <c r="M84" s="47"/>
      <c r="O84" s="47"/>
      <c r="P84" s="47"/>
      <c r="Q84" s="47"/>
      <c r="R84" s="47"/>
      <c r="S84" s="47"/>
      <c r="T84" s="36"/>
      <c r="U84" s="36"/>
      <c r="V84" s="47"/>
    </row>
    <row r="85" spans="1:22" ht="15.75" thickBot="1" x14ac:dyDescent="0.25">
      <c r="A85" s="85" t="s">
        <v>293</v>
      </c>
      <c r="B85" s="88" t="s">
        <v>294</v>
      </c>
      <c r="C85" s="85" t="s">
        <v>293</v>
      </c>
      <c r="D85" s="75">
        <v>2000</v>
      </c>
      <c r="E85" s="76">
        <v>983</v>
      </c>
      <c r="F85" s="76">
        <v>10059</v>
      </c>
      <c r="G85" s="77">
        <v>3799</v>
      </c>
      <c r="H85" s="46"/>
      <c r="I85" s="47"/>
      <c r="K85" s="47"/>
      <c r="M85" s="47"/>
      <c r="O85" s="47"/>
      <c r="P85" s="47"/>
      <c r="Q85" s="47"/>
      <c r="R85" s="47"/>
      <c r="S85" s="47"/>
      <c r="T85" s="36"/>
      <c r="U85" s="36"/>
      <c r="V85" s="47"/>
    </row>
    <row r="86" spans="1:22" ht="15.75" thickBot="1" x14ac:dyDescent="0.25">
      <c r="A86" s="85" t="s">
        <v>295</v>
      </c>
      <c r="B86" s="88" t="s">
        <v>296</v>
      </c>
      <c r="C86" s="85" t="s">
        <v>295</v>
      </c>
      <c r="D86" s="75">
        <v>3508</v>
      </c>
      <c r="E86" s="76">
        <v>987</v>
      </c>
      <c r="F86" s="76">
        <v>12829</v>
      </c>
      <c r="G86" s="77">
        <v>7312</v>
      </c>
      <c r="H86" s="46"/>
      <c r="I86" s="47"/>
      <c r="K86" s="47"/>
      <c r="M86" s="47"/>
      <c r="O86" s="47"/>
      <c r="P86" s="47"/>
      <c r="Q86" s="47"/>
      <c r="R86" s="47"/>
      <c r="S86" s="47"/>
      <c r="T86" s="36"/>
      <c r="U86" s="36"/>
      <c r="V86" s="47"/>
    </row>
    <row r="87" spans="1:22" ht="15.75" thickBot="1" x14ac:dyDescent="0.25">
      <c r="A87" s="85" t="s">
        <v>297</v>
      </c>
      <c r="B87" s="88" t="s">
        <v>298</v>
      </c>
      <c r="C87" s="85" t="s">
        <v>297</v>
      </c>
      <c r="D87" s="75">
        <v>1545</v>
      </c>
      <c r="E87" s="76">
        <v>2092</v>
      </c>
      <c r="F87" s="76">
        <v>14261</v>
      </c>
      <c r="G87" s="77">
        <v>3577</v>
      </c>
      <c r="H87" s="46"/>
      <c r="I87" s="47"/>
      <c r="K87" s="47"/>
      <c r="M87" s="47"/>
      <c r="O87" s="47"/>
      <c r="P87" s="47"/>
      <c r="Q87" s="47"/>
      <c r="R87" s="47"/>
      <c r="S87" s="47"/>
      <c r="T87" s="36"/>
      <c r="U87" s="36"/>
      <c r="V87" s="47"/>
    </row>
    <row r="88" spans="1:22" ht="15.75" thickBot="1" x14ac:dyDescent="0.25">
      <c r="A88" s="85" t="s">
        <v>299</v>
      </c>
      <c r="B88" s="88" t="s">
        <v>300</v>
      </c>
      <c r="C88" s="85" t="s">
        <v>299</v>
      </c>
      <c r="D88" s="75">
        <v>952</v>
      </c>
      <c r="E88" s="76">
        <v>880</v>
      </c>
      <c r="F88" s="76">
        <v>7012</v>
      </c>
      <c r="G88" s="77">
        <v>2210</v>
      </c>
      <c r="H88" s="46"/>
      <c r="I88" s="47"/>
      <c r="K88" s="47"/>
      <c r="M88" s="47"/>
      <c r="O88" s="47"/>
      <c r="P88" s="47"/>
      <c r="Q88" s="47"/>
      <c r="R88" s="47"/>
      <c r="S88" s="47"/>
      <c r="T88" s="36"/>
      <c r="U88" s="36"/>
      <c r="V88" s="47"/>
    </row>
    <row r="89" spans="1:22" ht="15.75" thickBot="1" x14ac:dyDescent="0.25">
      <c r="A89" s="85" t="s">
        <v>301</v>
      </c>
      <c r="B89" s="88" t="s">
        <v>302</v>
      </c>
      <c r="C89" s="85" t="s">
        <v>301</v>
      </c>
      <c r="D89" s="75">
        <v>3425</v>
      </c>
      <c r="E89" s="76">
        <v>2920</v>
      </c>
      <c r="F89" s="76">
        <v>5251</v>
      </c>
      <c r="G89" s="77">
        <v>2526</v>
      </c>
      <c r="H89" s="46"/>
      <c r="I89" s="47"/>
      <c r="K89" s="47"/>
      <c r="M89" s="47"/>
      <c r="O89" s="47"/>
      <c r="P89" s="47"/>
      <c r="Q89" s="47"/>
      <c r="R89" s="47"/>
      <c r="S89" s="47"/>
      <c r="T89" s="36"/>
      <c r="U89" s="36"/>
      <c r="V89" s="47"/>
    </row>
    <row r="90" spans="1:22" ht="15.75" thickBot="1" x14ac:dyDescent="0.25">
      <c r="A90" s="85" t="s">
        <v>303</v>
      </c>
      <c r="B90" s="88" t="s">
        <v>304</v>
      </c>
      <c r="C90" s="85" t="s">
        <v>303</v>
      </c>
      <c r="D90" s="75">
        <v>4402</v>
      </c>
      <c r="E90" s="76">
        <v>505</v>
      </c>
      <c r="F90" s="76">
        <v>40142</v>
      </c>
      <c r="G90" s="77">
        <v>18875</v>
      </c>
      <c r="H90" s="46"/>
      <c r="I90" s="47"/>
      <c r="K90" s="47"/>
      <c r="M90" s="47"/>
      <c r="O90" s="47"/>
      <c r="P90" s="47"/>
      <c r="Q90" s="47"/>
      <c r="R90" s="47"/>
      <c r="S90" s="47"/>
      <c r="T90" s="36"/>
      <c r="U90" s="36"/>
      <c r="V90" s="47"/>
    </row>
    <row r="91" spans="1:22" ht="15.75" thickBot="1" x14ac:dyDescent="0.25">
      <c r="A91" s="85" t="s">
        <v>305</v>
      </c>
      <c r="B91" s="88" t="s">
        <v>306</v>
      </c>
      <c r="C91" s="85" t="s">
        <v>305</v>
      </c>
      <c r="D91" s="75">
        <v>1863</v>
      </c>
      <c r="E91" s="76">
        <v>904</v>
      </c>
      <c r="F91" s="76">
        <v>12813</v>
      </c>
      <c r="G91" s="77">
        <v>5345</v>
      </c>
      <c r="H91" s="46"/>
      <c r="I91" s="47"/>
      <c r="K91" s="47"/>
      <c r="M91" s="47"/>
      <c r="O91" s="47"/>
      <c r="P91" s="47"/>
      <c r="Q91" s="47"/>
      <c r="R91" s="47"/>
      <c r="S91" s="47"/>
      <c r="T91" s="36"/>
      <c r="U91" s="36"/>
      <c r="V91" s="47"/>
    </row>
    <row r="92" spans="1:22" ht="15.75" thickBot="1" x14ac:dyDescent="0.25">
      <c r="A92" s="85" t="s">
        <v>307</v>
      </c>
      <c r="B92" s="88" t="s">
        <v>308</v>
      </c>
      <c r="C92" s="85" t="s">
        <v>307</v>
      </c>
      <c r="D92" s="75">
        <v>1281</v>
      </c>
      <c r="E92" s="76">
        <v>282</v>
      </c>
      <c r="F92" s="76">
        <v>2225</v>
      </c>
      <c r="G92" s="77">
        <v>694</v>
      </c>
      <c r="H92" s="46"/>
      <c r="I92" s="47"/>
      <c r="K92" s="47"/>
      <c r="M92" s="47"/>
      <c r="O92" s="47"/>
      <c r="P92" s="47"/>
      <c r="Q92" s="47"/>
      <c r="R92" s="47"/>
      <c r="S92" s="47"/>
      <c r="T92" s="36"/>
      <c r="U92" s="36"/>
      <c r="V92" s="47"/>
    </row>
    <row r="93" spans="1:22" ht="15.75" thickBot="1" x14ac:dyDescent="0.25">
      <c r="A93" s="85" t="s">
        <v>309</v>
      </c>
      <c r="B93" s="88" t="s">
        <v>310</v>
      </c>
      <c r="C93" s="85" t="s">
        <v>309</v>
      </c>
      <c r="D93" s="75">
        <v>627</v>
      </c>
      <c r="E93" s="76">
        <v>344</v>
      </c>
      <c r="F93" s="76">
        <v>9680</v>
      </c>
      <c r="G93" s="77">
        <v>2123</v>
      </c>
      <c r="H93" s="46"/>
      <c r="I93" s="47"/>
      <c r="K93" s="47"/>
      <c r="M93" s="47"/>
      <c r="O93" s="47"/>
      <c r="P93" s="47"/>
      <c r="Q93" s="47"/>
      <c r="R93" s="47"/>
      <c r="S93" s="47"/>
      <c r="T93" s="36"/>
      <c r="U93" s="36"/>
      <c r="V93" s="47"/>
    </row>
    <row r="94" spans="1:22" ht="15.75" thickBot="1" x14ac:dyDescent="0.25">
      <c r="A94" s="85" t="s">
        <v>311</v>
      </c>
      <c r="B94" s="88" t="s">
        <v>312</v>
      </c>
      <c r="C94" s="85" t="s">
        <v>311</v>
      </c>
      <c r="D94" s="75">
        <v>1602</v>
      </c>
      <c r="E94" s="76">
        <v>1302</v>
      </c>
      <c r="F94" s="76">
        <v>8075</v>
      </c>
      <c r="G94" s="77">
        <v>3726</v>
      </c>
      <c r="H94" s="46"/>
      <c r="I94" s="47"/>
      <c r="K94" s="47"/>
      <c r="M94" s="47"/>
      <c r="O94" s="47"/>
      <c r="P94" s="47"/>
      <c r="Q94" s="47"/>
      <c r="R94" s="47"/>
      <c r="S94" s="47"/>
      <c r="T94" s="36"/>
      <c r="U94" s="36"/>
      <c r="V94" s="47"/>
    </row>
    <row r="95" spans="1:22" ht="15.75" thickBot="1" x14ac:dyDescent="0.25">
      <c r="A95" s="85" t="s">
        <v>313</v>
      </c>
      <c r="B95" s="88" t="s">
        <v>314</v>
      </c>
      <c r="C95" s="85" t="s">
        <v>313</v>
      </c>
      <c r="D95" s="75">
        <v>792</v>
      </c>
      <c r="E95" s="76">
        <v>1733</v>
      </c>
      <c r="F95" s="76">
        <v>4478</v>
      </c>
      <c r="G95" s="77">
        <v>2116</v>
      </c>
      <c r="H95" s="46"/>
      <c r="I95" s="47"/>
      <c r="K95" s="47"/>
      <c r="M95" s="47"/>
      <c r="O95" s="47"/>
      <c r="P95" s="47"/>
      <c r="Q95" s="47"/>
      <c r="R95" s="47"/>
      <c r="S95" s="47"/>
      <c r="T95" s="36"/>
      <c r="U95" s="36"/>
      <c r="V95" s="47"/>
    </row>
    <row r="96" spans="1:22" ht="15.75" thickBot="1" x14ac:dyDescent="0.25">
      <c r="A96" s="85" t="s">
        <v>315</v>
      </c>
      <c r="B96" s="88" t="s">
        <v>316</v>
      </c>
      <c r="C96" s="85" t="s">
        <v>315</v>
      </c>
      <c r="D96" s="75">
        <v>1506</v>
      </c>
      <c r="E96" s="76">
        <v>193</v>
      </c>
      <c r="F96" s="76">
        <v>6855</v>
      </c>
      <c r="G96" s="77">
        <v>4798</v>
      </c>
      <c r="H96" s="46"/>
      <c r="I96" s="47"/>
      <c r="K96" s="47"/>
      <c r="M96" s="47"/>
      <c r="O96" s="47"/>
      <c r="P96" s="47"/>
      <c r="Q96" s="47"/>
      <c r="R96" s="47"/>
      <c r="S96" s="47"/>
      <c r="T96" s="36"/>
      <c r="U96" s="36"/>
      <c r="V96" s="47"/>
    </row>
    <row r="97" spans="1:22" ht="15.75" thickBot="1" x14ac:dyDescent="0.25">
      <c r="A97" s="85" t="s">
        <v>317</v>
      </c>
      <c r="B97" s="88" t="s">
        <v>318</v>
      </c>
      <c r="C97" s="85" t="s">
        <v>317</v>
      </c>
      <c r="D97" s="75">
        <v>1242</v>
      </c>
      <c r="E97" s="76">
        <v>1498</v>
      </c>
      <c r="F97" s="76">
        <v>7997</v>
      </c>
      <c r="G97" s="77">
        <v>2019</v>
      </c>
      <c r="H97" s="46"/>
      <c r="I97" s="47"/>
      <c r="K97" s="47"/>
      <c r="M97" s="47"/>
      <c r="O97" s="47"/>
      <c r="P97" s="47"/>
      <c r="Q97" s="47"/>
      <c r="R97" s="47"/>
      <c r="S97" s="47"/>
      <c r="T97" s="36"/>
      <c r="U97" s="36"/>
      <c r="V97" s="47"/>
    </row>
    <row r="98" spans="1:22" ht="15.75" thickBot="1" x14ac:dyDescent="0.25">
      <c r="A98" s="85" t="s">
        <v>319</v>
      </c>
      <c r="B98" s="88" t="s">
        <v>320</v>
      </c>
      <c r="C98" s="85" t="s">
        <v>319</v>
      </c>
      <c r="D98" s="75">
        <v>916</v>
      </c>
      <c r="E98" s="76">
        <v>459</v>
      </c>
      <c r="F98" s="76">
        <v>3891</v>
      </c>
      <c r="G98" s="77">
        <v>1040</v>
      </c>
      <c r="H98" s="46"/>
      <c r="I98" s="47"/>
      <c r="K98" s="47"/>
      <c r="M98" s="47"/>
      <c r="O98" s="47"/>
      <c r="P98" s="47"/>
      <c r="Q98" s="47"/>
      <c r="R98" s="47"/>
      <c r="S98" s="47"/>
      <c r="T98" s="36"/>
      <c r="U98" s="36"/>
      <c r="V98" s="47"/>
    </row>
    <row r="99" spans="1:22" ht="15.75" thickBot="1" x14ac:dyDescent="0.25">
      <c r="A99" s="85" t="s">
        <v>321</v>
      </c>
      <c r="B99" s="88" t="s">
        <v>322</v>
      </c>
      <c r="C99" s="85" t="s">
        <v>321</v>
      </c>
      <c r="D99" s="75">
        <v>889</v>
      </c>
      <c r="E99" s="76">
        <v>460</v>
      </c>
      <c r="F99" s="76">
        <v>6008</v>
      </c>
      <c r="G99" s="77">
        <v>2458</v>
      </c>
      <c r="H99" s="46"/>
      <c r="I99" s="47"/>
      <c r="K99" s="47"/>
      <c r="M99" s="47"/>
      <c r="O99" s="47"/>
      <c r="P99" s="47"/>
      <c r="Q99" s="47"/>
      <c r="R99" s="47"/>
      <c r="S99" s="47"/>
      <c r="T99" s="36"/>
      <c r="U99" s="36"/>
      <c r="V99" s="47"/>
    </row>
    <row r="100" spans="1:22" ht="15.75" thickBot="1" x14ac:dyDescent="0.25">
      <c r="A100" s="85" t="s">
        <v>323</v>
      </c>
      <c r="B100" s="88" t="s">
        <v>324</v>
      </c>
      <c r="C100" s="85" t="s">
        <v>323</v>
      </c>
      <c r="D100" s="75">
        <v>1662</v>
      </c>
      <c r="E100" s="76">
        <v>1278</v>
      </c>
      <c r="F100" s="76">
        <v>23564</v>
      </c>
      <c r="G100" s="77">
        <v>9702</v>
      </c>
      <c r="H100" s="46"/>
      <c r="I100" s="47"/>
      <c r="K100" s="47"/>
      <c r="M100" s="47"/>
      <c r="O100" s="47"/>
      <c r="P100" s="47"/>
      <c r="Q100" s="47"/>
      <c r="R100" s="47"/>
      <c r="S100" s="47"/>
      <c r="T100" s="36"/>
      <c r="U100" s="36"/>
      <c r="V100" s="47"/>
    </row>
    <row r="101" spans="1:22" ht="15.75" thickBot="1" x14ac:dyDescent="0.25">
      <c r="A101" s="85" t="s">
        <v>325</v>
      </c>
      <c r="B101" s="88" t="s">
        <v>326</v>
      </c>
      <c r="C101" s="85" t="s">
        <v>325</v>
      </c>
      <c r="D101" s="75">
        <v>726</v>
      </c>
      <c r="E101" s="76">
        <v>141</v>
      </c>
      <c r="F101" s="76">
        <v>6431</v>
      </c>
      <c r="G101" s="77">
        <v>1033</v>
      </c>
      <c r="H101" s="46"/>
      <c r="I101" s="47"/>
      <c r="K101" s="47"/>
      <c r="M101" s="47"/>
      <c r="O101" s="47"/>
      <c r="P101" s="47"/>
      <c r="Q101" s="47"/>
      <c r="R101" s="47"/>
      <c r="S101" s="47"/>
      <c r="T101" s="36"/>
      <c r="U101" s="36"/>
      <c r="V101" s="47"/>
    </row>
    <row r="102" spans="1:22" ht="15.75" thickBot="1" x14ac:dyDescent="0.25">
      <c r="A102" s="85" t="s">
        <v>327</v>
      </c>
      <c r="B102" s="88" t="s">
        <v>328</v>
      </c>
      <c r="C102" s="85" t="s">
        <v>327</v>
      </c>
      <c r="D102" s="75">
        <v>1505</v>
      </c>
      <c r="E102" s="76">
        <v>1318</v>
      </c>
      <c r="F102" s="76">
        <v>12496</v>
      </c>
      <c r="G102" s="77">
        <v>2336</v>
      </c>
      <c r="H102" s="46"/>
      <c r="I102" s="47"/>
      <c r="K102" s="47"/>
      <c r="M102" s="47"/>
      <c r="O102" s="47"/>
      <c r="P102" s="47"/>
      <c r="Q102" s="47"/>
      <c r="R102" s="47"/>
      <c r="S102" s="47"/>
      <c r="T102" s="36"/>
      <c r="U102" s="36"/>
      <c r="V102" s="47"/>
    </row>
    <row r="103" spans="1:22" ht="15.75" thickBot="1" x14ac:dyDescent="0.25">
      <c r="A103" s="85" t="s">
        <v>329</v>
      </c>
      <c r="B103" s="88" t="s">
        <v>330</v>
      </c>
      <c r="C103" s="85" t="s">
        <v>329</v>
      </c>
      <c r="D103" s="75">
        <v>410</v>
      </c>
      <c r="E103" s="76">
        <v>132</v>
      </c>
      <c r="F103" s="76">
        <v>10184</v>
      </c>
      <c r="G103" s="77">
        <v>2546</v>
      </c>
      <c r="H103" s="46"/>
      <c r="I103" s="47"/>
      <c r="K103" s="47"/>
      <c r="M103" s="47"/>
      <c r="O103" s="47"/>
      <c r="P103" s="47"/>
      <c r="Q103" s="47"/>
      <c r="R103" s="47"/>
      <c r="S103" s="47"/>
      <c r="T103" s="36"/>
      <c r="U103" s="36"/>
      <c r="V103" s="47"/>
    </row>
    <row r="104" spans="1:22" ht="15.75" thickBot="1" x14ac:dyDescent="0.25">
      <c r="A104" s="85" t="s">
        <v>331</v>
      </c>
      <c r="B104" s="88" t="s">
        <v>332</v>
      </c>
      <c r="C104" s="85" t="s">
        <v>331</v>
      </c>
      <c r="D104" s="75">
        <v>802</v>
      </c>
      <c r="E104" s="76">
        <v>221</v>
      </c>
      <c r="F104" s="76">
        <v>14202</v>
      </c>
      <c r="G104" s="77">
        <v>2451</v>
      </c>
      <c r="H104" s="46"/>
      <c r="I104" s="47"/>
      <c r="K104" s="47"/>
      <c r="M104" s="47"/>
      <c r="O104" s="47"/>
      <c r="P104" s="47"/>
      <c r="Q104" s="47"/>
      <c r="R104" s="47"/>
      <c r="S104" s="47"/>
      <c r="T104" s="36"/>
      <c r="U104" s="36"/>
      <c r="V104" s="47"/>
    </row>
    <row r="105" spans="1:22" ht="15.75" thickBot="1" x14ac:dyDescent="0.25">
      <c r="A105" s="85" t="s">
        <v>333</v>
      </c>
      <c r="B105" s="88" t="s">
        <v>334</v>
      </c>
      <c r="C105" s="85" t="s">
        <v>333</v>
      </c>
      <c r="D105" s="75">
        <v>1424</v>
      </c>
      <c r="E105" s="76">
        <v>462</v>
      </c>
      <c r="F105" s="76">
        <v>7779</v>
      </c>
      <c r="G105" s="77">
        <v>1965</v>
      </c>
      <c r="H105" s="46"/>
      <c r="I105" s="47"/>
      <c r="K105" s="47"/>
      <c r="M105" s="47"/>
      <c r="O105" s="47"/>
      <c r="P105" s="47"/>
      <c r="Q105" s="47"/>
      <c r="R105" s="47"/>
      <c r="S105" s="47"/>
      <c r="T105" s="36"/>
      <c r="U105" s="36"/>
      <c r="V105" s="47"/>
    </row>
    <row r="106" spans="1:22" ht="15.75" thickBot="1" x14ac:dyDescent="0.25">
      <c r="A106" s="85" t="s">
        <v>335</v>
      </c>
      <c r="B106" s="88" t="s">
        <v>336</v>
      </c>
      <c r="C106" s="85" t="s">
        <v>335</v>
      </c>
      <c r="D106" s="75">
        <v>5898</v>
      </c>
      <c r="E106" s="76">
        <v>2988</v>
      </c>
      <c r="F106" s="76">
        <v>51345</v>
      </c>
      <c r="G106" s="77">
        <v>12154</v>
      </c>
      <c r="H106" s="46"/>
      <c r="I106" s="47"/>
      <c r="K106" s="47"/>
      <c r="M106" s="47"/>
      <c r="O106" s="47"/>
      <c r="P106" s="47"/>
      <c r="Q106" s="47"/>
      <c r="R106" s="47"/>
      <c r="S106" s="47"/>
      <c r="T106" s="36"/>
      <c r="U106" s="36"/>
      <c r="V106" s="47"/>
    </row>
    <row r="107" spans="1:22" ht="15.75" thickBot="1" x14ac:dyDescent="0.25">
      <c r="A107" s="85" t="s">
        <v>337</v>
      </c>
      <c r="B107" s="88" t="s">
        <v>338</v>
      </c>
      <c r="C107" s="85" t="s">
        <v>337</v>
      </c>
      <c r="D107" s="75">
        <v>2986</v>
      </c>
      <c r="E107" s="76">
        <v>3668</v>
      </c>
      <c r="F107" s="76">
        <v>10350</v>
      </c>
      <c r="G107" s="77">
        <v>6678</v>
      </c>
      <c r="H107" s="46"/>
      <c r="I107" s="47"/>
      <c r="K107" s="47"/>
      <c r="M107" s="47"/>
      <c r="O107" s="47"/>
      <c r="P107" s="47"/>
      <c r="Q107" s="47"/>
      <c r="R107" s="47"/>
      <c r="S107" s="47"/>
      <c r="T107" s="36"/>
      <c r="U107" s="36"/>
      <c r="V107" s="47"/>
    </row>
    <row r="108" spans="1:22" ht="15.75" thickBot="1" x14ac:dyDescent="0.25">
      <c r="A108" s="85" t="s">
        <v>339</v>
      </c>
      <c r="B108" s="88" t="s">
        <v>340</v>
      </c>
      <c r="C108" s="85" t="s">
        <v>339</v>
      </c>
      <c r="D108" s="75">
        <v>5791</v>
      </c>
      <c r="E108" s="76">
        <v>5965</v>
      </c>
      <c r="F108" s="76">
        <v>93530</v>
      </c>
      <c r="G108" s="77">
        <v>122315</v>
      </c>
      <c r="H108" s="46"/>
      <c r="I108" s="47"/>
      <c r="K108" s="47"/>
      <c r="M108" s="47"/>
      <c r="O108" s="47"/>
      <c r="P108" s="47"/>
      <c r="Q108" s="47"/>
      <c r="R108" s="47"/>
      <c r="S108" s="47"/>
      <c r="T108" s="36"/>
      <c r="U108" s="36"/>
      <c r="V108" s="47"/>
    </row>
    <row r="109" spans="1:22" ht="15.75" thickBot="1" x14ac:dyDescent="0.25">
      <c r="A109" s="85" t="s">
        <v>341</v>
      </c>
      <c r="B109" s="88" t="s">
        <v>342</v>
      </c>
      <c r="C109" s="85" t="s">
        <v>341</v>
      </c>
      <c r="D109" s="75">
        <v>298</v>
      </c>
      <c r="E109" s="76">
        <v>170</v>
      </c>
      <c r="F109" s="76">
        <v>17178</v>
      </c>
      <c r="G109" s="77">
        <v>6747</v>
      </c>
      <c r="H109" s="46"/>
      <c r="I109" s="47"/>
      <c r="K109" s="47"/>
      <c r="M109" s="47"/>
      <c r="O109" s="47"/>
      <c r="P109" s="47"/>
      <c r="Q109" s="47"/>
      <c r="R109" s="47"/>
      <c r="S109" s="47"/>
      <c r="T109" s="36"/>
      <c r="U109" s="36"/>
      <c r="V109" s="47"/>
    </row>
    <row r="110" spans="1:22" ht="15.75" thickBot="1" x14ac:dyDescent="0.25">
      <c r="A110" s="85" t="s">
        <v>343</v>
      </c>
      <c r="B110" s="88" t="s">
        <v>344</v>
      </c>
      <c r="C110" s="85" t="s">
        <v>343</v>
      </c>
      <c r="D110" s="75">
        <v>3301</v>
      </c>
      <c r="E110" s="76">
        <v>411</v>
      </c>
      <c r="F110" s="76">
        <v>20785</v>
      </c>
      <c r="G110" s="77">
        <v>66294</v>
      </c>
      <c r="H110" s="46"/>
      <c r="I110" s="47"/>
      <c r="K110" s="47"/>
      <c r="M110" s="47"/>
      <c r="O110" s="47"/>
      <c r="P110" s="47"/>
      <c r="Q110" s="47"/>
      <c r="R110" s="47"/>
      <c r="S110" s="47"/>
      <c r="T110" s="36"/>
      <c r="U110" s="36"/>
      <c r="V110" s="47"/>
    </row>
    <row r="111" spans="1:22" ht="15.75" thickBot="1" x14ac:dyDescent="0.25">
      <c r="A111" s="85" t="s">
        <v>345</v>
      </c>
      <c r="B111" s="88" t="s">
        <v>346</v>
      </c>
      <c r="C111" s="85" t="s">
        <v>345</v>
      </c>
      <c r="D111" s="75">
        <v>1255</v>
      </c>
      <c r="E111" s="76">
        <v>599</v>
      </c>
      <c r="F111" s="76">
        <v>3707</v>
      </c>
      <c r="G111" s="77">
        <v>1473</v>
      </c>
      <c r="H111" s="46"/>
      <c r="I111" s="47"/>
      <c r="K111" s="47"/>
      <c r="M111" s="47"/>
      <c r="O111" s="47"/>
      <c r="P111" s="47"/>
      <c r="Q111" s="47"/>
      <c r="R111" s="47"/>
      <c r="S111" s="47"/>
      <c r="T111" s="36"/>
      <c r="U111" s="36"/>
      <c r="V111" s="47"/>
    </row>
    <row r="112" spans="1:22" ht="15.75" thickBot="1" x14ac:dyDescent="0.25">
      <c r="A112" s="85" t="s">
        <v>347</v>
      </c>
      <c r="B112" s="88" t="s">
        <v>348</v>
      </c>
      <c r="C112" s="85" t="s">
        <v>347</v>
      </c>
      <c r="D112" s="75">
        <v>2969</v>
      </c>
      <c r="E112" s="76">
        <v>2543</v>
      </c>
      <c r="F112" s="76">
        <v>46002</v>
      </c>
      <c r="G112" s="77">
        <v>16122</v>
      </c>
      <c r="H112" s="46"/>
      <c r="I112" s="47"/>
      <c r="K112" s="47"/>
      <c r="M112" s="47"/>
      <c r="O112" s="47"/>
      <c r="P112" s="47"/>
      <c r="Q112" s="47"/>
      <c r="R112" s="47"/>
      <c r="S112" s="47"/>
      <c r="T112" s="36"/>
      <c r="U112" s="36"/>
      <c r="V112" s="47"/>
    </row>
    <row r="113" spans="1:22" ht="15.75" thickBot="1" x14ac:dyDescent="0.25">
      <c r="A113" s="85" t="s">
        <v>349</v>
      </c>
      <c r="B113" s="88" t="s">
        <v>350</v>
      </c>
      <c r="C113" s="85" t="s">
        <v>349</v>
      </c>
      <c r="D113" s="75">
        <v>1196</v>
      </c>
      <c r="E113" s="76">
        <v>400</v>
      </c>
      <c r="F113" s="76">
        <v>12005</v>
      </c>
      <c r="G113" s="77">
        <v>5967</v>
      </c>
      <c r="H113" s="46"/>
      <c r="I113" s="47"/>
      <c r="K113" s="47"/>
      <c r="M113" s="47"/>
      <c r="O113" s="47"/>
      <c r="P113" s="47"/>
      <c r="Q113" s="47"/>
      <c r="R113" s="47"/>
      <c r="S113" s="47"/>
      <c r="T113" s="36"/>
      <c r="U113" s="36"/>
      <c r="V113" s="47"/>
    </row>
    <row r="114" spans="1:22" ht="15.75" thickBot="1" x14ac:dyDescent="0.25">
      <c r="A114" s="85" t="s">
        <v>351</v>
      </c>
      <c r="B114" s="88" t="s">
        <v>352</v>
      </c>
      <c r="C114" s="85" t="s">
        <v>351</v>
      </c>
      <c r="D114" s="75">
        <v>3458</v>
      </c>
      <c r="E114" s="76">
        <v>759</v>
      </c>
      <c r="F114" s="76">
        <v>17895</v>
      </c>
      <c r="G114" s="77">
        <v>9041</v>
      </c>
      <c r="H114" s="46"/>
      <c r="I114" s="47"/>
      <c r="K114" s="47"/>
      <c r="M114" s="47"/>
      <c r="O114" s="47"/>
      <c r="P114" s="47"/>
      <c r="Q114" s="47"/>
      <c r="R114" s="47"/>
      <c r="S114" s="47"/>
      <c r="T114" s="36"/>
      <c r="U114" s="36"/>
      <c r="V114" s="47"/>
    </row>
    <row r="115" spans="1:22" ht="15.75" thickBot="1" x14ac:dyDescent="0.25">
      <c r="A115" s="85" t="s">
        <v>353</v>
      </c>
      <c r="B115" s="88" t="s">
        <v>354</v>
      </c>
      <c r="C115" s="85" t="s">
        <v>353</v>
      </c>
      <c r="D115" s="75">
        <v>1109</v>
      </c>
      <c r="E115" s="76">
        <v>553</v>
      </c>
      <c r="F115" s="76">
        <v>4072</v>
      </c>
      <c r="G115" s="77">
        <v>5125</v>
      </c>
      <c r="H115" s="46"/>
      <c r="I115" s="47"/>
      <c r="K115" s="47"/>
      <c r="M115" s="47"/>
      <c r="O115" s="47"/>
      <c r="P115" s="47"/>
      <c r="Q115" s="47"/>
      <c r="R115" s="47"/>
      <c r="S115" s="47"/>
      <c r="T115" s="36"/>
      <c r="U115" s="36"/>
      <c r="V115" s="47"/>
    </row>
    <row r="116" spans="1:22" ht="15.75" thickBot="1" x14ac:dyDescent="0.25">
      <c r="A116" s="85" t="s">
        <v>355</v>
      </c>
      <c r="B116" s="88" t="s">
        <v>356</v>
      </c>
      <c r="C116" s="85" t="s">
        <v>355</v>
      </c>
      <c r="D116" s="75">
        <v>522</v>
      </c>
      <c r="E116" s="76">
        <v>417</v>
      </c>
      <c r="F116" s="76">
        <v>15619</v>
      </c>
      <c r="G116" s="77">
        <v>4127</v>
      </c>
      <c r="H116" s="46"/>
      <c r="I116" s="47"/>
      <c r="K116" s="47"/>
      <c r="M116" s="47"/>
      <c r="O116" s="47"/>
      <c r="P116" s="47"/>
      <c r="Q116" s="47"/>
      <c r="R116" s="47"/>
      <c r="S116" s="47"/>
      <c r="T116" s="36"/>
      <c r="U116" s="36"/>
      <c r="V116" s="47"/>
    </row>
    <row r="117" spans="1:22" ht="15.75" thickBot="1" x14ac:dyDescent="0.25">
      <c r="A117" s="85" t="s">
        <v>357</v>
      </c>
      <c r="B117" s="88" t="s">
        <v>358</v>
      </c>
      <c r="C117" s="85" t="s">
        <v>357</v>
      </c>
      <c r="D117" s="75">
        <v>965</v>
      </c>
      <c r="E117" s="76">
        <v>84</v>
      </c>
      <c r="F117" s="76">
        <v>15650</v>
      </c>
      <c r="G117" s="77">
        <v>3217</v>
      </c>
      <c r="H117" s="46"/>
      <c r="I117" s="47"/>
      <c r="K117" s="47"/>
      <c r="M117" s="47"/>
      <c r="O117" s="47"/>
      <c r="P117" s="47"/>
      <c r="Q117" s="47"/>
      <c r="R117" s="47"/>
      <c r="S117" s="47"/>
      <c r="T117" s="36"/>
      <c r="U117" s="36"/>
      <c r="V117" s="47"/>
    </row>
    <row r="118" spans="1:22" ht="15.75" thickBot="1" x14ac:dyDescent="0.25">
      <c r="A118" s="85" t="s">
        <v>359</v>
      </c>
      <c r="B118" s="88" t="s">
        <v>360</v>
      </c>
      <c r="C118" s="85" t="s">
        <v>359</v>
      </c>
      <c r="D118" s="75">
        <v>1515</v>
      </c>
      <c r="E118" s="76">
        <v>948</v>
      </c>
      <c r="F118" s="76">
        <v>10402</v>
      </c>
      <c r="G118" s="77">
        <v>2274</v>
      </c>
      <c r="H118" s="46"/>
      <c r="I118" s="47"/>
      <c r="K118" s="47"/>
      <c r="M118" s="47"/>
      <c r="O118" s="47"/>
      <c r="P118" s="47"/>
      <c r="Q118" s="47"/>
      <c r="R118" s="47"/>
      <c r="S118" s="47"/>
      <c r="T118" s="36"/>
      <c r="U118" s="36"/>
      <c r="V118" s="47"/>
    </row>
    <row r="119" spans="1:22" ht="15.75" thickBot="1" x14ac:dyDescent="0.25">
      <c r="A119" s="85" t="s">
        <v>361</v>
      </c>
      <c r="B119" s="88" t="s">
        <v>362</v>
      </c>
      <c r="C119" s="85" t="s">
        <v>361</v>
      </c>
      <c r="D119" s="75">
        <v>7941</v>
      </c>
      <c r="E119" s="76">
        <v>2722</v>
      </c>
      <c r="F119" s="76">
        <v>26171</v>
      </c>
      <c r="G119" s="77">
        <v>3647</v>
      </c>
      <c r="H119" s="46"/>
      <c r="I119" s="47"/>
      <c r="K119" s="47"/>
      <c r="M119" s="47"/>
      <c r="O119" s="47"/>
      <c r="P119" s="47"/>
      <c r="Q119" s="47"/>
      <c r="R119" s="47"/>
      <c r="S119" s="47"/>
      <c r="T119" s="36"/>
      <c r="U119" s="36"/>
      <c r="V119" s="47"/>
    </row>
    <row r="120" spans="1:22" ht="15.75" thickBot="1" x14ac:dyDescent="0.25">
      <c r="A120" s="85" t="s">
        <v>363</v>
      </c>
      <c r="B120" s="88" t="s">
        <v>364</v>
      </c>
      <c r="C120" s="85" t="s">
        <v>363</v>
      </c>
      <c r="D120" s="75">
        <v>2085</v>
      </c>
      <c r="E120" s="76">
        <v>1012</v>
      </c>
      <c r="F120" s="76">
        <v>10083</v>
      </c>
      <c r="G120" s="77">
        <v>4048</v>
      </c>
      <c r="H120" s="46"/>
      <c r="I120" s="47"/>
      <c r="K120" s="47"/>
      <c r="M120" s="47"/>
      <c r="O120" s="47"/>
      <c r="P120" s="47"/>
      <c r="Q120" s="47"/>
      <c r="R120" s="47"/>
      <c r="S120" s="47"/>
      <c r="T120" s="36"/>
      <c r="U120" s="36"/>
      <c r="V120" s="47"/>
    </row>
    <row r="121" spans="1:22" ht="15.75" thickBot="1" x14ac:dyDescent="0.25">
      <c r="A121" s="85" t="s">
        <v>365</v>
      </c>
      <c r="B121" s="88" t="s">
        <v>366</v>
      </c>
      <c r="C121" s="85" t="s">
        <v>365</v>
      </c>
      <c r="D121" s="75">
        <v>1741</v>
      </c>
      <c r="E121" s="76">
        <v>984</v>
      </c>
      <c r="F121" s="76">
        <v>10669</v>
      </c>
      <c r="G121" s="77">
        <v>5023</v>
      </c>
      <c r="H121" s="46"/>
      <c r="I121" s="47"/>
      <c r="K121" s="47"/>
      <c r="M121" s="47"/>
      <c r="O121" s="47"/>
      <c r="P121" s="47"/>
      <c r="Q121" s="47"/>
      <c r="R121" s="47"/>
      <c r="S121" s="47"/>
      <c r="T121" s="36"/>
      <c r="U121" s="36"/>
      <c r="V121" s="47"/>
    </row>
    <row r="122" spans="1:22" ht="15.75" thickBot="1" x14ac:dyDescent="0.25">
      <c r="A122" s="85" t="s">
        <v>367</v>
      </c>
      <c r="B122" s="88" t="s">
        <v>368</v>
      </c>
      <c r="C122" s="85" t="s">
        <v>367</v>
      </c>
      <c r="D122" s="75">
        <v>904</v>
      </c>
      <c r="E122" s="76">
        <v>178</v>
      </c>
      <c r="F122" s="76">
        <v>3488</v>
      </c>
      <c r="G122" s="77">
        <v>841</v>
      </c>
      <c r="H122" s="46"/>
      <c r="I122" s="47"/>
      <c r="K122" s="47"/>
      <c r="M122" s="47"/>
      <c r="O122" s="47"/>
      <c r="P122" s="47"/>
      <c r="Q122" s="47"/>
      <c r="R122" s="47"/>
      <c r="S122" s="47"/>
      <c r="T122" s="36"/>
      <c r="U122" s="36"/>
      <c r="V122" s="47"/>
    </row>
    <row r="123" spans="1:22" ht="15.75" thickBot="1" x14ac:dyDescent="0.25">
      <c r="A123" s="85" t="s">
        <v>369</v>
      </c>
      <c r="B123" s="88" t="s">
        <v>370</v>
      </c>
      <c r="C123" s="85" t="s">
        <v>369</v>
      </c>
      <c r="D123" s="75">
        <v>2536</v>
      </c>
      <c r="E123" s="76">
        <v>1668</v>
      </c>
      <c r="F123" s="76">
        <v>33635</v>
      </c>
      <c r="G123" s="77">
        <v>30706</v>
      </c>
      <c r="H123" s="46"/>
      <c r="I123" s="47"/>
      <c r="K123" s="47"/>
      <c r="M123" s="47"/>
      <c r="O123" s="47"/>
      <c r="P123" s="47"/>
      <c r="Q123" s="47"/>
      <c r="R123" s="47"/>
      <c r="S123" s="47"/>
      <c r="T123" s="36"/>
      <c r="U123" s="36"/>
      <c r="V123" s="47"/>
    </row>
    <row r="124" spans="1:22" ht="15.75" thickBot="1" x14ac:dyDescent="0.25">
      <c r="A124" s="85" t="s">
        <v>371</v>
      </c>
      <c r="B124" s="88" t="s">
        <v>372</v>
      </c>
      <c r="C124" s="85" t="s">
        <v>371</v>
      </c>
      <c r="D124" s="75">
        <v>1147</v>
      </c>
      <c r="E124" s="76">
        <v>413</v>
      </c>
      <c r="F124" s="76">
        <v>5695</v>
      </c>
      <c r="G124" s="77">
        <v>1241</v>
      </c>
      <c r="H124" s="46"/>
      <c r="I124" s="47"/>
      <c r="K124" s="47"/>
      <c r="M124" s="47"/>
      <c r="O124" s="47"/>
      <c r="P124" s="47"/>
      <c r="Q124" s="47"/>
      <c r="R124" s="47"/>
      <c r="S124" s="47"/>
      <c r="T124" s="36"/>
      <c r="U124" s="36"/>
      <c r="V124" s="47"/>
    </row>
    <row r="125" spans="1:22" ht="15.75" thickBot="1" x14ac:dyDescent="0.25">
      <c r="A125" s="85" t="s">
        <v>373</v>
      </c>
      <c r="B125" s="88" t="s">
        <v>374</v>
      </c>
      <c r="C125" s="85" t="s">
        <v>373</v>
      </c>
      <c r="D125" s="75">
        <v>2489</v>
      </c>
      <c r="E125" s="76">
        <v>1229</v>
      </c>
      <c r="F125" s="76">
        <v>5236</v>
      </c>
      <c r="G125" s="77">
        <v>2458</v>
      </c>
      <c r="H125" s="46"/>
      <c r="I125" s="47"/>
      <c r="K125" s="47"/>
      <c r="M125" s="47"/>
      <c r="O125" s="47"/>
      <c r="P125" s="47"/>
      <c r="Q125" s="47"/>
      <c r="R125" s="47"/>
      <c r="S125" s="47"/>
      <c r="T125" s="36"/>
      <c r="U125" s="36"/>
      <c r="V125" s="47"/>
    </row>
    <row r="126" spans="1:22" ht="15.75" thickBot="1" x14ac:dyDescent="0.25">
      <c r="A126" s="85" t="s">
        <v>375</v>
      </c>
      <c r="B126" s="88" t="s">
        <v>376</v>
      </c>
      <c r="C126" s="85" t="s">
        <v>375</v>
      </c>
      <c r="D126" s="75">
        <v>1826</v>
      </c>
      <c r="E126" s="76">
        <v>3014</v>
      </c>
      <c r="F126" s="76">
        <v>28481</v>
      </c>
      <c r="G126" s="77">
        <v>17296</v>
      </c>
      <c r="H126" s="46"/>
      <c r="I126" s="47"/>
      <c r="K126" s="47"/>
      <c r="M126" s="47"/>
      <c r="O126" s="47"/>
      <c r="P126" s="47"/>
      <c r="Q126" s="47"/>
      <c r="R126" s="47"/>
      <c r="S126" s="47"/>
      <c r="T126" s="36"/>
      <c r="U126" s="36"/>
      <c r="V126" s="47"/>
    </row>
    <row r="127" spans="1:22" ht="15.75" thickBot="1" x14ac:dyDescent="0.25">
      <c r="A127" s="85" t="s">
        <v>377</v>
      </c>
      <c r="B127" s="88" t="s">
        <v>378</v>
      </c>
      <c r="C127" s="85" t="s">
        <v>377</v>
      </c>
      <c r="D127" s="75">
        <v>381</v>
      </c>
      <c r="E127" s="76">
        <v>120</v>
      </c>
      <c r="F127" s="76">
        <v>6682</v>
      </c>
      <c r="G127" s="77">
        <v>1022</v>
      </c>
      <c r="H127" s="46"/>
      <c r="I127" s="47"/>
      <c r="K127" s="47"/>
      <c r="M127" s="47"/>
      <c r="O127" s="47"/>
      <c r="P127" s="47"/>
      <c r="Q127" s="47"/>
      <c r="R127" s="47"/>
      <c r="S127" s="47"/>
      <c r="T127" s="36"/>
      <c r="U127" s="36"/>
      <c r="V127" s="47"/>
    </row>
    <row r="128" spans="1:22" ht="15.75" thickBot="1" x14ac:dyDescent="0.25">
      <c r="A128" s="85" t="s">
        <v>379</v>
      </c>
      <c r="B128" s="88" t="s">
        <v>380</v>
      </c>
      <c r="C128" s="85" t="s">
        <v>379</v>
      </c>
      <c r="D128" s="75">
        <v>755</v>
      </c>
      <c r="E128" s="76">
        <v>496</v>
      </c>
      <c r="F128" s="76">
        <v>12920</v>
      </c>
      <c r="G128" s="77">
        <v>3140</v>
      </c>
      <c r="H128" s="46"/>
      <c r="I128" s="47"/>
      <c r="K128" s="47"/>
      <c r="M128" s="47"/>
      <c r="O128" s="47"/>
      <c r="P128" s="47"/>
      <c r="Q128" s="47"/>
      <c r="R128" s="47"/>
      <c r="S128" s="47"/>
      <c r="T128" s="36"/>
      <c r="U128" s="36"/>
      <c r="V128" s="47"/>
    </row>
    <row r="129" spans="1:22" ht="15.75" thickBot="1" x14ac:dyDescent="0.25">
      <c r="A129" s="85" t="s">
        <v>381</v>
      </c>
      <c r="B129" s="88" t="s">
        <v>382</v>
      </c>
      <c r="C129" s="85" t="s">
        <v>381</v>
      </c>
      <c r="D129" s="75">
        <v>822</v>
      </c>
      <c r="E129" s="76">
        <v>266</v>
      </c>
      <c r="F129" s="76">
        <v>10728</v>
      </c>
      <c r="G129" s="77">
        <v>3225</v>
      </c>
      <c r="H129" s="46"/>
      <c r="I129" s="47"/>
      <c r="K129" s="47"/>
      <c r="M129" s="47"/>
      <c r="O129" s="47"/>
      <c r="P129" s="47"/>
      <c r="Q129" s="47"/>
      <c r="R129" s="47"/>
      <c r="S129" s="47"/>
      <c r="T129" s="36"/>
      <c r="U129" s="36"/>
      <c r="V129" s="47"/>
    </row>
    <row r="130" spans="1:22" ht="15.75" thickBot="1" x14ac:dyDescent="0.25">
      <c r="A130" s="85" t="s">
        <v>383</v>
      </c>
      <c r="B130" s="88" t="s">
        <v>384</v>
      </c>
      <c r="C130" s="85" t="s">
        <v>383</v>
      </c>
      <c r="D130" s="75">
        <v>1697</v>
      </c>
      <c r="E130" s="76">
        <v>672</v>
      </c>
      <c r="F130" s="76">
        <v>15834</v>
      </c>
      <c r="G130" s="77">
        <v>2392</v>
      </c>
      <c r="H130" s="46"/>
      <c r="I130" s="47"/>
      <c r="K130" s="47"/>
      <c r="M130" s="47"/>
      <c r="O130" s="47"/>
      <c r="P130" s="47"/>
      <c r="Q130" s="47"/>
      <c r="R130" s="47"/>
      <c r="S130" s="47"/>
      <c r="T130" s="36"/>
      <c r="U130" s="36"/>
      <c r="V130" s="47"/>
    </row>
    <row r="131" spans="1:22" ht="15.75" thickBot="1" x14ac:dyDescent="0.25">
      <c r="A131" s="85" t="s">
        <v>385</v>
      </c>
      <c r="B131" s="88" t="s">
        <v>386</v>
      </c>
      <c r="C131" s="85" t="s">
        <v>385</v>
      </c>
      <c r="D131" s="75">
        <v>68</v>
      </c>
      <c r="E131" s="76">
        <v>16</v>
      </c>
      <c r="F131" s="76">
        <v>139</v>
      </c>
      <c r="G131" s="77">
        <v>82</v>
      </c>
      <c r="H131" s="46"/>
      <c r="I131" s="47"/>
      <c r="K131" s="47"/>
      <c r="M131" s="47"/>
      <c r="O131" s="47"/>
      <c r="P131" s="47"/>
      <c r="Q131" s="47"/>
      <c r="R131" s="47"/>
      <c r="S131" s="47"/>
      <c r="T131" s="36"/>
      <c r="U131" s="36"/>
      <c r="V131" s="47"/>
    </row>
    <row r="132" spans="1:22" ht="15.75" thickBot="1" x14ac:dyDescent="0.25">
      <c r="A132" s="85" t="s">
        <v>387</v>
      </c>
      <c r="B132" s="88" t="s">
        <v>388</v>
      </c>
      <c r="C132" s="85" t="s">
        <v>387</v>
      </c>
      <c r="D132" s="75">
        <v>1910</v>
      </c>
      <c r="E132" s="76">
        <v>12161</v>
      </c>
      <c r="F132" s="76">
        <v>40687</v>
      </c>
      <c r="G132" s="77">
        <v>27005</v>
      </c>
      <c r="H132" s="46"/>
      <c r="I132" s="47"/>
      <c r="K132" s="47"/>
      <c r="M132" s="47"/>
      <c r="O132" s="47"/>
      <c r="P132" s="47"/>
      <c r="Q132" s="47"/>
      <c r="R132" s="47"/>
      <c r="S132" s="47"/>
      <c r="T132" s="36"/>
      <c r="U132" s="36"/>
      <c r="V132" s="47"/>
    </row>
    <row r="133" spans="1:22" ht="15.75" thickBot="1" x14ac:dyDescent="0.25">
      <c r="A133" s="85" t="s">
        <v>389</v>
      </c>
      <c r="B133" s="88" t="s">
        <v>390</v>
      </c>
      <c r="C133" s="85" t="s">
        <v>389</v>
      </c>
      <c r="D133" s="75">
        <v>8535</v>
      </c>
      <c r="E133" s="76">
        <v>1669</v>
      </c>
      <c r="F133" s="76">
        <v>21008</v>
      </c>
      <c r="G133" s="77">
        <v>51268</v>
      </c>
      <c r="H133" s="46"/>
      <c r="I133" s="47"/>
      <c r="K133" s="47"/>
      <c r="M133" s="47"/>
      <c r="O133" s="47"/>
      <c r="P133" s="47"/>
      <c r="Q133" s="47"/>
      <c r="R133" s="47"/>
      <c r="S133" s="47"/>
      <c r="T133" s="36"/>
      <c r="U133" s="36"/>
      <c r="V133" s="47"/>
    </row>
    <row r="134" spans="1:22" ht="15.75" thickBot="1" x14ac:dyDescent="0.25">
      <c r="A134" s="85" t="s">
        <v>391</v>
      </c>
      <c r="B134" s="88" t="s">
        <v>392</v>
      </c>
      <c r="C134" s="85" t="s">
        <v>391</v>
      </c>
      <c r="D134" s="75">
        <v>1999</v>
      </c>
      <c r="E134" s="76">
        <v>262</v>
      </c>
      <c r="F134" s="76">
        <v>7078</v>
      </c>
      <c r="G134" s="77">
        <v>1228</v>
      </c>
      <c r="H134" s="46"/>
      <c r="I134" s="47"/>
      <c r="K134" s="47"/>
      <c r="M134" s="47"/>
      <c r="O134" s="47"/>
      <c r="P134" s="47"/>
      <c r="Q134" s="47"/>
      <c r="R134" s="47"/>
      <c r="S134" s="47"/>
      <c r="T134" s="36"/>
      <c r="U134" s="36"/>
      <c r="V134" s="47"/>
    </row>
    <row r="135" spans="1:22" ht="15.75" thickBot="1" x14ac:dyDescent="0.25">
      <c r="A135" s="85" t="s">
        <v>393</v>
      </c>
      <c r="B135" s="88" t="s">
        <v>394</v>
      </c>
      <c r="C135" s="85" t="s">
        <v>393</v>
      </c>
      <c r="D135" s="75">
        <v>1251</v>
      </c>
      <c r="E135" s="76">
        <v>543</v>
      </c>
      <c r="F135" s="76">
        <v>30282</v>
      </c>
      <c r="G135" s="77">
        <v>8884</v>
      </c>
      <c r="H135" s="46"/>
      <c r="I135" s="47"/>
      <c r="K135" s="47"/>
      <c r="M135" s="47"/>
      <c r="O135" s="47"/>
      <c r="P135" s="47"/>
      <c r="Q135" s="47"/>
      <c r="R135" s="47"/>
      <c r="S135" s="47"/>
      <c r="T135" s="36"/>
      <c r="U135" s="36"/>
      <c r="V135" s="47"/>
    </row>
    <row r="136" spans="1:22" ht="15.75" thickBot="1" x14ac:dyDescent="0.25">
      <c r="A136" s="85" t="s">
        <v>395</v>
      </c>
      <c r="B136" s="88" t="s">
        <v>396</v>
      </c>
      <c r="C136" s="85" t="s">
        <v>395</v>
      </c>
      <c r="D136" s="75">
        <v>2667</v>
      </c>
      <c r="E136" s="76">
        <v>3495</v>
      </c>
      <c r="F136" s="76">
        <v>8060</v>
      </c>
      <c r="G136" s="77">
        <v>8294</v>
      </c>
      <c r="H136" s="46"/>
      <c r="I136" s="47"/>
      <c r="K136" s="47"/>
      <c r="M136" s="47"/>
      <c r="O136" s="47"/>
      <c r="P136" s="47"/>
      <c r="Q136" s="47"/>
      <c r="R136" s="47"/>
      <c r="S136" s="47"/>
      <c r="T136" s="36"/>
      <c r="U136" s="36"/>
      <c r="V136" s="47"/>
    </row>
    <row r="137" spans="1:22" ht="15.75" thickBot="1" x14ac:dyDescent="0.25">
      <c r="A137" s="85" t="s">
        <v>397</v>
      </c>
      <c r="B137" s="88" t="s">
        <v>398</v>
      </c>
      <c r="C137" s="85" t="s">
        <v>397</v>
      </c>
      <c r="D137" s="75">
        <v>2757</v>
      </c>
      <c r="E137" s="76">
        <v>1749</v>
      </c>
      <c r="F137" s="76">
        <v>26115</v>
      </c>
      <c r="G137" s="77">
        <v>9119</v>
      </c>
      <c r="H137" s="46"/>
      <c r="I137" s="47"/>
      <c r="K137" s="47"/>
      <c r="M137" s="47"/>
      <c r="O137" s="47"/>
      <c r="P137" s="47"/>
      <c r="Q137" s="47"/>
      <c r="R137" s="47"/>
      <c r="S137" s="47"/>
      <c r="T137" s="36"/>
      <c r="U137" s="36"/>
      <c r="V137" s="47"/>
    </row>
    <row r="138" spans="1:22" ht="15.75" thickBot="1" x14ac:dyDescent="0.25">
      <c r="A138" s="85" t="s">
        <v>399</v>
      </c>
      <c r="B138" s="88" t="s">
        <v>400</v>
      </c>
      <c r="C138" s="85" t="s">
        <v>399</v>
      </c>
      <c r="D138" s="75">
        <v>753</v>
      </c>
      <c r="E138" s="76">
        <v>250</v>
      </c>
      <c r="F138" s="76">
        <v>28456</v>
      </c>
      <c r="G138" s="77">
        <v>8587</v>
      </c>
      <c r="H138" s="46"/>
      <c r="I138" s="47"/>
      <c r="K138" s="47"/>
      <c r="M138" s="47"/>
      <c r="O138" s="47"/>
      <c r="P138" s="47"/>
      <c r="Q138" s="47"/>
      <c r="R138" s="47"/>
      <c r="S138" s="47"/>
      <c r="T138" s="36"/>
      <c r="U138" s="36"/>
      <c r="V138" s="47"/>
    </row>
    <row r="139" spans="1:22" ht="15.75" thickBot="1" x14ac:dyDescent="0.25">
      <c r="A139" s="85" t="s">
        <v>401</v>
      </c>
      <c r="B139" s="88" t="s">
        <v>402</v>
      </c>
      <c r="C139" s="85" t="s">
        <v>401</v>
      </c>
      <c r="D139" s="75">
        <v>5037</v>
      </c>
      <c r="E139" s="76">
        <v>4373</v>
      </c>
      <c r="F139" s="76">
        <v>53571</v>
      </c>
      <c r="G139" s="77">
        <v>16502</v>
      </c>
      <c r="H139" s="46"/>
      <c r="I139" s="47"/>
      <c r="K139" s="47"/>
      <c r="M139" s="47"/>
      <c r="O139" s="47"/>
      <c r="P139" s="47"/>
      <c r="Q139" s="47"/>
      <c r="R139" s="47"/>
      <c r="S139" s="47"/>
      <c r="T139" s="36"/>
      <c r="U139" s="36"/>
      <c r="V139" s="47"/>
    </row>
    <row r="140" spans="1:22" ht="15.75" thickBot="1" x14ac:dyDescent="0.25">
      <c r="A140" s="85" t="s">
        <v>403</v>
      </c>
      <c r="B140" s="88" t="s">
        <v>404</v>
      </c>
      <c r="C140" s="85" t="s">
        <v>403</v>
      </c>
      <c r="D140" s="75">
        <v>1633</v>
      </c>
      <c r="E140" s="76">
        <v>277</v>
      </c>
      <c r="F140" s="76">
        <v>17894</v>
      </c>
      <c r="G140" s="77">
        <v>1716</v>
      </c>
      <c r="H140" s="46"/>
      <c r="I140" s="47"/>
      <c r="K140" s="47"/>
      <c r="M140" s="47"/>
      <c r="O140" s="47"/>
      <c r="P140" s="47"/>
      <c r="Q140" s="47"/>
      <c r="R140" s="47"/>
      <c r="S140" s="47"/>
      <c r="T140" s="36"/>
      <c r="U140" s="36"/>
      <c r="V140" s="47"/>
    </row>
    <row r="141" spans="1:22" ht="15.75" thickBot="1" x14ac:dyDescent="0.25">
      <c r="A141" s="85" t="s">
        <v>405</v>
      </c>
      <c r="B141" s="88" t="s">
        <v>406</v>
      </c>
      <c r="C141" s="85" t="s">
        <v>405</v>
      </c>
      <c r="D141" s="75">
        <v>4637</v>
      </c>
      <c r="E141" s="76">
        <v>7509</v>
      </c>
      <c r="F141" s="76">
        <v>75159</v>
      </c>
      <c r="G141" s="77">
        <v>23224</v>
      </c>
      <c r="H141" s="46"/>
      <c r="I141" s="47"/>
      <c r="K141" s="47"/>
      <c r="M141" s="47"/>
      <c r="O141" s="47"/>
      <c r="P141" s="47"/>
      <c r="Q141" s="47"/>
      <c r="R141" s="47"/>
      <c r="S141" s="47"/>
      <c r="T141" s="36"/>
      <c r="U141" s="36"/>
      <c r="V141" s="47"/>
    </row>
    <row r="142" spans="1:22" ht="15.75" thickBot="1" x14ac:dyDescent="0.25">
      <c r="A142" s="85" t="s">
        <v>407</v>
      </c>
      <c r="B142" s="88" t="s">
        <v>408</v>
      </c>
      <c r="C142" s="85" t="s">
        <v>407</v>
      </c>
      <c r="D142" s="75">
        <v>2387</v>
      </c>
      <c r="E142" s="76">
        <v>1328</v>
      </c>
      <c r="F142" s="76">
        <v>34383</v>
      </c>
      <c r="G142" s="77">
        <v>13085</v>
      </c>
      <c r="H142" s="46"/>
      <c r="I142" s="47"/>
      <c r="K142" s="47"/>
      <c r="M142" s="47"/>
      <c r="O142" s="47"/>
      <c r="P142" s="47"/>
      <c r="Q142" s="47"/>
      <c r="R142" s="47"/>
      <c r="S142" s="47"/>
      <c r="T142" s="36"/>
      <c r="U142" s="36"/>
      <c r="V142" s="47"/>
    </row>
    <row r="143" spans="1:22" ht="15.75" thickBot="1" x14ac:dyDescent="0.25">
      <c r="A143" s="85" t="s">
        <v>409</v>
      </c>
      <c r="B143" s="88" t="s">
        <v>410</v>
      </c>
      <c r="C143" s="85" t="s">
        <v>409</v>
      </c>
      <c r="D143" s="75">
        <v>1911</v>
      </c>
      <c r="E143" s="76">
        <v>1690</v>
      </c>
      <c r="F143" s="76">
        <v>8600</v>
      </c>
      <c r="G143" s="77">
        <v>2697</v>
      </c>
      <c r="H143" s="46"/>
      <c r="I143" s="47"/>
      <c r="K143" s="47"/>
      <c r="M143" s="47"/>
      <c r="O143" s="47"/>
      <c r="P143" s="47"/>
      <c r="Q143" s="47"/>
      <c r="R143" s="47"/>
      <c r="S143" s="47"/>
      <c r="T143" s="36"/>
      <c r="U143" s="36"/>
      <c r="V143" s="47"/>
    </row>
    <row r="144" spans="1:22" ht="15.75" thickBot="1" x14ac:dyDescent="0.25">
      <c r="A144" s="85" t="s">
        <v>411</v>
      </c>
      <c r="B144" s="88" t="s">
        <v>412</v>
      </c>
      <c r="C144" s="85" t="s">
        <v>411</v>
      </c>
      <c r="D144" s="75">
        <v>5898</v>
      </c>
      <c r="E144" s="76">
        <v>2864</v>
      </c>
      <c r="F144" s="76">
        <v>79932</v>
      </c>
      <c r="G144" s="77">
        <v>7753</v>
      </c>
      <c r="H144" s="46"/>
      <c r="I144" s="47"/>
      <c r="K144" s="47"/>
      <c r="M144" s="47"/>
      <c r="O144" s="47"/>
      <c r="P144" s="47"/>
      <c r="Q144" s="47"/>
      <c r="R144" s="47"/>
      <c r="S144" s="47"/>
      <c r="T144" s="36"/>
      <c r="U144" s="36"/>
      <c r="V144" s="47"/>
    </row>
    <row r="145" spans="1:22" ht="15.75" thickBot="1" x14ac:dyDescent="0.25">
      <c r="A145" s="85" t="s">
        <v>413</v>
      </c>
      <c r="B145" s="88" t="s">
        <v>414</v>
      </c>
      <c r="C145" s="85" t="s">
        <v>413</v>
      </c>
      <c r="D145" s="75">
        <v>665</v>
      </c>
      <c r="E145" s="76">
        <v>498</v>
      </c>
      <c r="F145" s="76">
        <v>4308</v>
      </c>
      <c r="G145" s="77">
        <v>872</v>
      </c>
      <c r="H145" s="46"/>
      <c r="I145" s="47"/>
      <c r="K145" s="47"/>
      <c r="M145" s="47"/>
      <c r="O145" s="47"/>
      <c r="P145" s="47"/>
      <c r="Q145" s="47"/>
      <c r="R145" s="47"/>
      <c r="S145" s="47"/>
      <c r="T145" s="36"/>
      <c r="U145" s="36"/>
      <c r="V145" s="47"/>
    </row>
    <row r="146" spans="1:22" ht="15.75" thickBot="1" x14ac:dyDescent="0.25">
      <c r="A146" s="85" t="s">
        <v>415</v>
      </c>
      <c r="B146" s="88" t="s">
        <v>416</v>
      </c>
      <c r="C146" s="85" t="s">
        <v>415</v>
      </c>
      <c r="D146" s="75">
        <v>455</v>
      </c>
      <c r="E146" s="76">
        <v>885</v>
      </c>
      <c r="F146" s="76">
        <v>10519</v>
      </c>
      <c r="G146" s="77">
        <v>1207</v>
      </c>
      <c r="H146" s="46"/>
      <c r="I146" s="47"/>
      <c r="K146" s="47"/>
      <c r="M146" s="47"/>
      <c r="O146" s="47"/>
      <c r="P146" s="47"/>
      <c r="Q146" s="47"/>
      <c r="R146" s="47"/>
      <c r="S146" s="47"/>
      <c r="T146" s="36"/>
      <c r="U146" s="36"/>
      <c r="V146" s="47"/>
    </row>
    <row r="147" spans="1:22" ht="15.75" thickBot="1" x14ac:dyDescent="0.25">
      <c r="A147" s="85" t="s">
        <v>417</v>
      </c>
      <c r="B147" s="88" t="s">
        <v>418</v>
      </c>
      <c r="C147" s="85" t="s">
        <v>417</v>
      </c>
      <c r="D147" s="75">
        <v>9492</v>
      </c>
      <c r="E147" s="76">
        <v>6726</v>
      </c>
      <c r="F147" s="76">
        <v>187127</v>
      </c>
      <c r="G147" s="77">
        <v>47339</v>
      </c>
      <c r="H147" s="46"/>
      <c r="I147" s="47"/>
      <c r="K147" s="47"/>
      <c r="M147" s="47"/>
      <c r="O147" s="47"/>
      <c r="P147" s="47"/>
      <c r="Q147" s="47"/>
      <c r="R147" s="47"/>
      <c r="S147" s="47"/>
      <c r="T147" s="36"/>
      <c r="U147" s="36"/>
      <c r="V147" s="47"/>
    </row>
    <row r="148" spans="1:22" ht="15.75" thickBot="1" x14ac:dyDescent="0.25">
      <c r="A148" s="85" t="s">
        <v>419</v>
      </c>
      <c r="B148" s="88" t="s">
        <v>420</v>
      </c>
      <c r="C148" s="85" t="s">
        <v>419</v>
      </c>
      <c r="D148" s="75">
        <v>4911</v>
      </c>
      <c r="E148" s="76">
        <v>2315</v>
      </c>
      <c r="F148" s="76">
        <v>47329</v>
      </c>
      <c r="G148" s="77">
        <v>12795</v>
      </c>
      <c r="H148" s="46"/>
      <c r="I148" s="47"/>
      <c r="K148" s="47"/>
      <c r="M148" s="47"/>
      <c r="O148" s="47"/>
      <c r="P148" s="47"/>
      <c r="Q148" s="47"/>
      <c r="R148" s="47"/>
      <c r="S148" s="47"/>
      <c r="T148" s="36"/>
      <c r="U148" s="36"/>
      <c r="V148" s="47"/>
    </row>
    <row r="149" spans="1:22" ht="15.75" thickBot="1" x14ac:dyDescent="0.25">
      <c r="A149" s="85" t="s">
        <v>421</v>
      </c>
      <c r="B149" s="88" t="s">
        <v>422</v>
      </c>
      <c r="C149" s="85" t="s">
        <v>421</v>
      </c>
      <c r="D149" s="75">
        <v>1712</v>
      </c>
      <c r="E149" s="76">
        <v>1019</v>
      </c>
      <c r="F149" s="76">
        <v>14143</v>
      </c>
      <c r="G149" s="77">
        <v>4911</v>
      </c>
      <c r="H149" s="46"/>
      <c r="I149" s="47"/>
      <c r="K149" s="47"/>
      <c r="M149" s="47"/>
      <c r="O149" s="47"/>
      <c r="P149" s="47"/>
      <c r="Q149" s="47"/>
      <c r="R149" s="47"/>
      <c r="S149" s="47"/>
      <c r="T149" s="36"/>
      <c r="U149" s="36"/>
      <c r="V149" s="47"/>
    </row>
    <row r="150" spans="1:22" ht="15.75" thickBot="1" x14ac:dyDescent="0.25">
      <c r="A150" s="85" t="s">
        <v>423</v>
      </c>
      <c r="B150" s="88" t="s">
        <v>424</v>
      </c>
      <c r="C150" s="85" t="s">
        <v>423</v>
      </c>
      <c r="D150" s="75">
        <v>1043</v>
      </c>
      <c r="E150" s="76">
        <v>143</v>
      </c>
      <c r="F150" s="76">
        <v>3319</v>
      </c>
      <c r="G150" s="77">
        <v>644</v>
      </c>
      <c r="H150" s="46"/>
      <c r="I150" s="47"/>
      <c r="K150" s="47"/>
      <c r="M150" s="47"/>
      <c r="O150" s="47"/>
      <c r="P150" s="47"/>
      <c r="Q150" s="47"/>
      <c r="R150" s="47"/>
      <c r="S150" s="47"/>
      <c r="T150" s="36"/>
      <c r="U150" s="36"/>
      <c r="V150" s="47"/>
    </row>
    <row r="151" spans="1:22" ht="15.75" thickBot="1" x14ac:dyDescent="0.25">
      <c r="A151" s="85" t="s">
        <v>425</v>
      </c>
      <c r="B151" s="88" t="s">
        <v>426</v>
      </c>
      <c r="C151" s="85" t="s">
        <v>425</v>
      </c>
      <c r="D151" s="75">
        <v>687</v>
      </c>
      <c r="E151" s="76">
        <v>129</v>
      </c>
      <c r="F151" s="76">
        <v>3157</v>
      </c>
      <c r="G151" s="77">
        <v>724</v>
      </c>
      <c r="H151" s="46"/>
      <c r="I151" s="47"/>
      <c r="K151" s="47"/>
      <c r="M151" s="47"/>
      <c r="O151" s="47"/>
      <c r="P151" s="47"/>
      <c r="Q151" s="47"/>
      <c r="R151" s="47"/>
      <c r="S151" s="47"/>
      <c r="T151" s="36"/>
      <c r="U151" s="36"/>
      <c r="V151" s="47"/>
    </row>
    <row r="152" spans="1:22" ht="15.75" thickBot="1" x14ac:dyDescent="0.25">
      <c r="A152" s="85" t="s">
        <v>427</v>
      </c>
      <c r="B152" s="88" t="s">
        <v>428</v>
      </c>
      <c r="C152" s="85" t="s">
        <v>427</v>
      </c>
      <c r="D152" s="75">
        <v>6384</v>
      </c>
      <c r="E152" s="76">
        <v>25133</v>
      </c>
      <c r="F152" s="76">
        <v>127256</v>
      </c>
      <c r="G152" s="77">
        <v>41054</v>
      </c>
      <c r="H152" s="46"/>
      <c r="I152" s="47"/>
      <c r="K152" s="47"/>
      <c r="M152" s="47"/>
      <c r="O152" s="47"/>
      <c r="P152" s="47"/>
      <c r="Q152" s="47"/>
      <c r="R152" s="47"/>
      <c r="S152" s="47"/>
      <c r="T152" s="36"/>
      <c r="U152" s="36"/>
      <c r="V152" s="47"/>
    </row>
    <row r="153" spans="1:22" ht="15.75" thickBot="1" x14ac:dyDescent="0.25">
      <c r="A153" s="85" t="s">
        <v>429</v>
      </c>
      <c r="B153" s="88" t="s">
        <v>430</v>
      </c>
      <c r="C153" s="85" t="s">
        <v>429</v>
      </c>
      <c r="D153" s="75">
        <v>660</v>
      </c>
      <c r="E153" s="76">
        <v>571</v>
      </c>
      <c r="F153" s="76">
        <v>7114</v>
      </c>
      <c r="G153" s="77">
        <v>2175</v>
      </c>
      <c r="H153" s="46"/>
      <c r="I153" s="47"/>
      <c r="K153" s="47"/>
      <c r="M153" s="47"/>
      <c r="O153" s="47"/>
      <c r="P153" s="47"/>
      <c r="Q153" s="47"/>
      <c r="R153" s="47"/>
      <c r="S153" s="47"/>
      <c r="T153" s="36"/>
      <c r="U153" s="36"/>
      <c r="V153" s="47"/>
    </row>
    <row r="154" spans="1:22" ht="15.75" thickBot="1" x14ac:dyDescent="0.25">
      <c r="A154" s="85" t="s">
        <v>431</v>
      </c>
      <c r="B154" s="88" t="s">
        <v>432</v>
      </c>
      <c r="C154" s="85" t="s">
        <v>431</v>
      </c>
      <c r="D154" s="75">
        <v>568</v>
      </c>
      <c r="E154" s="76">
        <v>867</v>
      </c>
      <c r="F154" s="76">
        <v>29486</v>
      </c>
      <c r="G154" s="77">
        <v>7422</v>
      </c>
      <c r="H154" s="46"/>
      <c r="I154" s="47"/>
      <c r="K154" s="47"/>
      <c r="M154" s="47"/>
      <c r="O154" s="47"/>
      <c r="P154" s="47"/>
      <c r="Q154" s="47"/>
      <c r="R154" s="47"/>
      <c r="S154" s="47"/>
      <c r="T154" s="36"/>
      <c r="U154" s="36"/>
      <c r="V154" s="47"/>
    </row>
    <row r="155" spans="1:22" ht="15.75" thickBot="1" x14ac:dyDescent="0.25">
      <c r="A155" s="85" t="s">
        <v>433</v>
      </c>
      <c r="B155" s="88" t="s">
        <v>434</v>
      </c>
      <c r="C155" s="85" t="s">
        <v>433</v>
      </c>
      <c r="D155" s="75">
        <v>440</v>
      </c>
      <c r="E155" s="76">
        <v>163</v>
      </c>
      <c r="F155" s="76">
        <v>2462</v>
      </c>
      <c r="G155" s="77">
        <v>1129</v>
      </c>
      <c r="H155" s="46"/>
      <c r="I155" s="47"/>
      <c r="K155" s="47"/>
      <c r="M155" s="47"/>
      <c r="O155" s="47"/>
      <c r="P155" s="47"/>
      <c r="Q155" s="47"/>
      <c r="R155" s="47"/>
      <c r="S155" s="47"/>
      <c r="T155" s="36"/>
      <c r="U155" s="36"/>
      <c r="V155" s="47"/>
    </row>
    <row r="156" spans="1:22" ht="15.75" thickBot="1" x14ac:dyDescent="0.25">
      <c r="A156" s="85" t="s">
        <v>435</v>
      </c>
      <c r="B156" s="88" t="s">
        <v>436</v>
      </c>
      <c r="C156" s="85" t="s">
        <v>435</v>
      </c>
      <c r="D156" s="75">
        <v>2351</v>
      </c>
      <c r="E156" s="76">
        <v>840</v>
      </c>
      <c r="F156" s="76">
        <v>13334</v>
      </c>
      <c r="G156" s="77">
        <v>5127</v>
      </c>
      <c r="H156" s="46"/>
      <c r="I156" s="47"/>
      <c r="K156" s="47"/>
      <c r="M156" s="47"/>
      <c r="O156" s="47"/>
      <c r="P156" s="47"/>
      <c r="Q156" s="47"/>
      <c r="R156" s="47"/>
      <c r="S156" s="47"/>
      <c r="T156" s="36"/>
      <c r="U156" s="36"/>
      <c r="V156" s="47"/>
    </row>
    <row r="157" spans="1:22" ht="15.75" thickBot="1" x14ac:dyDescent="0.25">
      <c r="A157" s="85" t="s">
        <v>437</v>
      </c>
      <c r="B157" s="88" t="s">
        <v>438</v>
      </c>
      <c r="C157" s="85" t="s">
        <v>437</v>
      </c>
      <c r="D157" s="75">
        <v>987</v>
      </c>
      <c r="E157" s="76">
        <v>618</v>
      </c>
      <c r="F157" s="76">
        <v>5023</v>
      </c>
      <c r="G157" s="77">
        <v>1241</v>
      </c>
      <c r="H157" s="46"/>
      <c r="I157" s="47"/>
      <c r="K157" s="47"/>
      <c r="M157" s="47"/>
      <c r="O157" s="47"/>
      <c r="P157" s="47"/>
      <c r="Q157" s="47"/>
      <c r="R157" s="47"/>
      <c r="S157" s="47"/>
      <c r="T157" s="36"/>
      <c r="U157" s="36"/>
      <c r="V157" s="47"/>
    </row>
    <row r="158" spans="1:22" ht="15.75" thickBot="1" x14ac:dyDescent="0.25">
      <c r="A158" s="85" t="s">
        <v>439</v>
      </c>
      <c r="B158" s="88" t="s">
        <v>440</v>
      </c>
      <c r="C158" s="85" t="s">
        <v>439</v>
      </c>
      <c r="D158" s="75">
        <v>803</v>
      </c>
      <c r="E158" s="76">
        <v>316</v>
      </c>
      <c r="F158" s="76">
        <v>2954</v>
      </c>
      <c r="G158" s="77">
        <v>574</v>
      </c>
      <c r="H158" s="46"/>
      <c r="I158" s="47"/>
      <c r="K158" s="47"/>
      <c r="M158" s="47"/>
      <c r="O158" s="47"/>
      <c r="P158" s="47"/>
      <c r="Q158" s="47"/>
      <c r="R158" s="47"/>
      <c r="S158" s="47"/>
      <c r="T158" s="36"/>
      <c r="U158" s="36"/>
      <c r="V158" s="47"/>
    </row>
    <row r="159" spans="1:22" ht="15.75" thickBot="1" x14ac:dyDescent="0.25">
      <c r="A159" s="85" t="s">
        <v>441</v>
      </c>
      <c r="B159" s="88" t="s">
        <v>442</v>
      </c>
      <c r="C159" s="85" t="s">
        <v>441</v>
      </c>
      <c r="D159" s="75">
        <v>2458</v>
      </c>
      <c r="E159" s="76">
        <v>1559</v>
      </c>
      <c r="F159" s="76">
        <v>5613</v>
      </c>
      <c r="G159" s="77">
        <v>4645</v>
      </c>
      <c r="H159" s="46"/>
      <c r="I159" s="47"/>
      <c r="K159" s="47"/>
      <c r="M159" s="47"/>
      <c r="O159" s="47"/>
      <c r="P159" s="47"/>
      <c r="Q159" s="47"/>
      <c r="R159" s="47"/>
      <c r="S159" s="47"/>
      <c r="T159" s="36"/>
      <c r="U159" s="36"/>
      <c r="V159" s="47"/>
    </row>
    <row r="160" spans="1:22" ht="15.75" thickBot="1" x14ac:dyDescent="0.25">
      <c r="A160" s="85" t="s">
        <v>443</v>
      </c>
      <c r="B160" s="88" t="s">
        <v>444</v>
      </c>
      <c r="C160" s="85" t="s">
        <v>443</v>
      </c>
      <c r="D160" s="75">
        <v>1696</v>
      </c>
      <c r="E160" s="76">
        <v>2251</v>
      </c>
      <c r="F160" s="76">
        <v>44878</v>
      </c>
      <c r="G160" s="77">
        <v>12423</v>
      </c>
      <c r="H160" s="46"/>
      <c r="I160" s="47"/>
      <c r="K160" s="47"/>
      <c r="M160" s="47"/>
      <c r="O160" s="47"/>
      <c r="P160" s="47"/>
      <c r="Q160" s="47"/>
      <c r="R160" s="47"/>
      <c r="S160" s="47"/>
      <c r="T160" s="36"/>
      <c r="U160" s="36"/>
      <c r="V160" s="47"/>
    </row>
    <row r="161" spans="1:22" ht="15.75" thickBot="1" x14ac:dyDescent="0.25">
      <c r="A161" s="85" t="s">
        <v>445</v>
      </c>
      <c r="B161" s="88" t="s">
        <v>446</v>
      </c>
      <c r="C161" s="85" t="s">
        <v>445</v>
      </c>
      <c r="D161" s="75">
        <v>3723</v>
      </c>
      <c r="E161" s="76">
        <v>3266</v>
      </c>
      <c r="F161" s="76">
        <v>9880</v>
      </c>
      <c r="G161" s="77">
        <v>4721</v>
      </c>
      <c r="H161" s="46"/>
      <c r="I161" s="47"/>
      <c r="K161" s="47"/>
      <c r="M161" s="47"/>
      <c r="O161" s="47"/>
      <c r="P161" s="47"/>
      <c r="Q161" s="47"/>
      <c r="R161" s="47"/>
      <c r="S161" s="47"/>
      <c r="T161" s="36"/>
      <c r="U161" s="36"/>
      <c r="V161" s="47"/>
    </row>
    <row r="162" spans="1:22" ht="15.75" thickBot="1" x14ac:dyDescent="0.25">
      <c r="A162" s="85" t="s">
        <v>447</v>
      </c>
      <c r="B162" s="88" t="s">
        <v>448</v>
      </c>
      <c r="C162" s="85" t="s">
        <v>447</v>
      </c>
      <c r="D162" s="75">
        <v>1485</v>
      </c>
      <c r="E162" s="76">
        <v>1724</v>
      </c>
      <c r="F162" s="76">
        <v>3634</v>
      </c>
      <c r="G162" s="77">
        <v>6011</v>
      </c>
      <c r="H162" s="46"/>
      <c r="I162" s="47"/>
      <c r="K162" s="47"/>
      <c r="M162" s="47"/>
      <c r="O162" s="47"/>
      <c r="P162" s="47"/>
      <c r="Q162" s="47"/>
      <c r="R162" s="47"/>
      <c r="S162" s="47"/>
      <c r="T162" s="36"/>
      <c r="U162" s="36"/>
      <c r="V162" s="47"/>
    </row>
    <row r="163" spans="1:22" ht="15.75" thickBot="1" x14ac:dyDescent="0.25">
      <c r="A163" s="85" t="s">
        <v>449</v>
      </c>
      <c r="B163" s="88" t="s">
        <v>450</v>
      </c>
      <c r="C163" s="85" t="s">
        <v>449</v>
      </c>
      <c r="D163" s="75">
        <v>2390</v>
      </c>
      <c r="E163" s="76">
        <v>1466</v>
      </c>
      <c r="F163" s="76">
        <v>4743</v>
      </c>
      <c r="G163" s="77">
        <v>1002</v>
      </c>
      <c r="H163" s="46"/>
      <c r="I163" s="47"/>
      <c r="K163" s="47"/>
      <c r="M163" s="47"/>
      <c r="O163" s="47"/>
      <c r="P163" s="47"/>
      <c r="Q163" s="47"/>
      <c r="R163" s="47"/>
      <c r="S163" s="47"/>
      <c r="T163" s="36"/>
      <c r="U163" s="36"/>
      <c r="V163" s="47"/>
    </row>
    <row r="164" spans="1:22" ht="15.75" thickBot="1" x14ac:dyDescent="0.25">
      <c r="A164" s="85" t="s">
        <v>451</v>
      </c>
      <c r="B164" s="88" t="s">
        <v>452</v>
      </c>
      <c r="C164" s="85" t="s">
        <v>451</v>
      </c>
      <c r="D164" s="75">
        <v>801</v>
      </c>
      <c r="E164" s="76">
        <v>180</v>
      </c>
      <c r="F164" s="76">
        <v>8718</v>
      </c>
      <c r="G164" s="77">
        <v>2933</v>
      </c>
      <c r="H164" s="46"/>
      <c r="I164" s="47"/>
      <c r="K164" s="47"/>
      <c r="M164" s="47"/>
      <c r="O164" s="47"/>
      <c r="P164" s="47"/>
      <c r="Q164" s="47"/>
      <c r="R164" s="47"/>
      <c r="S164" s="47"/>
      <c r="T164" s="36"/>
      <c r="U164" s="36"/>
      <c r="V164" s="47"/>
    </row>
    <row r="165" spans="1:22" ht="15.75" thickBot="1" x14ac:dyDescent="0.25">
      <c r="A165" s="85" t="s">
        <v>453</v>
      </c>
      <c r="B165" s="88" t="s">
        <v>454</v>
      </c>
      <c r="C165" s="85" t="s">
        <v>453</v>
      </c>
      <c r="D165" s="75">
        <v>1315</v>
      </c>
      <c r="E165" s="76">
        <v>1172</v>
      </c>
      <c r="F165" s="76">
        <v>12280</v>
      </c>
      <c r="G165" s="77">
        <v>7803</v>
      </c>
      <c r="H165" s="46"/>
      <c r="I165" s="47"/>
      <c r="K165" s="47"/>
      <c r="M165" s="47"/>
      <c r="O165" s="47"/>
      <c r="P165" s="47"/>
      <c r="Q165" s="47"/>
      <c r="R165" s="47"/>
      <c r="S165" s="47"/>
      <c r="T165" s="36"/>
      <c r="U165" s="36"/>
      <c r="V165" s="47"/>
    </row>
    <row r="166" spans="1:22" ht="15.75" thickBot="1" x14ac:dyDescent="0.25">
      <c r="A166" s="85" t="s">
        <v>455</v>
      </c>
      <c r="B166" s="88" t="s">
        <v>456</v>
      </c>
      <c r="C166" s="85" t="s">
        <v>455</v>
      </c>
      <c r="D166" s="75">
        <v>843</v>
      </c>
      <c r="E166" s="76">
        <v>217</v>
      </c>
      <c r="F166" s="76">
        <v>7112</v>
      </c>
      <c r="G166" s="77">
        <v>2567</v>
      </c>
      <c r="H166" s="46"/>
      <c r="I166" s="47"/>
      <c r="K166" s="47"/>
      <c r="M166" s="47"/>
      <c r="O166" s="47"/>
      <c r="P166" s="47"/>
      <c r="Q166" s="47"/>
      <c r="R166" s="47"/>
      <c r="S166" s="47"/>
      <c r="T166" s="36"/>
      <c r="U166" s="36"/>
      <c r="V166" s="47"/>
    </row>
    <row r="167" spans="1:22" ht="15.75" thickBot="1" x14ac:dyDescent="0.25">
      <c r="A167" s="85" t="s">
        <v>457</v>
      </c>
      <c r="B167" s="88" t="s">
        <v>458</v>
      </c>
      <c r="C167" s="85" t="s">
        <v>457</v>
      </c>
      <c r="D167" s="75">
        <v>2850</v>
      </c>
      <c r="E167" s="76">
        <v>4118</v>
      </c>
      <c r="F167" s="76">
        <v>46365</v>
      </c>
      <c r="G167" s="77">
        <v>10877</v>
      </c>
      <c r="H167" s="46"/>
      <c r="I167" s="47"/>
      <c r="K167" s="47"/>
      <c r="M167" s="47"/>
      <c r="O167" s="47"/>
      <c r="P167" s="47"/>
      <c r="Q167" s="47"/>
      <c r="R167" s="47"/>
      <c r="S167" s="47"/>
      <c r="T167" s="36"/>
      <c r="U167" s="36"/>
      <c r="V167" s="47"/>
    </row>
    <row r="168" spans="1:22" ht="15.75" thickBot="1" x14ac:dyDescent="0.25">
      <c r="A168" s="85" t="s">
        <v>459</v>
      </c>
      <c r="B168" s="88" t="s">
        <v>460</v>
      </c>
      <c r="C168" s="85" t="s">
        <v>459</v>
      </c>
      <c r="D168" s="75">
        <v>1157</v>
      </c>
      <c r="E168" s="76">
        <v>855</v>
      </c>
      <c r="F168" s="76">
        <v>5999</v>
      </c>
      <c r="G168" s="77">
        <v>1340</v>
      </c>
      <c r="H168" s="46"/>
      <c r="I168" s="47"/>
      <c r="K168" s="47"/>
      <c r="M168" s="47"/>
      <c r="O168" s="47"/>
      <c r="P168" s="47"/>
      <c r="Q168" s="47"/>
      <c r="R168" s="47"/>
      <c r="S168" s="47"/>
      <c r="T168" s="36"/>
      <c r="U168" s="36"/>
      <c r="V168" s="47"/>
    </row>
    <row r="169" spans="1:22" ht="15.75" thickBot="1" x14ac:dyDescent="0.25">
      <c r="A169" s="85" t="s">
        <v>461</v>
      </c>
      <c r="B169" s="88" t="s">
        <v>462</v>
      </c>
      <c r="C169" s="85" t="s">
        <v>461</v>
      </c>
      <c r="D169" s="75">
        <v>806</v>
      </c>
      <c r="E169" s="76">
        <v>170</v>
      </c>
      <c r="F169" s="76">
        <v>8818</v>
      </c>
      <c r="G169" s="77">
        <v>1177</v>
      </c>
      <c r="H169" s="46"/>
      <c r="I169" s="47"/>
      <c r="K169" s="47"/>
      <c r="M169" s="47"/>
      <c r="O169" s="47"/>
      <c r="P169" s="47"/>
      <c r="Q169" s="47"/>
      <c r="R169" s="47"/>
      <c r="S169" s="47"/>
      <c r="T169" s="36"/>
      <c r="U169" s="36"/>
      <c r="V169" s="47"/>
    </row>
    <row r="170" spans="1:22" ht="15.75" thickBot="1" x14ac:dyDescent="0.25">
      <c r="A170" s="85" t="s">
        <v>463</v>
      </c>
      <c r="B170" s="88" t="s">
        <v>464</v>
      </c>
      <c r="C170" s="85" t="s">
        <v>463</v>
      </c>
      <c r="D170" s="75">
        <v>1486</v>
      </c>
      <c r="E170" s="76">
        <v>586</v>
      </c>
      <c r="F170" s="76">
        <v>26240</v>
      </c>
      <c r="G170" s="77">
        <v>7138</v>
      </c>
      <c r="H170" s="46"/>
      <c r="I170" s="47"/>
      <c r="K170" s="47"/>
      <c r="M170" s="47"/>
      <c r="O170" s="47"/>
      <c r="P170" s="47"/>
      <c r="Q170" s="47"/>
      <c r="R170" s="47"/>
      <c r="S170" s="47"/>
      <c r="T170" s="36"/>
      <c r="U170" s="36"/>
      <c r="V170" s="47"/>
    </row>
    <row r="171" spans="1:22" ht="15.75" thickBot="1" x14ac:dyDescent="0.25">
      <c r="A171" s="85" t="s">
        <v>465</v>
      </c>
      <c r="B171" s="88" t="s">
        <v>466</v>
      </c>
      <c r="C171" s="85" t="s">
        <v>465</v>
      </c>
      <c r="D171" s="75">
        <v>1086</v>
      </c>
      <c r="E171" s="76">
        <v>348</v>
      </c>
      <c r="F171" s="76">
        <v>8169</v>
      </c>
      <c r="G171" s="77">
        <v>3679</v>
      </c>
      <c r="H171" s="46"/>
      <c r="I171" s="47"/>
      <c r="K171" s="47"/>
      <c r="M171" s="47"/>
      <c r="O171" s="47"/>
      <c r="P171" s="47"/>
      <c r="Q171" s="47"/>
      <c r="R171" s="47"/>
      <c r="S171" s="47"/>
      <c r="T171" s="36"/>
      <c r="U171" s="36"/>
      <c r="V171" s="47"/>
    </row>
    <row r="172" spans="1:22" ht="15.75" thickBot="1" x14ac:dyDescent="0.25">
      <c r="A172" s="85" t="s">
        <v>467</v>
      </c>
      <c r="B172" s="88" t="s">
        <v>468</v>
      </c>
      <c r="C172" s="85" t="s">
        <v>467</v>
      </c>
      <c r="D172" s="75">
        <v>455</v>
      </c>
      <c r="E172" s="76">
        <v>811</v>
      </c>
      <c r="F172" s="76">
        <v>4741</v>
      </c>
      <c r="G172" s="77">
        <v>629</v>
      </c>
      <c r="H172" s="46"/>
      <c r="I172" s="47"/>
      <c r="K172" s="47"/>
      <c r="M172" s="47"/>
      <c r="O172" s="47"/>
      <c r="P172" s="47"/>
      <c r="Q172" s="47"/>
      <c r="R172" s="47"/>
      <c r="S172" s="47"/>
      <c r="T172" s="36"/>
      <c r="U172" s="36"/>
      <c r="V172" s="47"/>
    </row>
    <row r="173" spans="1:22" ht="15.75" thickBot="1" x14ac:dyDescent="0.25">
      <c r="A173" s="85" t="s">
        <v>469</v>
      </c>
      <c r="B173" s="88" t="s">
        <v>470</v>
      </c>
      <c r="C173" s="85" t="s">
        <v>469</v>
      </c>
      <c r="D173" s="75">
        <v>1322</v>
      </c>
      <c r="E173" s="76">
        <v>504</v>
      </c>
      <c r="F173" s="76">
        <v>18901</v>
      </c>
      <c r="G173" s="77">
        <v>6629</v>
      </c>
      <c r="H173" s="46"/>
      <c r="I173" s="47"/>
      <c r="K173" s="47"/>
      <c r="M173" s="47"/>
      <c r="O173" s="47"/>
      <c r="P173" s="47"/>
      <c r="Q173" s="47"/>
      <c r="R173" s="47"/>
      <c r="S173" s="47"/>
      <c r="T173" s="36"/>
      <c r="U173" s="36"/>
      <c r="V173" s="47"/>
    </row>
    <row r="174" spans="1:22" ht="15.75" thickBot="1" x14ac:dyDescent="0.25">
      <c r="A174" s="85" t="s">
        <v>471</v>
      </c>
      <c r="B174" s="88" t="s">
        <v>472</v>
      </c>
      <c r="C174" s="85" t="s">
        <v>471</v>
      </c>
      <c r="D174" s="75">
        <v>1478</v>
      </c>
      <c r="E174" s="76">
        <v>473</v>
      </c>
      <c r="F174" s="76">
        <v>4074</v>
      </c>
      <c r="G174" s="77">
        <v>277</v>
      </c>
      <c r="H174" s="46"/>
      <c r="I174" s="47"/>
      <c r="K174" s="47"/>
      <c r="M174" s="47"/>
      <c r="O174" s="47"/>
      <c r="P174" s="47"/>
      <c r="Q174" s="47"/>
      <c r="R174" s="47"/>
      <c r="S174" s="47"/>
      <c r="T174" s="36"/>
      <c r="U174" s="36"/>
      <c r="V174" s="47"/>
    </row>
    <row r="175" spans="1:22" ht="15.75" thickBot="1" x14ac:dyDescent="0.25">
      <c r="A175" s="85" t="s">
        <v>473</v>
      </c>
      <c r="B175" s="88" t="s">
        <v>474</v>
      </c>
      <c r="C175" s="85" t="s">
        <v>473</v>
      </c>
      <c r="D175" s="75">
        <v>4101</v>
      </c>
      <c r="E175" s="76">
        <v>2204</v>
      </c>
      <c r="F175" s="76">
        <v>29212</v>
      </c>
      <c r="G175" s="77">
        <v>9227</v>
      </c>
      <c r="H175" s="46"/>
      <c r="I175" s="47"/>
      <c r="K175" s="47"/>
      <c r="M175" s="47"/>
      <c r="O175" s="47"/>
      <c r="P175" s="47"/>
      <c r="Q175" s="47"/>
      <c r="R175" s="47"/>
      <c r="S175" s="47"/>
      <c r="T175" s="36"/>
      <c r="U175" s="36"/>
      <c r="V175" s="47"/>
    </row>
    <row r="176" spans="1:22" ht="15.75" thickBot="1" x14ac:dyDescent="0.25">
      <c r="A176" s="85" t="s">
        <v>475</v>
      </c>
      <c r="B176" s="88" t="s">
        <v>476</v>
      </c>
      <c r="C176" s="85" t="s">
        <v>475</v>
      </c>
      <c r="D176" s="75">
        <v>2549</v>
      </c>
      <c r="E176" s="76">
        <v>1817</v>
      </c>
      <c r="F176" s="76">
        <v>14441</v>
      </c>
      <c r="G176" s="77">
        <v>5048</v>
      </c>
      <c r="H176" s="46"/>
      <c r="I176" s="47"/>
      <c r="K176" s="47"/>
      <c r="M176" s="47"/>
      <c r="O176" s="47"/>
      <c r="P176" s="47"/>
      <c r="Q176" s="47"/>
      <c r="R176" s="47"/>
      <c r="S176" s="47"/>
      <c r="T176" s="36"/>
      <c r="U176" s="36"/>
      <c r="V176" s="47"/>
    </row>
    <row r="177" spans="1:22" ht="15.75" thickBot="1" x14ac:dyDescent="0.25">
      <c r="A177" s="85" t="s">
        <v>477</v>
      </c>
      <c r="B177" s="88" t="s">
        <v>478</v>
      </c>
      <c r="C177" s="85" t="s">
        <v>477</v>
      </c>
      <c r="D177" s="75">
        <v>1235</v>
      </c>
      <c r="E177" s="76">
        <v>601</v>
      </c>
      <c r="F177" s="76">
        <v>30628</v>
      </c>
      <c r="G177" s="77">
        <v>7024</v>
      </c>
      <c r="H177" s="46"/>
      <c r="I177" s="47"/>
      <c r="K177" s="47"/>
      <c r="M177" s="47"/>
      <c r="O177" s="47"/>
      <c r="P177" s="47"/>
      <c r="Q177" s="47"/>
      <c r="R177" s="47"/>
      <c r="S177" s="47"/>
      <c r="T177" s="36"/>
      <c r="U177" s="36"/>
      <c r="V177" s="47"/>
    </row>
    <row r="178" spans="1:22" ht="15.75" thickBot="1" x14ac:dyDescent="0.25">
      <c r="A178" s="85" t="s">
        <v>479</v>
      </c>
      <c r="B178" s="88" t="s">
        <v>480</v>
      </c>
      <c r="C178" s="85" t="s">
        <v>479</v>
      </c>
      <c r="D178" s="75">
        <v>629</v>
      </c>
      <c r="E178" s="76">
        <v>501</v>
      </c>
      <c r="F178" s="76">
        <v>6244</v>
      </c>
      <c r="G178" s="77">
        <v>3193</v>
      </c>
      <c r="H178" s="46"/>
      <c r="I178" s="47"/>
      <c r="K178" s="47"/>
      <c r="M178" s="47"/>
      <c r="O178" s="47"/>
      <c r="P178" s="47"/>
      <c r="Q178" s="47"/>
      <c r="R178" s="47"/>
      <c r="S178" s="47"/>
      <c r="T178" s="36"/>
      <c r="U178" s="36"/>
      <c r="V178" s="47"/>
    </row>
    <row r="179" spans="1:22" ht="15.75" thickBot="1" x14ac:dyDescent="0.25">
      <c r="A179" s="85" t="s">
        <v>481</v>
      </c>
      <c r="B179" s="88" t="s">
        <v>482</v>
      </c>
      <c r="C179" s="85" t="s">
        <v>481</v>
      </c>
      <c r="D179" s="75">
        <v>933</v>
      </c>
      <c r="E179" s="76">
        <v>797</v>
      </c>
      <c r="F179" s="76">
        <v>6801</v>
      </c>
      <c r="G179" s="77">
        <v>1047</v>
      </c>
      <c r="H179" s="46"/>
      <c r="I179" s="47"/>
      <c r="K179" s="47"/>
      <c r="M179" s="47"/>
      <c r="O179" s="47"/>
      <c r="P179" s="47"/>
      <c r="Q179" s="47"/>
      <c r="R179" s="47"/>
      <c r="S179" s="47"/>
      <c r="T179" s="36"/>
      <c r="U179" s="36"/>
      <c r="V179" s="47"/>
    </row>
    <row r="180" spans="1:22" ht="15.75" thickBot="1" x14ac:dyDescent="0.25">
      <c r="A180" s="85" t="s">
        <v>483</v>
      </c>
      <c r="B180" s="88" t="s">
        <v>484</v>
      </c>
      <c r="C180" s="85" t="s">
        <v>483</v>
      </c>
      <c r="D180" s="75">
        <v>7330</v>
      </c>
      <c r="E180" s="76">
        <v>4493</v>
      </c>
      <c r="F180" s="76">
        <v>28055</v>
      </c>
      <c r="G180" s="77">
        <v>12016</v>
      </c>
      <c r="H180" s="46"/>
      <c r="I180" s="47"/>
      <c r="K180" s="47"/>
      <c r="M180" s="47"/>
      <c r="O180" s="47"/>
      <c r="P180" s="47"/>
      <c r="Q180" s="47"/>
      <c r="R180" s="47"/>
      <c r="S180" s="47"/>
      <c r="T180" s="36"/>
      <c r="U180" s="36"/>
      <c r="V180" s="47"/>
    </row>
    <row r="181" spans="1:22" ht="15.75" thickBot="1" x14ac:dyDescent="0.25">
      <c r="A181" s="85" t="s">
        <v>485</v>
      </c>
      <c r="B181" s="88" t="s">
        <v>486</v>
      </c>
      <c r="C181" s="85" t="s">
        <v>485</v>
      </c>
      <c r="D181" s="75">
        <v>4445</v>
      </c>
      <c r="E181" s="76">
        <v>1760</v>
      </c>
      <c r="F181" s="76">
        <v>18468</v>
      </c>
      <c r="G181" s="77">
        <v>8568</v>
      </c>
      <c r="H181" s="46"/>
      <c r="I181" s="47"/>
      <c r="K181" s="47"/>
      <c r="M181" s="47"/>
      <c r="O181" s="47"/>
      <c r="P181" s="47"/>
      <c r="Q181" s="47"/>
      <c r="R181" s="47"/>
      <c r="S181" s="47"/>
      <c r="T181" s="36"/>
      <c r="U181" s="36"/>
      <c r="V181" s="47"/>
    </row>
    <row r="182" spans="1:22" ht="15.75" thickBot="1" x14ac:dyDescent="0.25">
      <c r="A182" s="85" t="s">
        <v>487</v>
      </c>
      <c r="B182" s="88" t="s">
        <v>488</v>
      </c>
      <c r="C182" s="85" t="s">
        <v>487</v>
      </c>
      <c r="D182" s="75">
        <v>2086</v>
      </c>
      <c r="E182" s="76">
        <v>2175</v>
      </c>
      <c r="F182" s="76">
        <v>14066</v>
      </c>
      <c r="G182" s="77">
        <v>5664</v>
      </c>
      <c r="H182" s="46"/>
      <c r="I182" s="47"/>
      <c r="K182" s="47"/>
      <c r="M182" s="47"/>
      <c r="O182" s="47"/>
      <c r="P182" s="47"/>
      <c r="Q182" s="47"/>
      <c r="R182" s="47"/>
      <c r="S182" s="47"/>
      <c r="T182" s="36"/>
      <c r="U182" s="36"/>
      <c r="V182" s="47"/>
    </row>
    <row r="183" spans="1:22" ht="15.75" thickBot="1" x14ac:dyDescent="0.25">
      <c r="A183" s="85" t="s">
        <v>489</v>
      </c>
      <c r="B183" s="88" t="s">
        <v>490</v>
      </c>
      <c r="C183" s="85" t="s">
        <v>489</v>
      </c>
      <c r="D183" s="75">
        <v>2538</v>
      </c>
      <c r="E183" s="76">
        <v>4611</v>
      </c>
      <c r="F183" s="76">
        <v>43417</v>
      </c>
      <c r="G183" s="77">
        <v>43030</v>
      </c>
      <c r="H183" s="46"/>
      <c r="I183" s="47"/>
      <c r="K183" s="47"/>
      <c r="M183" s="47"/>
      <c r="O183" s="47"/>
      <c r="P183" s="47"/>
      <c r="Q183" s="47"/>
      <c r="R183" s="47"/>
      <c r="S183" s="47"/>
      <c r="T183" s="36"/>
      <c r="U183" s="36"/>
      <c r="V183" s="47"/>
    </row>
    <row r="184" spans="1:22" ht="15.75" thickBot="1" x14ac:dyDescent="0.25">
      <c r="A184" s="85" t="s">
        <v>491</v>
      </c>
      <c r="B184" s="88" t="s">
        <v>492</v>
      </c>
      <c r="C184" s="85" t="s">
        <v>491</v>
      </c>
      <c r="D184" s="75">
        <v>1043</v>
      </c>
      <c r="E184" s="76">
        <v>220</v>
      </c>
      <c r="F184" s="76">
        <v>8396</v>
      </c>
      <c r="G184" s="77">
        <v>2474</v>
      </c>
      <c r="H184" s="46"/>
      <c r="I184" s="47"/>
      <c r="K184" s="47"/>
      <c r="M184" s="47"/>
      <c r="O184" s="47"/>
      <c r="P184" s="47"/>
      <c r="Q184" s="47"/>
      <c r="R184" s="47"/>
      <c r="S184" s="47"/>
      <c r="T184" s="36"/>
      <c r="U184" s="36"/>
      <c r="V184" s="47"/>
    </row>
    <row r="185" spans="1:22" ht="15.75" thickBot="1" x14ac:dyDescent="0.25">
      <c r="A185" s="85" t="s">
        <v>493</v>
      </c>
      <c r="B185" s="88" t="s">
        <v>494</v>
      </c>
      <c r="C185" s="85" t="s">
        <v>493</v>
      </c>
      <c r="D185" s="75">
        <v>630</v>
      </c>
      <c r="E185" s="76">
        <v>373</v>
      </c>
      <c r="F185" s="76">
        <v>3479</v>
      </c>
      <c r="G185" s="77">
        <v>1229</v>
      </c>
      <c r="H185" s="46"/>
      <c r="I185" s="47"/>
      <c r="K185" s="47"/>
      <c r="M185" s="47"/>
      <c r="O185" s="47"/>
      <c r="P185" s="47"/>
      <c r="Q185" s="47"/>
      <c r="R185" s="47"/>
      <c r="S185" s="47"/>
      <c r="T185" s="36"/>
      <c r="U185" s="36"/>
      <c r="V185" s="47"/>
    </row>
    <row r="186" spans="1:22" ht="15.75" thickBot="1" x14ac:dyDescent="0.25">
      <c r="A186" s="85" t="s">
        <v>495</v>
      </c>
      <c r="B186" s="88" t="s">
        <v>496</v>
      </c>
      <c r="C186" s="85" t="s">
        <v>495</v>
      </c>
      <c r="D186" s="75">
        <v>2072</v>
      </c>
      <c r="E186" s="76">
        <v>2054</v>
      </c>
      <c r="F186" s="76">
        <v>42339</v>
      </c>
      <c r="G186" s="77">
        <v>8677</v>
      </c>
      <c r="H186" s="46"/>
      <c r="I186" s="47"/>
      <c r="K186" s="47"/>
      <c r="M186" s="47"/>
      <c r="O186" s="47"/>
      <c r="P186" s="47"/>
      <c r="Q186" s="47"/>
      <c r="R186" s="47"/>
      <c r="S186" s="47"/>
      <c r="T186" s="36"/>
      <c r="U186" s="36"/>
      <c r="V186" s="47"/>
    </row>
    <row r="187" spans="1:22" ht="15.75" thickBot="1" x14ac:dyDescent="0.25">
      <c r="A187" s="85" t="s">
        <v>497</v>
      </c>
      <c r="B187" s="88" t="s">
        <v>498</v>
      </c>
      <c r="C187" s="85" t="s">
        <v>497</v>
      </c>
      <c r="D187" s="75">
        <v>3541</v>
      </c>
      <c r="E187" s="76">
        <v>2117</v>
      </c>
      <c r="F187" s="76">
        <v>7627</v>
      </c>
      <c r="G187" s="77">
        <v>3099</v>
      </c>
      <c r="H187" s="46"/>
      <c r="I187" s="47"/>
      <c r="K187" s="47"/>
      <c r="M187" s="47"/>
      <c r="O187" s="47"/>
      <c r="P187" s="47"/>
      <c r="Q187" s="47"/>
      <c r="R187" s="47"/>
      <c r="S187" s="47"/>
      <c r="T187" s="36"/>
      <c r="U187" s="36"/>
      <c r="V187" s="47"/>
    </row>
    <row r="188" spans="1:22" ht="15.75" thickBot="1" x14ac:dyDescent="0.25">
      <c r="A188" s="85" t="s">
        <v>499</v>
      </c>
      <c r="B188" s="88" t="s">
        <v>500</v>
      </c>
      <c r="C188" s="85" t="s">
        <v>499</v>
      </c>
      <c r="D188" s="75">
        <v>762</v>
      </c>
      <c r="E188" s="76">
        <v>381</v>
      </c>
      <c r="F188" s="76">
        <v>10566</v>
      </c>
      <c r="G188" s="77">
        <v>1635</v>
      </c>
      <c r="H188" s="46"/>
      <c r="I188" s="47"/>
      <c r="K188" s="47"/>
      <c r="M188" s="47"/>
      <c r="O188" s="47"/>
      <c r="P188" s="47"/>
      <c r="Q188" s="47"/>
      <c r="R188" s="47"/>
      <c r="S188" s="47"/>
      <c r="T188" s="36"/>
      <c r="U188" s="36"/>
      <c r="V188" s="47"/>
    </row>
    <row r="189" spans="1:22" ht="15.75" thickBot="1" x14ac:dyDescent="0.25">
      <c r="A189" s="85" t="s">
        <v>501</v>
      </c>
      <c r="B189" s="88" t="s">
        <v>502</v>
      </c>
      <c r="C189" s="85" t="s">
        <v>501</v>
      </c>
      <c r="D189" s="75">
        <v>2445</v>
      </c>
      <c r="E189" s="76">
        <v>2208</v>
      </c>
      <c r="F189" s="76">
        <v>17827</v>
      </c>
      <c r="G189" s="77">
        <v>6624</v>
      </c>
      <c r="H189" s="46"/>
      <c r="I189" s="47"/>
      <c r="K189" s="47"/>
      <c r="M189" s="47"/>
      <c r="O189" s="47"/>
      <c r="P189" s="47"/>
      <c r="Q189" s="47"/>
      <c r="R189" s="47"/>
      <c r="S189" s="47"/>
      <c r="T189" s="36"/>
      <c r="U189" s="36"/>
      <c r="V189" s="47"/>
    </row>
    <row r="190" spans="1:22" ht="15.75" thickBot="1" x14ac:dyDescent="0.25">
      <c r="A190" s="85" t="s">
        <v>503</v>
      </c>
      <c r="B190" s="88" t="s">
        <v>504</v>
      </c>
      <c r="C190" s="85" t="s">
        <v>503</v>
      </c>
      <c r="D190" s="75">
        <v>2927</v>
      </c>
      <c r="E190" s="76">
        <v>2016</v>
      </c>
      <c r="F190" s="76">
        <v>14935</v>
      </c>
      <c r="G190" s="77">
        <v>2026</v>
      </c>
      <c r="H190" s="46"/>
      <c r="I190" s="47"/>
      <c r="K190" s="47"/>
      <c r="M190" s="47"/>
      <c r="O190" s="47"/>
      <c r="P190" s="47"/>
      <c r="Q190" s="47"/>
      <c r="R190" s="47"/>
      <c r="S190" s="47"/>
      <c r="T190" s="36"/>
      <c r="U190" s="36"/>
      <c r="V190" s="47"/>
    </row>
    <row r="191" spans="1:22" ht="15.75" thickBot="1" x14ac:dyDescent="0.25">
      <c r="A191" s="85" t="s">
        <v>505</v>
      </c>
      <c r="B191" s="88" t="s">
        <v>506</v>
      </c>
      <c r="C191" s="85" t="s">
        <v>505</v>
      </c>
      <c r="D191" s="75">
        <v>1033</v>
      </c>
      <c r="E191" s="76">
        <v>197</v>
      </c>
      <c r="F191" s="76">
        <v>34437</v>
      </c>
      <c r="G191" s="77">
        <v>7042</v>
      </c>
      <c r="H191" s="46"/>
      <c r="I191" s="47"/>
      <c r="K191" s="47"/>
      <c r="M191" s="47"/>
      <c r="O191" s="47"/>
      <c r="P191" s="47"/>
      <c r="Q191" s="47"/>
      <c r="R191" s="47"/>
      <c r="S191" s="47"/>
      <c r="T191" s="36"/>
      <c r="U191" s="36"/>
      <c r="V191" s="47"/>
    </row>
    <row r="192" spans="1:22" ht="15.75" thickBot="1" x14ac:dyDescent="0.25">
      <c r="A192" s="85" t="s">
        <v>507</v>
      </c>
      <c r="B192" s="88" t="s">
        <v>508</v>
      </c>
      <c r="C192" s="85" t="s">
        <v>507</v>
      </c>
      <c r="D192" s="75">
        <v>1713</v>
      </c>
      <c r="E192" s="76">
        <v>456</v>
      </c>
      <c r="F192" s="76">
        <v>33890</v>
      </c>
      <c r="G192" s="77">
        <v>12035</v>
      </c>
      <c r="H192" s="46"/>
      <c r="I192" s="47"/>
      <c r="K192" s="47"/>
      <c r="M192" s="47"/>
      <c r="O192" s="47"/>
      <c r="P192" s="47"/>
      <c r="Q192" s="47"/>
      <c r="R192" s="47"/>
      <c r="S192" s="47"/>
      <c r="T192" s="36"/>
      <c r="U192" s="36"/>
      <c r="V192" s="47"/>
    </row>
    <row r="193" spans="1:22" ht="15.75" thickBot="1" x14ac:dyDescent="0.25">
      <c r="A193" s="85" t="s">
        <v>509</v>
      </c>
      <c r="B193" s="88" t="s">
        <v>510</v>
      </c>
      <c r="C193" s="85" t="s">
        <v>509</v>
      </c>
      <c r="D193" s="75">
        <v>2781</v>
      </c>
      <c r="E193" s="76">
        <v>5467</v>
      </c>
      <c r="F193" s="76">
        <v>24057</v>
      </c>
      <c r="G193" s="77">
        <v>12610</v>
      </c>
      <c r="H193" s="46"/>
      <c r="I193" s="47"/>
      <c r="K193" s="47"/>
      <c r="M193" s="47"/>
      <c r="O193" s="47"/>
      <c r="P193" s="47"/>
      <c r="Q193" s="47"/>
      <c r="R193" s="47"/>
      <c r="S193" s="47"/>
      <c r="T193" s="36"/>
      <c r="U193" s="36"/>
      <c r="V193" s="47"/>
    </row>
    <row r="194" spans="1:22" ht="15.75" thickBot="1" x14ac:dyDescent="0.25">
      <c r="A194" s="85" t="s">
        <v>511</v>
      </c>
      <c r="B194" s="88" t="s">
        <v>512</v>
      </c>
      <c r="C194" s="85" t="s">
        <v>511</v>
      </c>
      <c r="D194" s="75">
        <v>4791</v>
      </c>
      <c r="E194" s="76">
        <v>2378</v>
      </c>
      <c r="F194" s="76">
        <v>24640</v>
      </c>
      <c r="G194" s="77">
        <v>13995</v>
      </c>
      <c r="H194" s="46"/>
      <c r="I194" s="47"/>
      <c r="K194" s="47"/>
      <c r="M194" s="47"/>
      <c r="O194" s="47"/>
      <c r="P194" s="47"/>
      <c r="Q194" s="47"/>
      <c r="R194" s="47"/>
      <c r="S194" s="47"/>
      <c r="T194" s="36"/>
      <c r="U194" s="36"/>
      <c r="V194" s="47"/>
    </row>
    <row r="195" spans="1:22" ht="15.75" thickBot="1" x14ac:dyDescent="0.25">
      <c r="A195" s="85" t="s">
        <v>513</v>
      </c>
      <c r="B195" s="88" t="s">
        <v>514</v>
      </c>
      <c r="C195" s="85" t="s">
        <v>513</v>
      </c>
      <c r="D195" s="75">
        <v>1526</v>
      </c>
      <c r="E195" s="76">
        <v>2476</v>
      </c>
      <c r="F195" s="76">
        <v>32376</v>
      </c>
      <c r="G195" s="77">
        <v>2690</v>
      </c>
      <c r="H195" s="46"/>
      <c r="I195" s="47"/>
      <c r="K195" s="47"/>
      <c r="M195" s="47"/>
      <c r="O195" s="47"/>
      <c r="P195" s="47"/>
      <c r="Q195" s="47"/>
      <c r="R195" s="47"/>
      <c r="S195" s="47"/>
      <c r="T195" s="36"/>
      <c r="U195" s="36"/>
      <c r="V195" s="47"/>
    </row>
    <row r="196" spans="1:22" ht="15.75" thickBot="1" x14ac:dyDescent="0.25">
      <c r="A196" s="85" t="s">
        <v>515</v>
      </c>
      <c r="B196" s="88" t="s">
        <v>516</v>
      </c>
      <c r="C196" s="85" t="s">
        <v>515</v>
      </c>
      <c r="D196" s="75">
        <v>811</v>
      </c>
      <c r="E196" s="76">
        <v>616</v>
      </c>
      <c r="F196" s="76">
        <v>9180</v>
      </c>
      <c r="G196" s="77">
        <v>3406</v>
      </c>
      <c r="H196" s="46"/>
      <c r="I196" s="47"/>
      <c r="K196" s="47"/>
      <c r="M196" s="47"/>
      <c r="O196" s="47"/>
      <c r="P196" s="47"/>
      <c r="Q196" s="47"/>
      <c r="R196" s="47"/>
      <c r="S196" s="47"/>
      <c r="T196" s="36"/>
      <c r="U196" s="36"/>
      <c r="V196" s="47"/>
    </row>
    <row r="197" spans="1:22" ht="15.75" thickBot="1" x14ac:dyDescent="0.25">
      <c r="A197" s="85" t="s">
        <v>517</v>
      </c>
      <c r="B197" s="88" t="s">
        <v>518</v>
      </c>
      <c r="C197" s="85" t="s">
        <v>517</v>
      </c>
      <c r="D197" s="75">
        <v>1618</v>
      </c>
      <c r="E197" s="76">
        <v>605</v>
      </c>
      <c r="F197" s="76">
        <v>9430</v>
      </c>
      <c r="G197" s="77">
        <v>1553</v>
      </c>
      <c r="H197" s="46"/>
      <c r="I197" s="47"/>
      <c r="K197" s="47"/>
      <c r="M197" s="47"/>
      <c r="O197" s="47"/>
      <c r="P197" s="47"/>
      <c r="Q197" s="47"/>
      <c r="R197" s="47"/>
      <c r="S197" s="47"/>
      <c r="T197" s="36"/>
      <c r="U197" s="36"/>
      <c r="V197" s="47"/>
    </row>
    <row r="198" spans="1:22" ht="15.75" thickBot="1" x14ac:dyDescent="0.25">
      <c r="A198" s="85" t="s">
        <v>519</v>
      </c>
      <c r="B198" s="88" t="s">
        <v>520</v>
      </c>
      <c r="C198" s="85" t="s">
        <v>519</v>
      </c>
      <c r="D198" s="75">
        <v>388</v>
      </c>
      <c r="E198" s="76">
        <v>174</v>
      </c>
      <c r="F198" s="76">
        <v>1863</v>
      </c>
      <c r="G198" s="77">
        <v>549</v>
      </c>
      <c r="H198" s="46"/>
      <c r="I198" s="47"/>
      <c r="K198" s="47"/>
      <c r="M198" s="47"/>
      <c r="O198" s="47"/>
      <c r="P198" s="47"/>
      <c r="Q198" s="47"/>
      <c r="R198" s="47"/>
      <c r="S198" s="47"/>
      <c r="T198" s="36"/>
      <c r="U198" s="36"/>
      <c r="V198" s="47"/>
    </row>
    <row r="199" spans="1:22" ht="15.75" thickBot="1" x14ac:dyDescent="0.25">
      <c r="A199" s="85" t="s">
        <v>521</v>
      </c>
      <c r="B199" s="88" t="s">
        <v>522</v>
      </c>
      <c r="C199" s="85" t="s">
        <v>521</v>
      </c>
      <c r="D199" s="75">
        <v>4010</v>
      </c>
      <c r="E199" s="76">
        <v>2489</v>
      </c>
      <c r="F199" s="76">
        <v>20897</v>
      </c>
      <c r="G199" s="77">
        <v>12295</v>
      </c>
      <c r="H199" s="46"/>
      <c r="I199" s="47"/>
      <c r="K199" s="47"/>
      <c r="M199" s="47"/>
      <c r="O199" s="47"/>
      <c r="P199" s="47"/>
      <c r="Q199" s="47"/>
      <c r="R199" s="47"/>
      <c r="S199" s="47"/>
      <c r="T199" s="36"/>
      <c r="U199" s="36"/>
      <c r="V199" s="47"/>
    </row>
    <row r="200" spans="1:22" ht="15.75" thickBot="1" x14ac:dyDescent="0.25">
      <c r="A200" s="85" t="s">
        <v>523</v>
      </c>
      <c r="B200" s="88" t="s">
        <v>524</v>
      </c>
      <c r="C200" s="85" t="s">
        <v>523</v>
      </c>
      <c r="D200" s="75">
        <v>2336</v>
      </c>
      <c r="E200" s="76">
        <v>981</v>
      </c>
      <c r="F200" s="76">
        <v>20901</v>
      </c>
      <c r="G200" s="77">
        <v>4606</v>
      </c>
      <c r="H200" s="46"/>
      <c r="I200" s="47"/>
      <c r="K200" s="47"/>
      <c r="M200" s="47"/>
      <c r="O200" s="47"/>
      <c r="P200" s="47"/>
      <c r="Q200" s="47"/>
      <c r="R200" s="47"/>
      <c r="S200" s="47"/>
      <c r="T200" s="36"/>
      <c r="U200" s="36"/>
      <c r="V200" s="47"/>
    </row>
    <row r="201" spans="1:22" ht="15.75" thickBot="1" x14ac:dyDescent="0.25">
      <c r="A201" s="85" t="s">
        <v>525</v>
      </c>
      <c r="B201" s="88" t="s">
        <v>526</v>
      </c>
      <c r="C201" s="85" t="s">
        <v>525</v>
      </c>
      <c r="D201" s="75">
        <v>704</v>
      </c>
      <c r="E201" s="76">
        <v>190</v>
      </c>
      <c r="F201" s="76">
        <v>2811</v>
      </c>
      <c r="G201" s="77">
        <v>457</v>
      </c>
      <c r="H201" s="46"/>
      <c r="I201" s="47"/>
      <c r="K201" s="47"/>
      <c r="M201" s="47"/>
      <c r="O201" s="47"/>
      <c r="P201" s="47"/>
      <c r="Q201" s="47"/>
      <c r="R201" s="47"/>
      <c r="S201" s="47"/>
      <c r="T201" s="36"/>
      <c r="U201" s="36"/>
      <c r="V201" s="47"/>
    </row>
    <row r="202" spans="1:22" ht="15.75" thickBot="1" x14ac:dyDescent="0.25">
      <c r="A202" s="85" t="s">
        <v>527</v>
      </c>
      <c r="B202" s="88" t="s">
        <v>528</v>
      </c>
      <c r="C202" s="85" t="s">
        <v>527</v>
      </c>
      <c r="D202" s="75">
        <v>362</v>
      </c>
      <c r="E202" s="76">
        <v>94</v>
      </c>
      <c r="F202" s="76">
        <v>8894</v>
      </c>
      <c r="G202" s="77">
        <v>1555</v>
      </c>
      <c r="H202" s="46"/>
      <c r="I202" s="47"/>
      <c r="K202" s="47"/>
      <c r="M202" s="47"/>
      <c r="O202" s="47"/>
      <c r="P202" s="47"/>
      <c r="Q202" s="47"/>
      <c r="R202" s="47"/>
      <c r="S202" s="47"/>
      <c r="T202" s="36"/>
      <c r="U202" s="36"/>
      <c r="V202" s="47"/>
    </row>
    <row r="203" spans="1:22" ht="15.75" thickBot="1" x14ac:dyDescent="0.25">
      <c r="A203" s="85" t="s">
        <v>529</v>
      </c>
      <c r="B203" s="88" t="s">
        <v>530</v>
      </c>
      <c r="C203" s="85" t="s">
        <v>529</v>
      </c>
      <c r="D203" s="75">
        <v>1649</v>
      </c>
      <c r="E203" s="76">
        <v>548</v>
      </c>
      <c r="F203" s="76">
        <v>5224</v>
      </c>
      <c r="G203" s="77">
        <v>1770</v>
      </c>
      <c r="H203" s="46"/>
      <c r="I203" s="47"/>
      <c r="K203" s="47"/>
      <c r="M203" s="47"/>
      <c r="O203" s="47"/>
      <c r="P203" s="47"/>
      <c r="Q203" s="47"/>
      <c r="R203" s="47"/>
      <c r="S203" s="47"/>
      <c r="T203" s="36"/>
      <c r="U203" s="36"/>
      <c r="V203" s="47"/>
    </row>
    <row r="204" spans="1:22" ht="15.75" thickBot="1" x14ac:dyDescent="0.25">
      <c r="A204" s="85" t="s">
        <v>531</v>
      </c>
      <c r="B204" s="88" t="s">
        <v>532</v>
      </c>
      <c r="C204" s="85" t="s">
        <v>531</v>
      </c>
      <c r="D204" s="75">
        <v>915</v>
      </c>
      <c r="E204" s="76">
        <v>328</v>
      </c>
      <c r="F204" s="76">
        <v>13910</v>
      </c>
      <c r="G204" s="77">
        <v>5199</v>
      </c>
      <c r="H204" s="46"/>
      <c r="I204" s="47"/>
      <c r="K204" s="47"/>
      <c r="M204" s="47"/>
      <c r="O204" s="47"/>
      <c r="P204" s="47"/>
      <c r="Q204" s="47"/>
      <c r="R204" s="47"/>
      <c r="S204" s="47"/>
      <c r="T204" s="36"/>
      <c r="U204" s="36"/>
      <c r="V204" s="47"/>
    </row>
    <row r="205" spans="1:22" ht="15.75" thickBot="1" x14ac:dyDescent="0.25">
      <c r="A205" s="85" t="s">
        <v>533</v>
      </c>
      <c r="B205" s="88" t="s">
        <v>534</v>
      </c>
      <c r="C205" s="85" t="s">
        <v>533</v>
      </c>
      <c r="D205" s="75">
        <v>1105</v>
      </c>
      <c r="E205" s="76">
        <v>463</v>
      </c>
      <c r="F205" s="76">
        <v>9818</v>
      </c>
      <c r="G205" s="77">
        <v>1693</v>
      </c>
      <c r="H205" s="46"/>
      <c r="I205" s="47"/>
      <c r="K205" s="47"/>
      <c r="M205" s="47"/>
      <c r="O205" s="47"/>
      <c r="P205" s="47"/>
      <c r="Q205" s="47"/>
      <c r="R205" s="47"/>
      <c r="S205" s="47"/>
      <c r="T205" s="36"/>
      <c r="U205" s="36"/>
      <c r="V205" s="47"/>
    </row>
    <row r="206" spans="1:22" ht="15.75" thickBot="1" x14ac:dyDescent="0.25">
      <c r="A206" s="85" t="s">
        <v>535</v>
      </c>
      <c r="B206" s="88" t="s">
        <v>536</v>
      </c>
      <c r="C206" s="85" t="s">
        <v>535</v>
      </c>
      <c r="D206" s="75">
        <v>1575</v>
      </c>
      <c r="E206" s="76">
        <v>598</v>
      </c>
      <c r="F206" s="76">
        <v>3532</v>
      </c>
      <c r="G206" s="77">
        <v>1127</v>
      </c>
      <c r="H206" s="46"/>
      <c r="I206" s="47"/>
      <c r="K206" s="47"/>
      <c r="M206" s="47"/>
      <c r="O206" s="47"/>
      <c r="P206" s="47"/>
      <c r="Q206" s="47"/>
      <c r="R206" s="47"/>
      <c r="S206" s="47"/>
      <c r="T206" s="36"/>
      <c r="U206" s="36"/>
      <c r="V206" s="47"/>
    </row>
    <row r="207" spans="1:22" ht="15.75" thickBot="1" x14ac:dyDescent="0.25">
      <c r="A207" s="85" t="s">
        <v>537</v>
      </c>
      <c r="B207" s="88" t="s">
        <v>538</v>
      </c>
      <c r="C207" s="85" t="s">
        <v>537</v>
      </c>
      <c r="D207" s="75">
        <v>1648</v>
      </c>
      <c r="E207" s="76">
        <v>626</v>
      </c>
      <c r="F207" s="76">
        <v>2903</v>
      </c>
      <c r="G207" s="77">
        <v>791</v>
      </c>
      <c r="H207" s="46"/>
      <c r="I207" s="47"/>
      <c r="K207" s="47"/>
      <c r="M207" s="47"/>
      <c r="O207" s="47"/>
      <c r="P207" s="47"/>
      <c r="Q207" s="47"/>
      <c r="R207" s="47"/>
      <c r="S207" s="47"/>
      <c r="T207" s="36"/>
      <c r="U207" s="36"/>
      <c r="V207" s="47"/>
    </row>
    <row r="208" spans="1:22" ht="15.75" thickBot="1" x14ac:dyDescent="0.25">
      <c r="A208" s="85" t="s">
        <v>539</v>
      </c>
      <c r="B208" s="88" t="s">
        <v>540</v>
      </c>
      <c r="C208" s="85" t="s">
        <v>539</v>
      </c>
      <c r="D208" s="75">
        <v>420</v>
      </c>
      <c r="E208" s="76">
        <v>237</v>
      </c>
      <c r="F208" s="76">
        <v>5979</v>
      </c>
      <c r="G208" s="77">
        <v>1610</v>
      </c>
      <c r="H208" s="46"/>
      <c r="I208" s="47"/>
      <c r="K208" s="47"/>
      <c r="M208" s="47"/>
      <c r="O208" s="47"/>
      <c r="P208" s="47"/>
      <c r="Q208" s="47"/>
      <c r="R208" s="47"/>
      <c r="S208" s="47"/>
      <c r="T208" s="36"/>
      <c r="U208" s="36"/>
      <c r="V208" s="47"/>
    </row>
    <row r="209" spans="1:26" ht="15.75" thickBot="1" x14ac:dyDescent="0.25">
      <c r="A209" s="85" t="s">
        <v>541</v>
      </c>
      <c r="B209" s="88" t="s">
        <v>542</v>
      </c>
      <c r="C209" s="85" t="s">
        <v>541</v>
      </c>
      <c r="D209" s="75">
        <v>397</v>
      </c>
      <c r="E209" s="76">
        <v>39</v>
      </c>
      <c r="F209" s="76">
        <v>1669</v>
      </c>
      <c r="G209" s="77">
        <v>199</v>
      </c>
      <c r="H209" s="46"/>
      <c r="I209" s="47"/>
      <c r="K209" s="47"/>
      <c r="M209" s="47"/>
      <c r="O209" s="47"/>
      <c r="P209" s="47"/>
      <c r="Q209" s="47"/>
      <c r="R209" s="47"/>
      <c r="S209" s="47"/>
      <c r="T209" s="36"/>
      <c r="U209" s="36"/>
      <c r="V209" s="47"/>
    </row>
    <row r="210" spans="1:26" ht="15.75" thickBot="1" x14ac:dyDescent="0.25">
      <c r="A210" s="85" t="s">
        <v>543</v>
      </c>
      <c r="B210" s="88" t="s">
        <v>544</v>
      </c>
      <c r="C210" s="85" t="s">
        <v>543</v>
      </c>
      <c r="D210" s="75">
        <v>1523</v>
      </c>
      <c r="E210" s="76">
        <v>286</v>
      </c>
      <c r="F210" s="76">
        <v>59972</v>
      </c>
      <c r="G210" s="77">
        <v>22043</v>
      </c>
      <c r="H210" s="46"/>
      <c r="I210" s="47"/>
      <c r="K210" s="47"/>
      <c r="M210" s="47"/>
      <c r="O210" s="47"/>
      <c r="P210" s="47"/>
      <c r="Q210" s="47"/>
      <c r="R210" s="47"/>
      <c r="S210" s="47"/>
      <c r="T210" s="36"/>
      <c r="U210" s="36"/>
      <c r="V210" s="47"/>
    </row>
    <row r="211" spans="1:26" ht="15.75" thickBot="1" x14ac:dyDescent="0.25">
      <c r="A211" s="85" t="s">
        <v>545</v>
      </c>
      <c r="B211" s="88" t="s">
        <v>546</v>
      </c>
      <c r="C211" s="85" t="s">
        <v>545</v>
      </c>
      <c r="D211" s="75">
        <v>5581</v>
      </c>
      <c r="E211" s="76">
        <v>1425</v>
      </c>
      <c r="F211" s="76">
        <v>38841</v>
      </c>
      <c r="G211" s="77">
        <v>8083</v>
      </c>
      <c r="H211" s="46"/>
      <c r="I211" s="47"/>
      <c r="K211" s="47"/>
      <c r="M211" s="47"/>
      <c r="O211" s="47"/>
      <c r="P211" s="47"/>
      <c r="Q211" s="47"/>
      <c r="R211" s="47"/>
      <c r="S211" s="47"/>
      <c r="T211" s="36"/>
      <c r="U211" s="36"/>
      <c r="V211" s="47"/>
    </row>
    <row r="212" spans="1:26" ht="15.75" thickBot="1" x14ac:dyDescent="0.25">
      <c r="A212" s="85" t="s">
        <v>547</v>
      </c>
      <c r="B212" s="88" t="s">
        <v>548</v>
      </c>
      <c r="C212" s="85" t="s">
        <v>547</v>
      </c>
      <c r="D212" s="75">
        <v>869</v>
      </c>
      <c r="E212" s="76">
        <v>471</v>
      </c>
      <c r="F212" s="76">
        <v>40764</v>
      </c>
      <c r="G212" s="77">
        <v>5067</v>
      </c>
      <c r="H212" s="46"/>
      <c r="I212" s="47"/>
      <c r="K212" s="47"/>
      <c r="M212" s="47"/>
      <c r="O212" s="47"/>
      <c r="P212" s="47"/>
      <c r="Q212" s="47"/>
      <c r="R212" s="47"/>
      <c r="S212" s="47"/>
      <c r="T212" s="36"/>
      <c r="U212" s="36"/>
      <c r="V212" s="47"/>
    </row>
    <row r="213" spans="1:26" ht="15.75" thickBot="1" x14ac:dyDescent="0.25">
      <c r="A213" s="85" t="s">
        <v>549</v>
      </c>
      <c r="B213" s="88" t="s">
        <v>550</v>
      </c>
      <c r="C213" s="85" t="s">
        <v>549</v>
      </c>
      <c r="D213" s="75">
        <v>2182</v>
      </c>
      <c r="E213" s="76">
        <v>1317</v>
      </c>
      <c r="F213" s="76">
        <v>6481</v>
      </c>
      <c r="G213" s="77">
        <v>3862</v>
      </c>
      <c r="H213" s="46"/>
      <c r="I213" s="47"/>
      <c r="K213" s="47"/>
      <c r="M213" s="47"/>
      <c r="O213" s="47"/>
      <c r="P213" s="47"/>
      <c r="Q213" s="47"/>
      <c r="R213" s="47"/>
      <c r="S213" s="47"/>
      <c r="T213" s="36"/>
      <c r="U213" s="36"/>
      <c r="V213" s="47"/>
    </row>
    <row r="214" spans="1:26" ht="15.75" thickBot="1" x14ac:dyDescent="0.25">
      <c r="A214" s="85" t="s">
        <v>551</v>
      </c>
      <c r="B214" s="88" t="s">
        <v>552</v>
      </c>
      <c r="C214" s="85" t="s">
        <v>551</v>
      </c>
      <c r="D214" s="75">
        <v>6179</v>
      </c>
      <c r="E214" s="76">
        <v>1291</v>
      </c>
      <c r="F214" s="76">
        <v>97844</v>
      </c>
      <c r="G214" s="77">
        <v>13972</v>
      </c>
      <c r="H214" s="46"/>
      <c r="I214" s="47"/>
      <c r="K214" s="47"/>
      <c r="M214" s="47"/>
      <c r="O214" s="47"/>
      <c r="P214" s="47"/>
      <c r="Q214" s="47"/>
      <c r="R214" s="47"/>
      <c r="S214" s="47"/>
      <c r="T214" s="36"/>
      <c r="U214" s="36"/>
      <c r="V214" s="47"/>
    </row>
    <row r="215" spans="1:26" ht="15.75" thickBot="1" x14ac:dyDescent="0.25">
      <c r="A215" s="85" t="s">
        <v>553</v>
      </c>
      <c r="B215" s="88" t="s">
        <v>554</v>
      </c>
      <c r="C215" s="85" t="s">
        <v>553</v>
      </c>
      <c r="D215" s="75">
        <v>3498</v>
      </c>
      <c r="E215" s="76">
        <v>1770</v>
      </c>
      <c r="F215" s="76">
        <v>21622</v>
      </c>
      <c r="G215" s="77">
        <v>6984</v>
      </c>
      <c r="H215" s="46"/>
      <c r="I215" s="47"/>
      <c r="K215" s="47"/>
      <c r="M215" s="47"/>
      <c r="O215" s="47"/>
      <c r="P215" s="47"/>
      <c r="Q215" s="47"/>
      <c r="R215" s="47"/>
      <c r="S215" s="47"/>
      <c r="T215" s="36"/>
      <c r="U215" s="36"/>
      <c r="V215" s="47"/>
    </row>
    <row r="216" spans="1:26" ht="15.75" thickBot="1" x14ac:dyDescent="0.25">
      <c r="A216" s="85" t="s">
        <v>555</v>
      </c>
      <c r="B216" s="88" t="s">
        <v>556</v>
      </c>
      <c r="C216" s="85" t="s">
        <v>555</v>
      </c>
      <c r="D216" s="75">
        <v>2780</v>
      </c>
      <c r="E216" s="76">
        <v>2619</v>
      </c>
      <c r="F216" s="76">
        <v>22672</v>
      </c>
      <c r="G216" s="77">
        <v>8130</v>
      </c>
      <c r="H216" s="46"/>
      <c r="I216" s="47"/>
      <c r="K216" s="47"/>
      <c r="M216" s="47"/>
      <c r="O216" s="47"/>
      <c r="P216" s="47"/>
      <c r="Q216" s="47"/>
      <c r="R216" s="47"/>
      <c r="S216" s="47"/>
      <c r="T216" s="36"/>
      <c r="U216" s="36"/>
      <c r="V216" s="47"/>
    </row>
    <row r="217" spans="1:26" ht="15.75" thickBot="1" x14ac:dyDescent="0.25">
      <c r="A217" s="85" t="s">
        <v>557</v>
      </c>
      <c r="B217" s="88" t="s">
        <v>558</v>
      </c>
      <c r="C217" s="85" t="s">
        <v>557</v>
      </c>
      <c r="D217" s="75">
        <v>3749</v>
      </c>
      <c r="E217" s="76">
        <v>-2362</v>
      </c>
      <c r="F217" s="76">
        <v>11187</v>
      </c>
      <c r="G217" s="77">
        <v>4737</v>
      </c>
      <c r="H217" s="46"/>
      <c r="I217" s="47"/>
      <c r="K217" s="47"/>
      <c r="M217" s="47"/>
      <c r="O217" s="47"/>
      <c r="P217" s="47"/>
      <c r="Q217" s="47"/>
      <c r="R217" s="47"/>
      <c r="S217" s="47"/>
      <c r="T217" s="36"/>
      <c r="U217" s="36"/>
      <c r="V217" s="47"/>
    </row>
    <row r="218" spans="1:26" ht="15.75" thickBot="1" x14ac:dyDescent="0.25">
      <c r="A218" s="85" t="s">
        <v>559</v>
      </c>
      <c r="B218" s="88" t="s">
        <v>560</v>
      </c>
      <c r="C218" s="85" t="s">
        <v>559</v>
      </c>
      <c r="D218" s="75">
        <v>6196</v>
      </c>
      <c r="E218" s="76">
        <v>2063</v>
      </c>
      <c r="F218" s="76">
        <v>48757</v>
      </c>
      <c r="G218" s="77">
        <v>16127</v>
      </c>
      <c r="H218" s="46"/>
      <c r="I218" s="47"/>
      <c r="K218" s="47"/>
      <c r="M218" s="47"/>
      <c r="O218" s="47"/>
      <c r="P218" s="47"/>
      <c r="Q218" s="47"/>
      <c r="R218" s="47"/>
      <c r="S218" s="47"/>
      <c r="T218" s="36"/>
      <c r="U218" s="36"/>
      <c r="V218" s="47"/>
    </row>
    <row r="219" spans="1:26" ht="15.75" thickBot="1" x14ac:dyDescent="0.25">
      <c r="A219" s="85" t="s">
        <v>561</v>
      </c>
      <c r="B219" s="88" t="s">
        <v>562</v>
      </c>
      <c r="C219" s="85" t="s">
        <v>561</v>
      </c>
      <c r="D219" s="75">
        <v>1914</v>
      </c>
      <c r="E219" s="76">
        <v>2527</v>
      </c>
      <c r="F219" s="76">
        <v>2400</v>
      </c>
      <c r="G219" s="77">
        <v>3118</v>
      </c>
      <c r="H219" s="46"/>
      <c r="I219" s="47"/>
      <c r="K219" s="47"/>
      <c r="M219" s="47"/>
      <c r="O219" s="47"/>
      <c r="P219" s="47"/>
      <c r="Q219" s="47"/>
      <c r="R219" s="47"/>
      <c r="S219" s="47"/>
      <c r="T219" s="36"/>
      <c r="U219" s="36"/>
      <c r="V219" s="47"/>
    </row>
    <row r="220" spans="1:26" ht="15.75" thickBot="1" x14ac:dyDescent="0.25">
      <c r="A220" s="85" t="s">
        <v>563</v>
      </c>
      <c r="B220" s="88" t="s">
        <v>564</v>
      </c>
      <c r="C220" s="85" t="s">
        <v>563</v>
      </c>
      <c r="D220" s="75">
        <v>1496</v>
      </c>
      <c r="E220" s="76">
        <v>635</v>
      </c>
      <c r="F220" s="76">
        <v>7080</v>
      </c>
      <c r="G220" s="77">
        <v>2298</v>
      </c>
      <c r="H220" s="46"/>
      <c r="I220" s="47"/>
      <c r="K220" s="47"/>
      <c r="M220" s="47"/>
      <c r="O220" s="47"/>
      <c r="P220" s="47"/>
      <c r="Q220" s="47"/>
      <c r="R220" s="47"/>
      <c r="S220" s="47"/>
      <c r="T220" s="36"/>
      <c r="U220" s="36"/>
      <c r="V220" s="47"/>
    </row>
    <row r="221" spans="1:26" ht="15.75" thickBot="1" x14ac:dyDescent="0.25">
      <c r="A221" s="85" t="s">
        <v>565</v>
      </c>
      <c r="B221" s="88" t="s">
        <v>566</v>
      </c>
      <c r="C221" s="85" t="s">
        <v>565</v>
      </c>
      <c r="D221" s="75">
        <v>3689</v>
      </c>
      <c r="E221" s="76">
        <v>3820</v>
      </c>
      <c r="F221" s="76">
        <v>16175</v>
      </c>
      <c r="G221" s="77">
        <v>5657</v>
      </c>
      <c r="H221" s="46"/>
      <c r="I221" s="47"/>
      <c r="K221" s="47"/>
      <c r="M221" s="47"/>
      <c r="O221" s="47"/>
      <c r="P221" s="47"/>
      <c r="Q221" s="47"/>
      <c r="R221" s="47"/>
      <c r="S221" s="47"/>
      <c r="T221" s="36"/>
      <c r="U221" s="36"/>
      <c r="V221" s="47"/>
      <c r="Z221" s="47"/>
    </row>
    <row r="222" spans="1:26" ht="15.75" thickBot="1" x14ac:dyDescent="0.25">
      <c r="A222" s="85" t="s">
        <v>567</v>
      </c>
      <c r="B222" s="88" t="s">
        <v>568</v>
      </c>
      <c r="C222" s="85" t="s">
        <v>567</v>
      </c>
      <c r="D222" s="75">
        <v>1367</v>
      </c>
      <c r="E222" s="76">
        <v>540</v>
      </c>
      <c r="F222" s="76">
        <v>6208</v>
      </c>
      <c r="G222" s="77">
        <v>2324</v>
      </c>
      <c r="H222" s="46"/>
      <c r="I222" s="47"/>
      <c r="K222" s="47"/>
      <c r="M222" s="47"/>
      <c r="O222" s="47"/>
      <c r="P222" s="47"/>
      <c r="Q222" s="47"/>
      <c r="R222" s="47"/>
      <c r="S222" s="47"/>
      <c r="T222" s="36"/>
      <c r="U222" s="36"/>
      <c r="V222" s="47"/>
    </row>
    <row r="223" spans="1:26" ht="15.75" thickBot="1" x14ac:dyDescent="0.25">
      <c r="A223" s="85" t="s">
        <v>569</v>
      </c>
      <c r="B223" s="88" t="s">
        <v>570</v>
      </c>
      <c r="C223" s="85" t="s">
        <v>569</v>
      </c>
      <c r="D223" s="75">
        <v>1300</v>
      </c>
      <c r="E223" s="76">
        <v>403</v>
      </c>
      <c r="F223" s="76">
        <v>5954</v>
      </c>
      <c r="G223" s="77">
        <v>3217</v>
      </c>
      <c r="H223" s="46"/>
      <c r="I223" s="47"/>
      <c r="K223" s="47"/>
      <c r="M223" s="47"/>
      <c r="O223" s="47"/>
      <c r="P223" s="47"/>
      <c r="Q223" s="47"/>
      <c r="R223" s="47"/>
      <c r="S223" s="47"/>
      <c r="T223" s="36"/>
      <c r="U223" s="36"/>
      <c r="V223" s="47"/>
    </row>
    <row r="224" spans="1:26" ht="15.75" thickBot="1" x14ac:dyDescent="0.25">
      <c r="A224" s="85" t="s">
        <v>571</v>
      </c>
      <c r="B224" s="88" t="s">
        <v>572</v>
      </c>
      <c r="C224" s="85" t="s">
        <v>571</v>
      </c>
      <c r="D224" s="75">
        <v>666</v>
      </c>
      <c r="E224" s="76">
        <v>323</v>
      </c>
      <c r="F224" s="76">
        <v>6865</v>
      </c>
      <c r="G224" s="77">
        <v>2438</v>
      </c>
      <c r="H224" s="46"/>
      <c r="I224" s="47"/>
      <c r="K224" s="47"/>
      <c r="M224" s="47"/>
      <c r="O224" s="47"/>
      <c r="P224" s="47"/>
      <c r="Q224" s="47"/>
      <c r="R224" s="47"/>
      <c r="S224" s="47"/>
      <c r="T224" s="36"/>
      <c r="U224" s="36"/>
      <c r="V224" s="47"/>
    </row>
    <row r="225" spans="1:22" ht="15.75" thickBot="1" x14ac:dyDescent="0.25">
      <c r="A225" s="85" t="s">
        <v>573</v>
      </c>
      <c r="B225" s="88" t="s">
        <v>574</v>
      </c>
      <c r="C225" s="85" t="s">
        <v>573</v>
      </c>
      <c r="D225" s="75">
        <v>1175</v>
      </c>
      <c r="E225" s="76">
        <v>460</v>
      </c>
      <c r="F225" s="76">
        <v>3397</v>
      </c>
      <c r="G225" s="77">
        <v>377</v>
      </c>
      <c r="H225" s="46"/>
      <c r="I225" s="47"/>
      <c r="K225" s="47"/>
      <c r="M225" s="47"/>
      <c r="O225" s="47"/>
      <c r="P225" s="47"/>
      <c r="Q225" s="47"/>
      <c r="R225" s="47"/>
      <c r="S225" s="47"/>
      <c r="T225" s="36"/>
      <c r="U225" s="36"/>
      <c r="V225" s="47"/>
    </row>
    <row r="226" spans="1:22" ht="15.75" thickBot="1" x14ac:dyDescent="0.25">
      <c r="A226" s="85" t="s">
        <v>575</v>
      </c>
      <c r="B226" s="88" t="s">
        <v>576</v>
      </c>
      <c r="C226" s="85" t="s">
        <v>575</v>
      </c>
      <c r="D226" s="75">
        <v>2686</v>
      </c>
      <c r="E226" s="76">
        <v>775</v>
      </c>
      <c r="F226" s="76">
        <v>11262</v>
      </c>
      <c r="G226" s="77">
        <v>7655</v>
      </c>
      <c r="H226" s="46"/>
      <c r="I226" s="47"/>
      <c r="K226" s="47"/>
      <c r="M226" s="47"/>
      <c r="O226" s="47"/>
      <c r="P226" s="47"/>
      <c r="Q226" s="47"/>
      <c r="R226" s="47"/>
      <c r="S226" s="47"/>
      <c r="T226" s="36"/>
      <c r="U226" s="36"/>
      <c r="V226" s="47"/>
    </row>
    <row r="227" spans="1:22" ht="15.75" thickBot="1" x14ac:dyDescent="0.25">
      <c r="A227" s="85" t="s">
        <v>577</v>
      </c>
      <c r="B227" s="88" t="s">
        <v>578</v>
      </c>
      <c r="C227" s="85" t="s">
        <v>577</v>
      </c>
      <c r="D227" s="75">
        <v>1140</v>
      </c>
      <c r="E227" s="76">
        <v>454</v>
      </c>
      <c r="F227" s="76">
        <v>7835</v>
      </c>
      <c r="G227" s="77">
        <v>3525</v>
      </c>
      <c r="H227" s="46"/>
      <c r="I227" s="47"/>
      <c r="K227" s="47"/>
      <c r="M227" s="47"/>
      <c r="O227" s="47"/>
      <c r="P227" s="47"/>
      <c r="Q227" s="47"/>
      <c r="R227" s="47"/>
      <c r="S227" s="47"/>
      <c r="T227" s="36"/>
      <c r="U227" s="36"/>
      <c r="V227" s="47"/>
    </row>
    <row r="228" spans="1:22" ht="15.75" thickBot="1" x14ac:dyDescent="0.25">
      <c r="A228" s="85" t="s">
        <v>579</v>
      </c>
      <c r="B228" s="88" t="s">
        <v>580</v>
      </c>
      <c r="C228" s="85" t="s">
        <v>579</v>
      </c>
      <c r="D228" s="75">
        <v>1243</v>
      </c>
      <c r="E228" s="76">
        <v>703</v>
      </c>
      <c r="F228" s="76">
        <v>3494</v>
      </c>
      <c r="G228" s="77">
        <v>555</v>
      </c>
      <c r="H228" s="46"/>
      <c r="I228" s="47"/>
      <c r="K228" s="47"/>
      <c r="M228" s="47"/>
      <c r="O228" s="47"/>
      <c r="P228" s="47"/>
      <c r="Q228" s="47"/>
      <c r="R228" s="47"/>
      <c r="S228" s="47"/>
      <c r="T228" s="36"/>
      <c r="U228" s="36"/>
      <c r="V228" s="47"/>
    </row>
    <row r="229" spans="1:22" ht="15.75" thickBot="1" x14ac:dyDescent="0.25">
      <c r="A229" s="85" t="s">
        <v>581</v>
      </c>
      <c r="B229" s="88" t="s">
        <v>582</v>
      </c>
      <c r="C229" s="85" t="s">
        <v>581</v>
      </c>
      <c r="D229" s="75">
        <v>1856</v>
      </c>
      <c r="E229" s="76">
        <v>389</v>
      </c>
      <c r="F229" s="76">
        <v>25404</v>
      </c>
      <c r="G229" s="77">
        <v>3159</v>
      </c>
      <c r="H229" s="46"/>
      <c r="I229" s="47"/>
      <c r="K229" s="47"/>
      <c r="M229" s="47"/>
      <c r="O229" s="47"/>
      <c r="P229" s="47"/>
      <c r="Q229" s="47"/>
      <c r="R229" s="47"/>
      <c r="S229" s="47"/>
      <c r="T229" s="36"/>
      <c r="U229" s="36"/>
      <c r="V229" s="47"/>
    </row>
    <row r="230" spans="1:22" ht="15.75" thickBot="1" x14ac:dyDescent="0.25">
      <c r="A230" s="85" t="s">
        <v>583</v>
      </c>
      <c r="B230" s="88" t="s">
        <v>584</v>
      </c>
      <c r="C230" s="85" t="s">
        <v>583</v>
      </c>
      <c r="D230" s="75">
        <v>2339</v>
      </c>
      <c r="E230" s="76">
        <v>5260</v>
      </c>
      <c r="F230" s="76">
        <v>27267</v>
      </c>
      <c r="G230" s="77">
        <v>8111</v>
      </c>
      <c r="H230" s="46"/>
      <c r="I230" s="47"/>
      <c r="K230" s="47"/>
      <c r="M230" s="47"/>
      <c r="O230" s="47"/>
      <c r="P230" s="47"/>
      <c r="Q230" s="47"/>
      <c r="R230" s="47"/>
      <c r="S230" s="47"/>
      <c r="T230" s="36"/>
      <c r="U230" s="36"/>
      <c r="V230" s="47"/>
    </row>
    <row r="231" spans="1:22" ht="15.75" thickBot="1" x14ac:dyDescent="0.25">
      <c r="A231" s="85" t="s">
        <v>585</v>
      </c>
      <c r="B231" s="88" t="s">
        <v>586</v>
      </c>
      <c r="C231" s="85" t="s">
        <v>585</v>
      </c>
      <c r="D231" s="75">
        <v>1889</v>
      </c>
      <c r="E231" s="76">
        <v>740</v>
      </c>
      <c r="F231" s="76">
        <v>9731</v>
      </c>
      <c r="G231" s="77">
        <v>834</v>
      </c>
      <c r="H231" s="46"/>
      <c r="I231" s="47"/>
      <c r="K231" s="47"/>
      <c r="M231" s="47"/>
      <c r="O231" s="47"/>
      <c r="P231" s="47"/>
      <c r="Q231" s="47"/>
      <c r="R231" s="47"/>
      <c r="S231" s="47"/>
      <c r="T231" s="36"/>
      <c r="U231" s="36"/>
      <c r="V231" s="47"/>
    </row>
    <row r="232" spans="1:22" ht="15.75" thickBot="1" x14ac:dyDescent="0.25">
      <c r="A232" s="85" t="s">
        <v>587</v>
      </c>
      <c r="B232" s="88" t="s">
        <v>588</v>
      </c>
      <c r="C232" s="85" t="s">
        <v>587</v>
      </c>
      <c r="D232" s="75">
        <v>5242</v>
      </c>
      <c r="E232" s="76">
        <v>13715</v>
      </c>
      <c r="F232" s="76">
        <v>55734</v>
      </c>
      <c r="G232" s="77">
        <v>25917</v>
      </c>
      <c r="H232" s="46"/>
      <c r="I232" s="47"/>
      <c r="K232" s="47"/>
      <c r="M232" s="47"/>
      <c r="O232" s="47"/>
      <c r="P232" s="47"/>
      <c r="Q232" s="47"/>
      <c r="R232" s="47"/>
      <c r="S232" s="47"/>
      <c r="T232" s="36"/>
      <c r="U232" s="36"/>
      <c r="V232" s="47"/>
    </row>
    <row r="233" spans="1:22" ht="15.75" thickBot="1" x14ac:dyDescent="0.25">
      <c r="A233" s="85" t="s">
        <v>589</v>
      </c>
      <c r="B233" s="88" t="s">
        <v>590</v>
      </c>
      <c r="C233" s="85" t="s">
        <v>589</v>
      </c>
      <c r="D233" s="75">
        <v>1900</v>
      </c>
      <c r="E233" s="76">
        <v>1509</v>
      </c>
      <c r="F233" s="76">
        <v>6074</v>
      </c>
      <c r="G233" s="77">
        <v>3492</v>
      </c>
      <c r="H233" s="46"/>
      <c r="I233" s="47"/>
      <c r="K233" s="47"/>
      <c r="M233" s="47"/>
      <c r="O233" s="47"/>
      <c r="P233" s="47"/>
      <c r="Q233" s="47"/>
      <c r="R233" s="47"/>
      <c r="S233" s="47"/>
      <c r="T233" s="36"/>
      <c r="U233" s="36"/>
      <c r="V233" s="47"/>
    </row>
    <row r="234" spans="1:22" ht="15.75" thickBot="1" x14ac:dyDescent="0.25">
      <c r="A234" s="85" t="s">
        <v>591</v>
      </c>
      <c r="B234" s="88" t="s">
        <v>592</v>
      </c>
      <c r="C234" s="85" t="s">
        <v>591</v>
      </c>
      <c r="D234" s="75">
        <v>1871</v>
      </c>
      <c r="E234" s="76">
        <v>434</v>
      </c>
      <c r="F234" s="76">
        <v>6647</v>
      </c>
      <c r="G234" s="77">
        <v>2932</v>
      </c>
      <c r="H234" s="46"/>
      <c r="I234" s="47"/>
      <c r="K234" s="47"/>
      <c r="M234" s="47"/>
      <c r="O234" s="47"/>
      <c r="P234" s="47"/>
      <c r="Q234" s="47"/>
      <c r="R234" s="47"/>
      <c r="S234" s="47"/>
      <c r="T234" s="36"/>
      <c r="U234" s="36"/>
      <c r="V234" s="47"/>
    </row>
    <row r="235" spans="1:22" ht="15.75" thickBot="1" x14ac:dyDescent="0.25">
      <c r="A235" s="85" t="s">
        <v>593</v>
      </c>
      <c r="B235" s="88" t="s">
        <v>594</v>
      </c>
      <c r="C235" s="85" t="s">
        <v>593</v>
      </c>
      <c r="D235" s="75">
        <v>2055</v>
      </c>
      <c r="E235" s="76">
        <v>511</v>
      </c>
      <c r="F235" s="76">
        <v>26882</v>
      </c>
      <c r="G235" s="77">
        <v>10518</v>
      </c>
      <c r="H235" s="46"/>
      <c r="I235" s="47"/>
      <c r="K235" s="47"/>
      <c r="M235" s="47"/>
      <c r="O235" s="47"/>
      <c r="P235" s="47"/>
      <c r="Q235" s="47"/>
      <c r="R235" s="47"/>
      <c r="S235" s="47"/>
      <c r="T235" s="36"/>
      <c r="U235" s="36"/>
      <c r="V235" s="47"/>
    </row>
    <row r="236" spans="1:22" ht="15.75" thickBot="1" x14ac:dyDescent="0.25">
      <c r="A236" s="85" t="s">
        <v>595</v>
      </c>
      <c r="B236" s="88" t="s">
        <v>596</v>
      </c>
      <c r="C236" s="85" t="s">
        <v>595</v>
      </c>
      <c r="D236" s="75">
        <v>883</v>
      </c>
      <c r="E236" s="76">
        <v>362</v>
      </c>
      <c r="F236" s="76">
        <v>10266</v>
      </c>
      <c r="G236" s="77">
        <v>3837</v>
      </c>
      <c r="H236" s="46"/>
      <c r="I236" s="47"/>
      <c r="K236" s="47"/>
      <c r="M236" s="47"/>
      <c r="O236" s="47"/>
      <c r="P236" s="47"/>
      <c r="Q236" s="47"/>
      <c r="R236" s="47"/>
      <c r="S236" s="47"/>
      <c r="T236" s="36"/>
      <c r="U236" s="36"/>
      <c r="V236" s="47"/>
    </row>
    <row r="237" spans="1:22" ht="15.75" thickBot="1" x14ac:dyDescent="0.25">
      <c r="A237" s="85" t="s">
        <v>597</v>
      </c>
      <c r="B237" s="88" t="s">
        <v>598</v>
      </c>
      <c r="C237" s="85" t="s">
        <v>597</v>
      </c>
      <c r="D237" s="75">
        <v>864</v>
      </c>
      <c r="E237" s="76">
        <v>194</v>
      </c>
      <c r="F237" s="76">
        <v>3255</v>
      </c>
      <c r="G237" s="77">
        <v>574</v>
      </c>
      <c r="H237" s="46"/>
      <c r="I237" s="47"/>
      <c r="K237" s="47"/>
      <c r="M237" s="47"/>
      <c r="O237" s="47"/>
      <c r="P237" s="47"/>
      <c r="Q237" s="47"/>
      <c r="R237" s="47"/>
      <c r="S237" s="47"/>
      <c r="T237" s="36"/>
      <c r="U237" s="36"/>
      <c r="V237" s="47"/>
    </row>
    <row r="238" spans="1:22" ht="15.75" thickBot="1" x14ac:dyDescent="0.25">
      <c r="A238" s="85" t="s">
        <v>599</v>
      </c>
      <c r="B238" s="88" t="s">
        <v>600</v>
      </c>
      <c r="C238" s="85" t="s">
        <v>599</v>
      </c>
      <c r="D238" s="75">
        <v>1298</v>
      </c>
      <c r="E238" s="76">
        <v>501</v>
      </c>
      <c r="F238" s="76">
        <v>8832</v>
      </c>
      <c r="G238" s="77">
        <v>1234</v>
      </c>
      <c r="H238" s="46"/>
      <c r="I238" s="47"/>
      <c r="K238" s="47"/>
      <c r="M238" s="47"/>
      <c r="O238" s="47"/>
      <c r="P238" s="47"/>
      <c r="Q238" s="47"/>
      <c r="R238" s="47"/>
      <c r="S238" s="47"/>
      <c r="T238" s="36"/>
      <c r="U238" s="36"/>
      <c r="V238" s="47"/>
    </row>
    <row r="239" spans="1:22" ht="15.75" thickBot="1" x14ac:dyDescent="0.25">
      <c r="A239" s="85" t="s">
        <v>601</v>
      </c>
      <c r="B239" s="88" t="s">
        <v>602</v>
      </c>
      <c r="C239" s="85" t="s">
        <v>601</v>
      </c>
      <c r="D239" s="75">
        <v>2824</v>
      </c>
      <c r="E239" s="76">
        <v>1985</v>
      </c>
      <c r="F239" s="76">
        <v>16517</v>
      </c>
      <c r="G239" s="77">
        <v>9901</v>
      </c>
      <c r="H239" s="46"/>
      <c r="I239" s="47"/>
      <c r="K239" s="47"/>
      <c r="M239" s="47"/>
      <c r="O239" s="47"/>
      <c r="P239" s="47"/>
      <c r="Q239" s="47"/>
      <c r="R239" s="47"/>
      <c r="S239" s="47"/>
      <c r="T239" s="36"/>
      <c r="U239" s="36"/>
      <c r="V239" s="47"/>
    </row>
    <row r="240" spans="1:22" ht="15.75" thickBot="1" x14ac:dyDescent="0.25">
      <c r="A240" s="85" t="s">
        <v>603</v>
      </c>
      <c r="B240" s="88" t="s">
        <v>604</v>
      </c>
      <c r="C240" s="85" t="s">
        <v>603</v>
      </c>
      <c r="D240" s="75">
        <v>1662</v>
      </c>
      <c r="E240" s="76">
        <v>733</v>
      </c>
      <c r="F240" s="76">
        <v>30653</v>
      </c>
      <c r="G240" s="77">
        <v>3268</v>
      </c>
      <c r="H240" s="46"/>
      <c r="I240" s="47"/>
      <c r="K240" s="47"/>
      <c r="M240" s="47"/>
      <c r="O240" s="47"/>
      <c r="P240" s="47"/>
      <c r="Q240" s="47"/>
      <c r="R240" s="47"/>
      <c r="S240" s="47"/>
      <c r="T240" s="36"/>
      <c r="U240" s="36"/>
      <c r="V240" s="47"/>
    </row>
    <row r="241" spans="1:22" ht="15.75" thickBot="1" x14ac:dyDescent="0.25">
      <c r="A241" s="85" t="s">
        <v>605</v>
      </c>
      <c r="B241" s="88" t="s">
        <v>606</v>
      </c>
      <c r="C241" s="85" t="s">
        <v>605</v>
      </c>
      <c r="D241" s="75">
        <v>1499</v>
      </c>
      <c r="E241" s="76">
        <v>4284</v>
      </c>
      <c r="F241" s="76">
        <v>25583</v>
      </c>
      <c r="G241" s="77">
        <v>8654</v>
      </c>
      <c r="H241" s="46"/>
      <c r="I241" s="47"/>
      <c r="K241" s="47"/>
      <c r="M241" s="47"/>
      <c r="O241" s="47"/>
      <c r="P241" s="47"/>
      <c r="Q241" s="47"/>
      <c r="R241" s="47"/>
      <c r="S241" s="47"/>
      <c r="T241" s="36"/>
      <c r="U241" s="36"/>
      <c r="V241" s="47"/>
    </row>
    <row r="242" spans="1:22" ht="15.75" thickBot="1" x14ac:dyDescent="0.25">
      <c r="A242" s="85" t="s">
        <v>607</v>
      </c>
      <c r="B242" s="88" t="s">
        <v>608</v>
      </c>
      <c r="C242" s="85" t="s">
        <v>607</v>
      </c>
      <c r="D242" s="75">
        <v>1028</v>
      </c>
      <c r="E242" s="76">
        <v>746</v>
      </c>
      <c r="F242" s="76">
        <v>4625</v>
      </c>
      <c r="G242" s="77">
        <v>6367</v>
      </c>
      <c r="H242" s="46"/>
      <c r="I242" s="47"/>
      <c r="K242" s="47"/>
      <c r="M242" s="47"/>
      <c r="O242" s="47"/>
      <c r="P242" s="47"/>
      <c r="Q242" s="47"/>
      <c r="R242" s="47"/>
      <c r="S242" s="47"/>
      <c r="T242" s="36"/>
      <c r="U242" s="36"/>
      <c r="V242" s="47"/>
    </row>
    <row r="243" spans="1:22" ht="15.75" thickBot="1" x14ac:dyDescent="0.25">
      <c r="A243" s="85" t="s">
        <v>609</v>
      </c>
      <c r="B243" s="88" t="s">
        <v>610</v>
      </c>
      <c r="C243" s="85" t="s">
        <v>609</v>
      </c>
      <c r="D243" s="75">
        <v>820</v>
      </c>
      <c r="E243" s="76">
        <v>484</v>
      </c>
      <c r="F243" s="76">
        <v>4508</v>
      </c>
      <c r="G243" s="77">
        <v>2265</v>
      </c>
      <c r="H243" s="46"/>
      <c r="I243" s="47"/>
      <c r="K243" s="47"/>
      <c r="M243" s="47"/>
      <c r="O243" s="47"/>
      <c r="P243" s="47"/>
      <c r="Q243" s="47"/>
      <c r="R243" s="47"/>
      <c r="S243" s="47"/>
      <c r="T243" s="36"/>
      <c r="U243" s="36"/>
      <c r="V243" s="47"/>
    </row>
    <row r="244" spans="1:22" ht="15.75" thickBot="1" x14ac:dyDescent="0.25">
      <c r="A244" s="85" t="s">
        <v>611</v>
      </c>
      <c r="B244" s="88" t="s">
        <v>612</v>
      </c>
      <c r="C244" s="85" t="s">
        <v>611</v>
      </c>
      <c r="D244" s="75">
        <v>4013</v>
      </c>
      <c r="E244" s="76">
        <v>732</v>
      </c>
      <c r="F244" s="76">
        <v>31466</v>
      </c>
      <c r="G244" s="77">
        <v>10102</v>
      </c>
      <c r="H244" s="46"/>
      <c r="I244" s="47"/>
      <c r="K244" s="47"/>
      <c r="M244" s="47"/>
      <c r="O244" s="47"/>
      <c r="P244" s="47"/>
      <c r="Q244" s="47"/>
      <c r="R244" s="47"/>
      <c r="S244" s="47"/>
      <c r="T244" s="36"/>
      <c r="U244" s="36"/>
      <c r="V244" s="47"/>
    </row>
    <row r="245" spans="1:22" ht="15.75" thickBot="1" x14ac:dyDescent="0.25">
      <c r="A245" s="85" t="s">
        <v>613</v>
      </c>
      <c r="B245" s="88" t="s">
        <v>614</v>
      </c>
      <c r="C245" s="85" t="s">
        <v>613</v>
      </c>
      <c r="D245" s="75">
        <v>813</v>
      </c>
      <c r="E245" s="76">
        <v>46</v>
      </c>
      <c r="F245" s="76">
        <v>3987</v>
      </c>
      <c r="G245" s="77">
        <v>1172</v>
      </c>
      <c r="H245" s="46"/>
      <c r="I245" s="47"/>
      <c r="K245" s="47"/>
      <c r="M245" s="47"/>
      <c r="O245" s="47"/>
      <c r="P245" s="47"/>
      <c r="Q245" s="47"/>
      <c r="R245" s="47"/>
      <c r="S245" s="47"/>
      <c r="T245" s="36"/>
      <c r="U245" s="36"/>
      <c r="V245" s="47"/>
    </row>
    <row r="246" spans="1:22" ht="15.75" thickBot="1" x14ac:dyDescent="0.25">
      <c r="A246" s="85" t="s">
        <v>615</v>
      </c>
      <c r="B246" s="88" t="s">
        <v>616</v>
      </c>
      <c r="C246" s="85" t="s">
        <v>615</v>
      </c>
      <c r="D246" s="75">
        <v>670</v>
      </c>
      <c r="E246" s="76">
        <v>207</v>
      </c>
      <c r="F246" s="76">
        <v>13991</v>
      </c>
      <c r="G246" s="77">
        <v>2445</v>
      </c>
      <c r="H246" s="46"/>
      <c r="I246" s="47"/>
      <c r="K246" s="47"/>
      <c r="M246" s="47"/>
      <c r="O246" s="47"/>
      <c r="P246" s="47"/>
      <c r="Q246" s="47"/>
      <c r="R246" s="47"/>
      <c r="S246" s="47"/>
      <c r="T246" s="36"/>
      <c r="U246" s="36"/>
      <c r="V246" s="47"/>
    </row>
    <row r="247" spans="1:22" ht="15.75" thickBot="1" x14ac:dyDescent="0.25">
      <c r="A247" s="85" t="s">
        <v>617</v>
      </c>
      <c r="B247" s="88" t="s">
        <v>618</v>
      </c>
      <c r="C247" s="85" t="s">
        <v>617</v>
      </c>
      <c r="D247" s="75">
        <v>1664</v>
      </c>
      <c r="E247" s="76">
        <v>743</v>
      </c>
      <c r="F247" s="76">
        <v>12570</v>
      </c>
      <c r="G247" s="77">
        <v>3027</v>
      </c>
      <c r="H247" s="46"/>
      <c r="I247" s="47"/>
      <c r="K247" s="47"/>
      <c r="M247" s="47"/>
      <c r="O247" s="47"/>
      <c r="P247" s="47"/>
      <c r="Q247" s="47"/>
      <c r="R247" s="47"/>
      <c r="S247" s="47"/>
      <c r="T247" s="36"/>
      <c r="U247" s="36"/>
      <c r="V247" s="47"/>
    </row>
    <row r="248" spans="1:22" ht="15.75" thickBot="1" x14ac:dyDescent="0.25">
      <c r="A248" s="85" t="s">
        <v>619</v>
      </c>
      <c r="B248" s="88" t="s">
        <v>620</v>
      </c>
      <c r="C248" s="85" t="s">
        <v>619</v>
      </c>
      <c r="D248" s="75">
        <v>1575</v>
      </c>
      <c r="E248" s="76">
        <v>1076</v>
      </c>
      <c r="F248" s="76">
        <v>25178</v>
      </c>
      <c r="G248" s="77">
        <v>4616</v>
      </c>
      <c r="H248" s="46"/>
      <c r="I248" s="47"/>
      <c r="K248" s="47"/>
      <c r="M248" s="47"/>
      <c r="O248" s="47"/>
      <c r="P248" s="47"/>
      <c r="Q248" s="47"/>
      <c r="R248" s="47"/>
      <c r="S248" s="47"/>
      <c r="T248" s="36"/>
      <c r="U248" s="36"/>
      <c r="V248" s="47"/>
    </row>
    <row r="249" spans="1:22" ht="15.75" thickBot="1" x14ac:dyDescent="0.25">
      <c r="A249" s="85" t="s">
        <v>621</v>
      </c>
      <c r="B249" s="88" t="s">
        <v>622</v>
      </c>
      <c r="C249" s="85" t="s">
        <v>621</v>
      </c>
      <c r="D249" s="75">
        <v>3731</v>
      </c>
      <c r="E249" s="76">
        <v>2265</v>
      </c>
      <c r="F249" s="76">
        <v>37961</v>
      </c>
      <c r="G249" s="77">
        <v>5761</v>
      </c>
      <c r="H249" s="46"/>
      <c r="I249" s="47"/>
      <c r="K249" s="47"/>
      <c r="M249" s="47"/>
      <c r="O249" s="47"/>
      <c r="P249" s="47"/>
      <c r="Q249" s="47"/>
      <c r="R249" s="47"/>
      <c r="S249" s="47"/>
      <c r="T249" s="36"/>
      <c r="U249" s="36"/>
      <c r="V249" s="47"/>
    </row>
    <row r="250" spans="1:22" ht="15.75" thickBot="1" x14ac:dyDescent="0.25">
      <c r="A250" s="85" t="s">
        <v>623</v>
      </c>
      <c r="B250" s="88" t="s">
        <v>624</v>
      </c>
      <c r="C250" s="85" t="s">
        <v>623</v>
      </c>
      <c r="D250" s="75">
        <v>881</v>
      </c>
      <c r="E250" s="76">
        <v>1288</v>
      </c>
      <c r="F250" s="76">
        <v>3995</v>
      </c>
      <c r="G250" s="77">
        <v>1038</v>
      </c>
      <c r="H250" s="46"/>
      <c r="I250" s="47"/>
      <c r="K250" s="47"/>
      <c r="M250" s="47"/>
      <c r="O250" s="47"/>
      <c r="P250" s="47"/>
      <c r="Q250" s="47"/>
      <c r="R250" s="47"/>
      <c r="S250" s="47"/>
      <c r="T250" s="36"/>
      <c r="U250" s="36"/>
      <c r="V250" s="47"/>
    </row>
    <row r="251" spans="1:22" ht="15.75" thickBot="1" x14ac:dyDescent="0.25">
      <c r="A251" s="85" t="s">
        <v>625</v>
      </c>
      <c r="B251" s="88" t="s">
        <v>626</v>
      </c>
      <c r="C251" s="85" t="s">
        <v>625</v>
      </c>
      <c r="D251" s="75">
        <v>1092</v>
      </c>
      <c r="E251" s="76">
        <v>155</v>
      </c>
      <c r="F251" s="76">
        <v>6628</v>
      </c>
      <c r="G251" s="77">
        <v>1269</v>
      </c>
      <c r="H251" s="46"/>
      <c r="I251" s="47"/>
      <c r="K251" s="47"/>
      <c r="M251" s="47"/>
      <c r="O251" s="47"/>
      <c r="P251" s="47"/>
      <c r="Q251" s="47"/>
      <c r="R251" s="47"/>
      <c r="S251" s="47"/>
      <c r="T251" s="36"/>
      <c r="U251" s="36"/>
      <c r="V251" s="47"/>
    </row>
    <row r="252" spans="1:22" ht="15.75" thickBot="1" x14ac:dyDescent="0.25">
      <c r="A252" s="85" t="s">
        <v>627</v>
      </c>
      <c r="B252" s="88" t="s">
        <v>628</v>
      </c>
      <c r="C252" s="85" t="s">
        <v>627</v>
      </c>
      <c r="D252" s="75">
        <v>1118</v>
      </c>
      <c r="E252" s="76">
        <v>254</v>
      </c>
      <c r="F252" s="76">
        <v>6712</v>
      </c>
      <c r="G252" s="77">
        <v>737</v>
      </c>
      <c r="H252" s="46"/>
      <c r="I252" s="47"/>
      <c r="K252" s="47"/>
      <c r="M252" s="47"/>
      <c r="O252" s="47"/>
      <c r="P252" s="47"/>
      <c r="Q252" s="47"/>
      <c r="R252" s="47"/>
      <c r="S252" s="47"/>
      <c r="T252" s="36"/>
      <c r="U252" s="36"/>
      <c r="V252" s="47"/>
    </row>
    <row r="253" spans="1:22" ht="15.75" thickBot="1" x14ac:dyDescent="0.25">
      <c r="A253" s="85" t="s">
        <v>629</v>
      </c>
      <c r="B253" s="88" t="s">
        <v>630</v>
      </c>
      <c r="C253" s="85" t="s">
        <v>629</v>
      </c>
      <c r="D253" s="75">
        <v>823</v>
      </c>
      <c r="E253" s="76">
        <v>407</v>
      </c>
      <c r="F253" s="76">
        <v>9839</v>
      </c>
      <c r="G253" s="77">
        <v>3665</v>
      </c>
      <c r="H253" s="46"/>
      <c r="I253" s="47"/>
      <c r="K253" s="47"/>
      <c r="M253" s="47"/>
      <c r="O253" s="47"/>
      <c r="P253" s="47"/>
      <c r="Q253" s="47"/>
      <c r="R253" s="47"/>
      <c r="S253" s="47"/>
      <c r="T253" s="36"/>
      <c r="U253" s="36"/>
      <c r="V253" s="47"/>
    </row>
    <row r="254" spans="1:22" ht="15.75" thickBot="1" x14ac:dyDescent="0.25">
      <c r="A254" s="85" t="s">
        <v>631</v>
      </c>
      <c r="B254" s="88" t="s">
        <v>632</v>
      </c>
      <c r="C254" s="85" t="s">
        <v>631</v>
      </c>
      <c r="D254" s="75">
        <v>3120</v>
      </c>
      <c r="E254" s="76">
        <v>1188</v>
      </c>
      <c r="F254" s="76">
        <v>18334</v>
      </c>
      <c r="G254" s="77">
        <v>2192</v>
      </c>
      <c r="H254" s="46"/>
      <c r="I254" s="47"/>
      <c r="K254" s="47"/>
      <c r="M254" s="47"/>
      <c r="O254" s="47"/>
      <c r="P254" s="47"/>
      <c r="Q254" s="47"/>
      <c r="R254" s="47"/>
      <c r="S254" s="47"/>
      <c r="T254" s="36"/>
      <c r="U254" s="36"/>
      <c r="V254" s="47"/>
    </row>
    <row r="255" spans="1:22" ht="15.75" thickBot="1" x14ac:dyDescent="0.25">
      <c r="A255" s="85" t="s">
        <v>633</v>
      </c>
      <c r="B255" s="88" t="s">
        <v>634</v>
      </c>
      <c r="C255" s="85" t="s">
        <v>633</v>
      </c>
      <c r="D255" s="75">
        <v>1054</v>
      </c>
      <c r="E255" s="76">
        <v>1739</v>
      </c>
      <c r="F255" s="76">
        <v>6833</v>
      </c>
      <c r="G255" s="77">
        <v>3814</v>
      </c>
      <c r="H255" s="46"/>
      <c r="I255" s="47"/>
      <c r="K255" s="47"/>
      <c r="M255" s="47"/>
      <c r="O255" s="47"/>
      <c r="P255" s="47"/>
      <c r="Q255" s="47"/>
      <c r="R255" s="47"/>
      <c r="S255" s="47"/>
      <c r="T255" s="36"/>
      <c r="U255" s="36"/>
      <c r="V255" s="47"/>
    </row>
    <row r="256" spans="1:22" ht="15.75" thickBot="1" x14ac:dyDescent="0.25">
      <c r="A256" s="85" t="s">
        <v>635</v>
      </c>
      <c r="B256" s="88" t="s">
        <v>636</v>
      </c>
      <c r="C256" s="85" t="s">
        <v>635</v>
      </c>
      <c r="D256" s="75">
        <v>354</v>
      </c>
      <c r="E256" s="76">
        <v>107</v>
      </c>
      <c r="F256" s="76">
        <v>5062</v>
      </c>
      <c r="G256" s="77">
        <v>1944</v>
      </c>
      <c r="H256" s="46"/>
      <c r="I256" s="47"/>
      <c r="K256" s="47"/>
      <c r="M256" s="47"/>
      <c r="O256" s="47"/>
      <c r="P256" s="47"/>
      <c r="Q256" s="47"/>
      <c r="R256" s="47"/>
      <c r="S256" s="47"/>
      <c r="T256" s="36"/>
      <c r="U256" s="36"/>
      <c r="V256" s="47"/>
    </row>
    <row r="257" spans="1:22" ht="15.75" thickBot="1" x14ac:dyDescent="0.25">
      <c r="A257" s="85" t="s">
        <v>637</v>
      </c>
      <c r="B257" s="88" t="s">
        <v>638</v>
      </c>
      <c r="C257" s="85" t="s">
        <v>637</v>
      </c>
      <c r="D257" s="75">
        <v>1110</v>
      </c>
      <c r="E257" s="76">
        <v>368</v>
      </c>
      <c r="F257" s="76">
        <v>23202</v>
      </c>
      <c r="G257" s="77">
        <v>4690</v>
      </c>
      <c r="H257" s="46"/>
      <c r="I257" s="47"/>
      <c r="K257" s="47"/>
      <c r="M257" s="47"/>
      <c r="O257" s="47"/>
      <c r="P257" s="47"/>
      <c r="Q257" s="47"/>
      <c r="R257" s="47"/>
      <c r="S257" s="47"/>
      <c r="T257" s="36"/>
      <c r="U257" s="36"/>
      <c r="V257" s="47"/>
    </row>
    <row r="258" spans="1:22" ht="15.75" thickBot="1" x14ac:dyDescent="0.25">
      <c r="A258" s="85" t="s">
        <v>639</v>
      </c>
      <c r="B258" s="88" t="s">
        <v>640</v>
      </c>
      <c r="C258" s="85" t="s">
        <v>639</v>
      </c>
      <c r="D258" s="75">
        <v>2232</v>
      </c>
      <c r="E258" s="76">
        <v>1522</v>
      </c>
      <c r="F258" s="76">
        <v>5561</v>
      </c>
      <c r="G258" s="77">
        <v>1052</v>
      </c>
      <c r="H258" s="46"/>
      <c r="I258" s="47"/>
      <c r="K258" s="47"/>
      <c r="M258" s="47"/>
      <c r="O258" s="47"/>
      <c r="P258" s="47"/>
      <c r="Q258" s="47"/>
      <c r="R258" s="47"/>
      <c r="S258" s="47"/>
      <c r="T258" s="36"/>
      <c r="U258" s="36"/>
      <c r="V258" s="47"/>
    </row>
    <row r="259" spans="1:22" ht="15.75" thickBot="1" x14ac:dyDescent="0.25">
      <c r="A259" s="85" t="s">
        <v>641</v>
      </c>
      <c r="B259" s="88" t="s">
        <v>642</v>
      </c>
      <c r="C259" s="85" t="s">
        <v>641</v>
      </c>
      <c r="D259" s="75">
        <v>722</v>
      </c>
      <c r="E259" s="76">
        <v>295</v>
      </c>
      <c r="F259" s="76">
        <v>4875</v>
      </c>
      <c r="G259" s="77">
        <v>5100</v>
      </c>
      <c r="H259" s="46"/>
      <c r="I259" s="47"/>
      <c r="K259" s="47"/>
      <c r="M259" s="47"/>
      <c r="O259" s="47"/>
      <c r="P259" s="47"/>
      <c r="Q259" s="47"/>
      <c r="R259" s="47"/>
      <c r="S259" s="47"/>
      <c r="T259" s="36"/>
      <c r="U259" s="36"/>
      <c r="V259" s="47"/>
    </row>
    <row r="260" spans="1:22" ht="15.75" thickBot="1" x14ac:dyDescent="0.25">
      <c r="A260" s="85" t="s">
        <v>643</v>
      </c>
      <c r="B260" s="88" t="s">
        <v>644</v>
      </c>
      <c r="C260" s="85" t="s">
        <v>643</v>
      </c>
      <c r="D260" s="75">
        <v>1036</v>
      </c>
      <c r="E260" s="76">
        <v>402</v>
      </c>
      <c r="F260" s="76">
        <v>5986</v>
      </c>
      <c r="G260" s="77">
        <v>915</v>
      </c>
      <c r="H260" s="46"/>
      <c r="I260" s="47"/>
      <c r="K260" s="47"/>
      <c r="M260" s="47"/>
      <c r="O260" s="47"/>
      <c r="P260" s="47"/>
      <c r="Q260" s="47"/>
      <c r="R260" s="47"/>
      <c r="S260" s="47"/>
      <c r="T260" s="36"/>
      <c r="U260" s="36"/>
      <c r="V260" s="47"/>
    </row>
    <row r="261" spans="1:22" ht="15.75" thickBot="1" x14ac:dyDescent="0.25">
      <c r="A261" s="85" t="s">
        <v>645</v>
      </c>
      <c r="B261" s="88" t="s">
        <v>646</v>
      </c>
      <c r="C261" s="85" t="s">
        <v>645</v>
      </c>
      <c r="D261" s="75">
        <v>5100</v>
      </c>
      <c r="E261" s="76">
        <v>3049</v>
      </c>
      <c r="F261" s="76">
        <v>15454</v>
      </c>
      <c r="G261" s="77">
        <v>3822</v>
      </c>
      <c r="H261" s="46"/>
      <c r="I261" s="47"/>
      <c r="K261" s="47"/>
      <c r="M261" s="47"/>
      <c r="O261" s="47"/>
      <c r="P261" s="47"/>
      <c r="Q261" s="47"/>
      <c r="R261" s="47"/>
      <c r="S261" s="47"/>
      <c r="T261" s="36"/>
      <c r="U261" s="36"/>
      <c r="V261" s="47"/>
    </row>
    <row r="262" spans="1:22" ht="15.75" thickBot="1" x14ac:dyDescent="0.25">
      <c r="A262" s="85" t="s">
        <v>647</v>
      </c>
      <c r="B262" s="88" t="s">
        <v>648</v>
      </c>
      <c r="C262" s="85" t="s">
        <v>647</v>
      </c>
      <c r="D262" s="75">
        <v>724</v>
      </c>
      <c r="E262" s="76">
        <v>86</v>
      </c>
      <c r="F262" s="76">
        <v>3882</v>
      </c>
      <c r="G262" s="77">
        <v>322</v>
      </c>
      <c r="H262" s="46"/>
      <c r="I262" s="47"/>
      <c r="K262" s="47"/>
      <c r="M262" s="47"/>
      <c r="O262" s="47"/>
      <c r="P262" s="47"/>
      <c r="Q262" s="47"/>
      <c r="R262" s="47"/>
      <c r="S262" s="47"/>
      <c r="T262" s="36"/>
      <c r="U262" s="36"/>
      <c r="V262" s="47"/>
    </row>
    <row r="263" spans="1:22" ht="15.75" thickBot="1" x14ac:dyDescent="0.25">
      <c r="A263" s="85" t="s">
        <v>649</v>
      </c>
      <c r="B263" s="88" t="s">
        <v>650</v>
      </c>
      <c r="C263" s="85" t="s">
        <v>649</v>
      </c>
      <c r="D263" s="75">
        <v>5947</v>
      </c>
      <c r="E263" s="76">
        <v>8772</v>
      </c>
      <c r="F263" s="76">
        <v>30850</v>
      </c>
      <c r="G263" s="77">
        <v>47969</v>
      </c>
      <c r="H263" s="46"/>
      <c r="I263" s="47"/>
      <c r="K263" s="47"/>
      <c r="M263" s="47"/>
      <c r="O263" s="47"/>
      <c r="P263" s="47"/>
      <c r="Q263" s="47"/>
      <c r="R263" s="47"/>
      <c r="S263" s="47"/>
      <c r="T263" s="36"/>
      <c r="U263" s="36"/>
      <c r="V263" s="47"/>
    </row>
    <row r="264" spans="1:22" ht="15.75" thickBot="1" x14ac:dyDescent="0.25">
      <c r="A264" s="85" t="s">
        <v>651</v>
      </c>
      <c r="B264" s="88" t="s">
        <v>652</v>
      </c>
      <c r="C264" s="85" t="s">
        <v>651</v>
      </c>
      <c r="D264" s="75">
        <v>3111</v>
      </c>
      <c r="E264" s="76">
        <v>7172</v>
      </c>
      <c r="F264" s="76">
        <v>13208</v>
      </c>
      <c r="G264" s="77">
        <v>12291</v>
      </c>
      <c r="H264" s="46"/>
      <c r="I264" s="47"/>
      <c r="K264" s="47"/>
      <c r="M264" s="47"/>
      <c r="O264" s="47"/>
      <c r="P264" s="47"/>
      <c r="Q264" s="47"/>
      <c r="R264" s="47"/>
      <c r="S264" s="47"/>
      <c r="T264" s="36"/>
      <c r="U264" s="36"/>
      <c r="V264" s="47"/>
    </row>
    <row r="265" spans="1:22" ht="15.75" thickBot="1" x14ac:dyDescent="0.25">
      <c r="A265" s="85" t="s">
        <v>653</v>
      </c>
      <c r="B265" s="88" t="s">
        <v>654</v>
      </c>
      <c r="C265" s="85" t="s">
        <v>653</v>
      </c>
      <c r="D265" s="75">
        <v>1597</v>
      </c>
      <c r="E265" s="76">
        <v>1302</v>
      </c>
      <c r="F265" s="76">
        <v>6592</v>
      </c>
      <c r="G265" s="77">
        <v>3486</v>
      </c>
      <c r="H265" s="46"/>
      <c r="I265" s="47"/>
      <c r="K265" s="47"/>
      <c r="M265" s="47"/>
      <c r="O265" s="47"/>
      <c r="P265" s="47"/>
      <c r="Q265" s="47"/>
      <c r="R265" s="47"/>
      <c r="S265" s="47"/>
      <c r="T265" s="36"/>
      <c r="U265" s="36"/>
      <c r="V265" s="47"/>
    </row>
    <row r="266" spans="1:22" ht="15.75" thickBot="1" x14ac:dyDescent="0.25">
      <c r="A266" s="85" t="s">
        <v>655</v>
      </c>
      <c r="B266" s="88" t="s">
        <v>656</v>
      </c>
      <c r="C266" s="85" t="s">
        <v>655</v>
      </c>
      <c r="D266" s="75">
        <v>848</v>
      </c>
      <c r="E266" s="76">
        <v>469</v>
      </c>
      <c r="F266" s="76">
        <v>3597</v>
      </c>
      <c r="G266" s="77">
        <v>4142</v>
      </c>
      <c r="H266" s="46"/>
      <c r="I266" s="47"/>
      <c r="K266" s="47"/>
      <c r="M266" s="47"/>
      <c r="O266" s="47"/>
      <c r="P266" s="47"/>
      <c r="Q266" s="47"/>
      <c r="R266" s="47"/>
      <c r="S266" s="47"/>
      <c r="T266" s="36"/>
      <c r="U266" s="36"/>
      <c r="V266" s="47"/>
    </row>
    <row r="267" spans="1:22" ht="15.75" thickBot="1" x14ac:dyDescent="0.25">
      <c r="A267" s="85" t="s">
        <v>657</v>
      </c>
      <c r="B267" s="88" t="s">
        <v>658</v>
      </c>
      <c r="C267" s="85" t="s">
        <v>657</v>
      </c>
      <c r="D267" s="75">
        <v>2313</v>
      </c>
      <c r="E267" s="76">
        <v>1446</v>
      </c>
      <c r="F267" s="76">
        <v>9714</v>
      </c>
      <c r="G267" s="77">
        <v>7953</v>
      </c>
      <c r="H267" s="46"/>
      <c r="I267" s="47"/>
      <c r="K267" s="47"/>
      <c r="M267" s="47"/>
      <c r="O267" s="47"/>
      <c r="P267" s="47"/>
      <c r="Q267" s="47"/>
      <c r="R267" s="47"/>
      <c r="S267" s="47"/>
      <c r="T267" s="36"/>
      <c r="U267" s="36"/>
      <c r="V267" s="47"/>
    </row>
    <row r="268" spans="1:22" ht="15.75" thickBot="1" x14ac:dyDescent="0.25">
      <c r="A268" s="85" t="s">
        <v>659</v>
      </c>
      <c r="B268" s="88" t="s">
        <v>660</v>
      </c>
      <c r="C268" s="85" t="s">
        <v>659</v>
      </c>
      <c r="D268" s="75">
        <v>3820</v>
      </c>
      <c r="E268" s="76">
        <v>2653</v>
      </c>
      <c r="F268" s="76">
        <v>33612</v>
      </c>
      <c r="G268" s="77">
        <v>6188</v>
      </c>
      <c r="H268" s="46"/>
      <c r="I268" s="47"/>
      <c r="K268" s="47"/>
      <c r="M268" s="47"/>
      <c r="O268" s="47"/>
      <c r="P268" s="47"/>
      <c r="Q268" s="47"/>
      <c r="R268" s="47"/>
      <c r="S268" s="47"/>
      <c r="T268" s="36"/>
      <c r="U268" s="36"/>
      <c r="V268" s="47"/>
    </row>
    <row r="269" spans="1:22" ht="15.75" thickBot="1" x14ac:dyDescent="0.25">
      <c r="A269" s="85" t="s">
        <v>661</v>
      </c>
      <c r="B269" s="88" t="s">
        <v>662</v>
      </c>
      <c r="C269" s="85" t="s">
        <v>661</v>
      </c>
      <c r="D269" s="75">
        <v>2845</v>
      </c>
      <c r="E269" s="76">
        <v>1239</v>
      </c>
      <c r="F269" s="76">
        <v>46284</v>
      </c>
      <c r="G269" s="77">
        <v>10667</v>
      </c>
      <c r="H269" s="46"/>
      <c r="I269" s="47"/>
      <c r="K269" s="47"/>
      <c r="M269" s="47"/>
      <c r="O269" s="47"/>
      <c r="P269" s="47"/>
      <c r="Q269" s="47"/>
      <c r="R269" s="47"/>
      <c r="S269" s="47"/>
      <c r="T269" s="36"/>
      <c r="U269" s="36"/>
      <c r="V269" s="47"/>
    </row>
    <row r="270" spans="1:22" ht="15.75" thickBot="1" x14ac:dyDescent="0.25">
      <c r="A270" s="85" t="s">
        <v>663</v>
      </c>
      <c r="B270" s="88" t="s">
        <v>664</v>
      </c>
      <c r="C270" s="85" t="s">
        <v>663</v>
      </c>
      <c r="D270" s="75">
        <v>3442</v>
      </c>
      <c r="E270" s="76">
        <v>985</v>
      </c>
      <c r="F270" s="76">
        <v>32324</v>
      </c>
      <c r="G270" s="77">
        <v>12300</v>
      </c>
      <c r="H270" s="46"/>
      <c r="I270" s="47"/>
      <c r="K270" s="47"/>
      <c r="M270" s="47"/>
      <c r="O270" s="47"/>
      <c r="P270" s="47"/>
      <c r="Q270" s="47"/>
      <c r="R270" s="47"/>
      <c r="S270" s="47"/>
      <c r="T270" s="36"/>
      <c r="U270" s="36"/>
      <c r="V270" s="47"/>
    </row>
    <row r="271" spans="1:22" ht="15.75" thickBot="1" x14ac:dyDescent="0.25">
      <c r="A271" s="85" t="s">
        <v>665</v>
      </c>
      <c r="B271" s="88" t="s">
        <v>666</v>
      </c>
      <c r="C271" s="85" t="s">
        <v>665</v>
      </c>
      <c r="D271" s="75">
        <v>4650</v>
      </c>
      <c r="E271" s="76">
        <v>4491</v>
      </c>
      <c r="F271" s="76">
        <v>18774</v>
      </c>
      <c r="G271" s="77">
        <v>23697</v>
      </c>
      <c r="H271" s="46"/>
      <c r="I271" s="47"/>
      <c r="K271" s="47"/>
      <c r="M271" s="47"/>
      <c r="O271" s="47"/>
      <c r="P271" s="47"/>
      <c r="Q271" s="47"/>
      <c r="R271" s="47"/>
      <c r="S271" s="47"/>
      <c r="T271" s="36"/>
      <c r="U271" s="36"/>
      <c r="V271" s="47"/>
    </row>
    <row r="272" spans="1:22" ht="15.75" thickBot="1" x14ac:dyDescent="0.25">
      <c r="A272" s="85" t="s">
        <v>667</v>
      </c>
      <c r="B272" s="88" t="s">
        <v>668</v>
      </c>
      <c r="C272" s="85" t="s">
        <v>667</v>
      </c>
      <c r="D272" s="75">
        <v>1210</v>
      </c>
      <c r="E272" s="76">
        <v>2449</v>
      </c>
      <c r="F272" s="76">
        <v>20026</v>
      </c>
      <c r="G272" s="77">
        <v>15792</v>
      </c>
      <c r="H272" s="46"/>
      <c r="I272" s="47"/>
      <c r="K272" s="47"/>
      <c r="M272" s="47"/>
      <c r="O272" s="47"/>
      <c r="P272" s="47"/>
      <c r="Q272" s="47"/>
      <c r="R272" s="47"/>
      <c r="S272" s="47"/>
      <c r="T272" s="36"/>
      <c r="U272" s="36"/>
      <c r="V272" s="47"/>
    </row>
    <row r="273" spans="1:22" ht="15.75" thickBot="1" x14ac:dyDescent="0.25">
      <c r="A273" s="85" t="s">
        <v>669</v>
      </c>
      <c r="B273" s="88" t="s">
        <v>670</v>
      </c>
      <c r="C273" s="85" t="s">
        <v>669</v>
      </c>
      <c r="D273" s="75">
        <v>924</v>
      </c>
      <c r="E273" s="76">
        <v>340</v>
      </c>
      <c r="F273" s="76">
        <v>2767</v>
      </c>
      <c r="G273" s="77">
        <v>3721</v>
      </c>
      <c r="H273" s="46"/>
      <c r="I273" s="47"/>
      <c r="K273" s="47"/>
      <c r="M273" s="47"/>
      <c r="O273" s="47"/>
      <c r="P273" s="47"/>
      <c r="Q273" s="47"/>
      <c r="R273" s="47"/>
      <c r="S273" s="47"/>
      <c r="T273" s="36"/>
      <c r="U273" s="36"/>
      <c r="V273" s="47"/>
    </row>
    <row r="274" spans="1:22" ht="15.75" thickBot="1" x14ac:dyDescent="0.25">
      <c r="A274" s="85" t="s">
        <v>671</v>
      </c>
      <c r="B274" s="88" t="s">
        <v>672</v>
      </c>
      <c r="C274" s="85" t="s">
        <v>671</v>
      </c>
      <c r="D274" s="75">
        <v>1597</v>
      </c>
      <c r="E274" s="76">
        <v>1783</v>
      </c>
      <c r="F274" s="76">
        <v>9073</v>
      </c>
      <c r="G274" s="77">
        <v>3733</v>
      </c>
      <c r="H274" s="46"/>
      <c r="I274" s="47"/>
      <c r="K274" s="47"/>
      <c r="M274" s="47"/>
      <c r="O274" s="47"/>
      <c r="P274" s="47"/>
      <c r="Q274" s="47"/>
      <c r="R274" s="47"/>
      <c r="S274" s="47"/>
      <c r="T274" s="36"/>
      <c r="U274" s="36"/>
      <c r="V274" s="47"/>
    </row>
    <row r="275" spans="1:22" ht="15.75" thickBot="1" x14ac:dyDescent="0.25">
      <c r="A275" s="85" t="s">
        <v>673</v>
      </c>
      <c r="B275" s="88" t="s">
        <v>674</v>
      </c>
      <c r="C275" s="85" t="s">
        <v>673</v>
      </c>
      <c r="D275" s="75">
        <v>1407</v>
      </c>
      <c r="E275" s="76">
        <v>213</v>
      </c>
      <c r="F275" s="76">
        <v>7376</v>
      </c>
      <c r="G275" s="77">
        <v>2498</v>
      </c>
      <c r="H275" s="46"/>
      <c r="I275" s="47"/>
      <c r="K275" s="47"/>
      <c r="M275" s="47"/>
      <c r="O275" s="47"/>
      <c r="P275" s="47"/>
      <c r="Q275" s="47"/>
      <c r="R275" s="47"/>
      <c r="S275" s="47"/>
      <c r="T275" s="36"/>
      <c r="U275" s="36"/>
      <c r="V275" s="47"/>
    </row>
    <row r="276" spans="1:22" ht="15.75" thickBot="1" x14ac:dyDescent="0.25">
      <c r="A276" s="85" t="s">
        <v>675</v>
      </c>
      <c r="B276" s="88" t="s">
        <v>676</v>
      </c>
      <c r="C276" s="85" t="s">
        <v>675</v>
      </c>
      <c r="D276" s="75">
        <v>2449</v>
      </c>
      <c r="E276" s="76">
        <v>967</v>
      </c>
      <c r="F276" s="76">
        <v>13079</v>
      </c>
      <c r="G276" s="77">
        <v>2861</v>
      </c>
      <c r="H276" s="46"/>
      <c r="I276" s="47"/>
      <c r="K276" s="47"/>
      <c r="M276" s="47"/>
      <c r="O276" s="47"/>
      <c r="P276" s="47"/>
      <c r="Q276" s="47"/>
      <c r="R276" s="47"/>
      <c r="S276" s="47"/>
      <c r="T276" s="36"/>
      <c r="U276" s="36"/>
      <c r="V276" s="47"/>
    </row>
    <row r="277" spans="1:22" ht="15.75" thickBot="1" x14ac:dyDescent="0.25">
      <c r="A277" s="85" t="s">
        <v>677</v>
      </c>
      <c r="B277" s="88" t="s">
        <v>678</v>
      </c>
      <c r="C277" s="85" t="s">
        <v>677</v>
      </c>
      <c r="D277" s="75">
        <v>1585</v>
      </c>
      <c r="E277" s="76">
        <v>1427</v>
      </c>
      <c r="F277" s="76">
        <v>11108</v>
      </c>
      <c r="G277" s="77">
        <v>2170</v>
      </c>
      <c r="H277" s="46"/>
      <c r="I277" s="47"/>
      <c r="K277" s="47"/>
      <c r="M277" s="47"/>
      <c r="O277" s="47"/>
      <c r="P277" s="47"/>
      <c r="Q277" s="47"/>
      <c r="R277" s="47"/>
      <c r="S277" s="47"/>
      <c r="T277" s="36"/>
      <c r="U277" s="36"/>
      <c r="V277" s="47"/>
    </row>
    <row r="278" spans="1:22" ht="15.75" thickBot="1" x14ac:dyDescent="0.25">
      <c r="A278" s="85" t="s">
        <v>679</v>
      </c>
      <c r="B278" s="88" t="s">
        <v>680</v>
      </c>
      <c r="C278" s="85" t="s">
        <v>679</v>
      </c>
      <c r="D278" s="75">
        <v>1457</v>
      </c>
      <c r="E278" s="76">
        <v>1562</v>
      </c>
      <c r="F278" s="76">
        <v>13593</v>
      </c>
      <c r="G278" s="77">
        <v>4018</v>
      </c>
      <c r="H278" s="46"/>
      <c r="I278" s="47"/>
      <c r="K278" s="47"/>
      <c r="M278" s="47"/>
      <c r="O278" s="47"/>
      <c r="P278" s="47"/>
      <c r="Q278" s="47"/>
      <c r="R278" s="47"/>
      <c r="S278" s="47"/>
      <c r="T278" s="36"/>
      <c r="U278" s="36"/>
      <c r="V278" s="47"/>
    </row>
    <row r="279" spans="1:22" ht="15.75" thickBot="1" x14ac:dyDescent="0.25">
      <c r="A279" s="85" t="s">
        <v>681</v>
      </c>
      <c r="B279" s="88" t="s">
        <v>682</v>
      </c>
      <c r="C279" s="85" t="s">
        <v>681</v>
      </c>
      <c r="D279" s="75">
        <v>697</v>
      </c>
      <c r="E279" s="76">
        <v>355</v>
      </c>
      <c r="F279" s="76">
        <v>4659</v>
      </c>
      <c r="G279" s="77">
        <v>1376</v>
      </c>
      <c r="H279" s="46"/>
      <c r="I279" s="47"/>
      <c r="K279" s="47"/>
      <c r="M279" s="47"/>
      <c r="O279" s="47"/>
      <c r="P279" s="47"/>
      <c r="Q279" s="47"/>
      <c r="R279" s="47"/>
      <c r="S279" s="47"/>
      <c r="T279" s="36"/>
      <c r="U279" s="36"/>
      <c r="V279" s="47"/>
    </row>
    <row r="280" spans="1:22" ht="15.75" thickBot="1" x14ac:dyDescent="0.25">
      <c r="A280" s="85" t="s">
        <v>683</v>
      </c>
      <c r="B280" s="88" t="s">
        <v>684</v>
      </c>
      <c r="C280" s="85" t="s">
        <v>683</v>
      </c>
      <c r="D280" s="75">
        <v>808</v>
      </c>
      <c r="E280" s="76">
        <v>323</v>
      </c>
      <c r="F280" s="76">
        <v>18523</v>
      </c>
      <c r="G280" s="77">
        <v>6826</v>
      </c>
      <c r="H280" s="46"/>
      <c r="I280" s="47"/>
      <c r="K280" s="47"/>
      <c r="M280" s="47"/>
      <c r="O280" s="47"/>
      <c r="P280" s="47"/>
      <c r="Q280" s="47"/>
      <c r="R280" s="47"/>
      <c r="S280" s="47"/>
      <c r="T280" s="36"/>
      <c r="U280" s="36"/>
      <c r="V280" s="47"/>
    </row>
    <row r="281" spans="1:22" ht="15.75" thickBot="1" x14ac:dyDescent="0.25">
      <c r="A281" s="85" t="s">
        <v>685</v>
      </c>
      <c r="B281" s="88" t="s">
        <v>686</v>
      </c>
      <c r="C281" s="85" t="s">
        <v>685</v>
      </c>
      <c r="D281" s="75">
        <v>578</v>
      </c>
      <c r="E281" s="76">
        <v>634</v>
      </c>
      <c r="F281" s="76">
        <v>7081</v>
      </c>
      <c r="G281" s="77">
        <v>1572</v>
      </c>
      <c r="H281" s="46"/>
      <c r="I281" s="47"/>
      <c r="K281" s="47"/>
      <c r="M281" s="47"/>
      <c r="O281" s="47"/>
      <c r="P281" s="47"/>
      <c r="Q281" s="47"/>
      <c r="R281" s="47"/>
      <c r="S281" s="47"/>
      <c r="T281" s="36"/>
      <c r="U281" s="36"/>
      <c r="V281" s="47"/>
    </row>
    <row r="282" spans="1:22" ht="15.75" thickBot="1" x14ac:dyDescent="0.25">
      <c r="A282" s="85" t="s">
        <v>687</v>
      </c>
      <c r="B282" s="88" t="s">
        <v>688</v>
      </c>
      <c r="C282" s="85" t="s">
        <v>687</v>
      </c>
      <c r="D282" s="75">
        <v>4547</v>
      </c>
      <c r="E282" s="76">
        <v>3700</v>
      </c>
      <c r="F282" s="76">
        <v>28333</v>
      </c>
      <c r="G282" s="77">
        <v>8508</v>
      </c>
      <c r="H282" s="46"/>
      <c r="I282" s="47"/>
      <c r="K282" s="47"/>
      <c r="M282" s="47"/>
      <c r="O282" s="47"/>
      <c r="P282" s="47"/>
      <c r="Q282" s="47"/>
      <c r="R282" s="47"/>
      <c r="S282" s="47"/>
      <c r="T282" s="36"/>
      <c r="U282" s="36"/>
      <c r="V282" s="47"/>
    </row>
    <row r="283" spans="1:22" ht="15.75" thickBot="1" x14ac:dyDescent="0.25">
      <c r="A283" s="85" t="s">
        <v>689</v>
      </c>
      <c r="B283" s="88" t="s">
        <v>690</v>
      </c>
      <c r="C283" s="85" t="s">
        <v>689</v>
      </c>
      <c r="D283" s="75">
        <v>1755</v>
      </c>
      <c r="E283" s="76">
        <v>582</v>
      </c>
      <c r="F283" s="76">
        <v>7805</v>
      </c>
      <c r="G283" s="77">
        <v>2195</v>
      </c>
      <c r="H283" s="46"/>
      <c r="I283" s="47"/>
      <c r="K283" s="47"/>
      <c r="M283" s="47"/>
      <c r="O283" s="47"/>
      <c r="P283" s="47"/>
      <c r="Q283" s="47"/>
      <c r="R283" s="47"/>
      <c r="S283" s="47"/>
      <c r="T283" s="36"/>
      <c r="U283" s="36"/>
      <c r="V283" s="47"/>
    </row>
    <row r="284" spans="1:22" ht="15.75" thickBot="1" x14ac:dyDescent="0.25">
      <c r="A284" s="85" t="s">
        <v>691</v>
      </c>
      <c r="B284" s="88" t="s">
        <v>692</v>
      </c>
      <c r="C284" s="85" t="s">
        <v>691</v>
      </c>
      <c r="D284" s="75">
        <v>2319</v>
      </c>
      <c r="E284" s="76">
        <v>1264</v>
      </c>
      <c r="F284" s="76">
        <v>9026</v>
      </c>
      <c r="G284" s="77">
        <v>3486</v>
      </c>
      <c r="H284" s="46"/>
      <c r="I284" s="47"/>
      <c r="K284" s="47"/>
      <c r="M284" s="47"/>
      <c r="O284" s="47"/>
      <c r="P284" s="47"/>
      <c r="Q284" s="47"/>
      <c r="R284" s="47"/>
      <c r="S284" s="47"/>
      <c r="T284" s="36"/>
      <c r="U284" s="36"/>
      <c r="V284" s="47"/>
    </row>
    <row r="285" spans="1:22" ht="15.75" thickBot="1" x14ac:dyDescent="0.25">
      <c r="A285" s="85" t="s">
        <v>693</v>
      </c>
      <c r="B285" s="88" t="s">
        <v>694</v>
      </c>
      <c r="C285" s="85" t="s">
        <v>693</v>
      </c>
      <c r="D285" s="75">
        <v>6478</v>
      </c>
      <c r="E285" s="76">
        <v>92020</v>
      </c>
      <c r="F285" s="76">
        <v>35985</v>
      </c>
      <c r="G285" s="77">
        <v>180713</v>
      </c>
      <c r="H285" s="46"/>
      <c r="I285" s="47"/>
      <c r="K285" s="47"/>
      <c r="M285" s="47"/>
      <c r="O285" s="47"/>
      <c r="P285" s="47"/>
      <c r="Q285" s="47"/>
      <c r="R285" s="47"/>
      <c r="S285" s="47"/>
      <c r="T285" s="36"/>
      <c r="U285" s="36"/>
      <c r="V285" s="47"/>
    </row>
    <row r="286" spans="1:22" ht="15.75" thickBot="1" x14ac:dyDescent="0.25">
      <c r="A286" s="85" t="s">
        <v>695</v>
      </c>
      <c r="B286" s="88" t="s">
        <v>696</v>
      </c>
      <c r="C286" s="85" t="s">
        <v>695</v>
      </c>
      <c r="D286" s="75">
        <v>3308</v>
      </c>
      <c r="E286" s="76">
        <v>1597</v>
      </c>
      <c r="F286" s="76">
        <v>12162</v>
      </c>
      <c r="G286" s="77">
        <v>6132</v>
      </c>
      <c r="H286" s="46"/>
      <c r="I286" s="47"/>
      <c r="K286" s="47"/>
      <c r="M286" s="47"/>
      <c r="O286" s="47"/>
      <c r="P286" s="47"/>
      <c r="Q286" s="47"/>
      <c r="R286" s="47"/>
      <c r="S286" s="47"/>
      <c r="T286" s="36"/>
      <c r="U286" s="36"/>
      <c r="V286" s="47"/>
    </row>
    <row r="287" spans="1:22" ht="15.75" thickBot="1" x14ac:dyDescent="0.25">
      <c r="A287" s="85" t="s">
        <v>697</v>
      </c>
      <c r="B287" s="88" t="s">
        <v>698</v>
      </c>
      <c r="C287" s="85" t="s">
        <v>697</v>
      </c>
      <c r="D287" s="75">
        <v>3987</v>
      </c>
      <c r="E287" s="76">
        <v>1113</v>
      </c>
      <c r="F287" s="76">
        <v>29082</v>
      </c>
      <c r="G287" s="77">
        <v>7151</v>
      </c>
      <c r="H287" s="46"/>
      <c r="I287" s="47"/>
      <c r="K287" s="47"/>
      <c r="M287" s="47"/>
      <c r="O287" s="47"/>
      <c r="P287" s="47"/>
      <c r="Q287" s="47"/>
      <c r="R287" s="47"/>
      <c r="S287" s="47"/>
      <c r="T287" s="36"/>
      <c r="U287" s="36"/>
      <c r="V287" s="47"/>
    </row>
    <row r="288" spans="1:22" ht="15.75" thickBot="1" x14ac:dyDescent="0.25">
      <c r="A288" s="85" t="s">
        <v>699</v>
      </c>
      <c r="B288" s="88" t="s">
        <v>700</v>
      </c>
      <c r="C288" s="85" t="s">
        <v>699</v>
      </c>
      <c r="D288" s="75">
        <v>4483</v>
      </c>
      <c r="E288" s="76">
        <v>1456</v>
      </c>
      <c r="F288" s="76">
        <v>22685</v>
      </c>
      <c r="G288" s="77">
        <v>5961</v>
      </c>
      <c r="H288" s="46"/>
      <c r="I288" s="47"/>
      <c r="K288" s="47"/>
      <c r="M288" s="47"/>
      <c r="O288" s="47"/>
      <c r="P288" s="47"/>
      <c r="Q288" s="47"/>
      <c r="R288" s="47"/>
      <c r="S288" s="47"/>
      <c r="T288" s="36"/>
      <c r="U288" s="36"/>
      <c r="V288" s="47"/>
    </row>
    <row r="289" spans="1:22" ht="15.75" thickBot="1" x14ac:dyDescent="0.25">
      <c r="A289" s="85" t="s">
        <v>701</v>
      </c>
      <c r="B289" s="88" t="s">
        <v>702</v>
      </c>
      <c r="C289" s="85" t="s">
        <v>701</v>
      </c>
      <c r="D289" s="75">
        <v>1396</v>
      </c>
      <c r="E289" s="76">
        <v>1547</v>
      </c>
      <c r="F289" s="76">
        <v>6495</v>
      </c>
      <c r="G289" s="77">
        <v>4124</v>
      </c>
      <c r="H289" s="46"/>
      <c r="I289" s="47"/>
      <c r="K289" s="47"/>
      <c r="M289" s="47"/>
      <c r="O289" s="47"/>
      <c r="P289" s="47"/>
      <c r="Q289" s="47"/>
      <c r="R289" s="47"/>
      <c r="S289" s="47"/>
      <c r="T289" s="36"/>
      <c r="U289" s="36"/>
      <c r="V289" s="47"/>
    </row>
    <row r="290" spans="1:22" ht="15.75" thickBot="1" x14ac:dyDescent="0.25">
      <c r="A290" s="85" t="s">
        <v>703</v>
      </c>
      <c r="B290" s="88" t="s">
        <v>704</v>
      </c>
      <c r="C290" s="85" t="s">
        <v>703</v>
      </c>
      <c r="D290" s="75">
        <v>3573</v>
      </c>
      <c r="E290" s="76">
        <v>2086</v>
      </c>
      <c r="F290" s="76">
        <v>10486</v>
      </c>
      <c r="G290" s="77">
        <v>6126</v>
      </c>
      <c r="H290" s="46"/>
      <c r="I290" s="47"/>
      <c r="K290" s="47"/>
      <c r="M290" s="47"/>
      <c r="O290" s="47"/>
      <c r="P290" s="47"/>
      <c r="Q290" s="47"/>
      <c r="R290" s="47"/>
      <c r="S290" s="47"/>
      <c r="T290" s="36"/>
      <c r="U290" s="36"/>
      <c r="V290" s="47"/>
    </row>
    <row r="291" spans="1:22" ht="15.75" thickBot="1" x14ac:dyDescent="0.25">
      <c r="A291" s="85" t="s">
        <v>705</v>
      </c>
      <c r="B291" s="88" t="s">
        <v>706</v>
      </c>
      <c r="C291" s="85" t="s">
        <v>705</v>
      </c>
      <c r="D291" s="75">
        <v>3029</v>
      </c>
      <c r="E291" s="76">
        <v>901</v>
      </c>
      <c r="F291" s="76">
        <v>41957</v>
      </c>
      <c r="G291" s="77">
        <v>6856</v>
      </c>
      <c r="H291" s="46"/>
      <c r="I291" s="47"/>
      <c r="K291" s="47"/>
      <c r="M291" s="47"/>
      <c r="O291" s="47"/>
      <c r="P291" s="47"/>
      <c r="Q291" s="47"/>
      <c r="R291" s="47"/>
      <c r="S291" s="47"/>
      <c r="T291" s="36"/>
      <c r="U291" s="36"/>
      <c r="V291" s="47"/>
    </row>
    <row r="292" spans="1:22" ht="15.75" thickBot="1" x14ac:dyDescent="0.25">
      <c r="A292" s="85" t="s">
        <v>707</v>
      </c>
      <c r="B292" s="88" t="s">
        <v>708</v>
      </c>
      <c r="C292" s="85" t="s">
        <v>707</v>
      </c>
      <c r="D292" s="75">
        <v>1618</v>
      </c>
      <c r="E292" s="76">
        <v>1762</v>
      </c>
      <c r="F292" s="76">
        <v>5589</v>
      </c>
      <c r="G292" s="77">
        <v>4430</v>
      </c>
      <c r="H292" s="46"/>
      <c r="I292" s="47"/>
      <c r="K292" s="47"/>
      <c r="M292" s="47"/>
      <c r="O292" s="47"/>
      <c r="P292" s="47"/>
      <c r="Q292" s="47"/>
      <c r="R292" s="47"/>
      <c r="S292" s="47"/>
      <c r="T292" s="36"/>
      <c r="U292" s="36"/>
      <c r="V292" s="47"/>
    </row>
    <row r="293" spans="1:22" ht="15.75" thickBot="1" x14ac:dyDescent="0.25">
      <c r="A293" s="85" t="s">
        <v>709</v>
      </c>
      <c r="B293" s="88" t="s">
        <v>710</v>
      </c>
      <c r="C293" s="85" t="s">
        <v>709</v>
      </c>
      <c r="D293" s="75">
        <v>1809</v>
      </c>
      <c r="E293" s="76">
        <v>1146</v>
      </c>
      <c r="F293" s="76">
        <v>3400</v>
      </c>
      <c r="G293" s="77">
        <v>865</v>
      </c>
      <c r="H293" s="46"/>
      <c r="I293" s="47"/>
      <c r="K293" s="47"/>
      <c r="M293" s="47"/>
      <c r="O293" s="47"/>
      <c r="P293" s="47"/>
      <c r="Q293" s="47"/>
      <c r="R293" s="47"/>
      <c r="S293" s="47"/>
      <c r="T293" s="36"/>
      <c r="U293" s="36"/>
      <c r="V293" s="47"/>
    </row>
    <row r="294" spans="1:22" ht="15.75" thickBot="1" x14ac:dyDescent="0.25">
      <c r="A294" s="85" t="s">
        <v>711</v>
      </c>
      <c r="B294" s="88" t="s">
        <v>712</v>
      </c>
      <c r="C294" s="85" t="s">
        <v>711</v>
      </c>
      <c r="D294" s="75">
        <v>5149</v>
      </c>
      <c r="E294" s="76">
        <v>2891</v>
      </c>
      <c r="F294" s="76">
        <v>35494</v>
      </c>
      <c r="G294" s="77">
        <v>10189</v>
      </c>
      <c r="H294" s="46"/>
      <c r="I294" s="47"/>
      <c r="K294" s="47"/>
      <c r="M294" s="47"/>
      <c r="O294" s="47"/>
      <c r="P294" s="47"/>
      <c r="Q294" s="47"/>
      <c r="R294" s="47"/>
      <c r="S294" s="47"/>
      <c r="T294" s="36"/>
      <c r="U294" s="36"/>
      <c r="V294" s="47"/>
    </row>
    <row r="295" spans="1:22" ht="15.75" thickBot="1" x14ac:dyDescent="0.25">
      <c r="A295" s="85" t="s">
        <v>713</v>
      </c>
      <c r="B295" s="88" t="s">
        <v>714</v>
      </c>
      <c r="C295" s="85" t="s">
        <v>713</v>
      </c>
      <c r="D295" s="75">
        <v>594</v>
      </c>
      <c r="E295" s="76">
        <v>292</v>
      </c>
      <c r="F295" s="76">
        <v>6542</v>
      </c>
      <c r="G295" s="77">
        <v>4251</v>
      </c>
      <c r="H295" s="46"/>
      <c r="I295" s="47"/>
      <c r="K295" s="47"/>
      <c r="M295" s="47"/>
      <c r="O295" s="47"/>
      <c r="P295" s="47"/>
      <c r="Q295" s="47"/>
      <c r="R295" s="47"/>
      <c r="S295" s="47"/>
      <c r="T295" s="36"/>
      <c r="U295" s="36"/>
      <c r="V295" s="47"/>
    </row>
    <row r="296" spans="1:22" ht="15.75" thickBot="1" x14ac:dyDescent="0.25">
      <c r="A296" s="85" t="s">
        <v>715</v>
      </c>
      <c r="B296" s="88" t="s">
        <v>716</v>
      </c>
      <c r="C296" s="85" t="s">
        <v>715</v>
      </c>
      <c r="D296" s="75">
        <v>1710</v>
      </c>
      <c r="E296" s="76">
        <v>2172</v>
      </c>
      <c r="F296" s="76">
        <v>8169</v>
      </c>
      <c r="G296" s="77">
        <v>2225</v>
      </c>
      <c r="H296" s="46"/>
      <c r="I296" s="47"/>
      <c r="K296" s="47"/>
      <c r="M296" s="47"/>
      <c r="O296" s="47"/>
      <c r="P296" s="47"/>
      <c r="Q296" s="47"/>
      <c r="R296" s="47"/>
      <c r="S296" s="47"/>
      <c r="T296" s="36"/>
      <c r="U296" s="36"/>
      <c r="V296" s="47"/>
    </row>
    <row r="297" spans="1:22" ht="15.75" thickBot="1" x14ac:dyDescent="0.25">
      <c r="A297" s="85" t="s">
        <v>717</v>
      </c>
      <c r="B297" s="88" t="s">
        <v>718</v>
      </c>
      <c r="C297" s="85" t="s">
        <v>717</v>
      </c>
      <c r="D297" s="75">
        <v>1180</v>
      </c>
      <c r="E297" s="76">
        <v>369</v>
      </c>
      <c r="F297" s="76">
        <v>6159</v>
      </c>
      <c r="G297" s="77">
        <v>2817</v>
      </c>
      <c r="H297" s="46"/>
      <c r="I297" s="47"/>
      <c r="K297" s="47"/>
      <c r="M297" s="47"/>
      <c r="O297" s="47"/>
      <c r="P297" s="47"/>
      <c r="Q297" s="47"/>
      <c r="R297" s="47"/>
      <c r="S297" s="47"/>
      <c r="T297" s="36"/>
      <c r="U297" s="36"/>
      <c r="V297" s="47"/>
    </row>
    <row r="298" spans="1:22" ht="15.75" thickBot="1" x14ac:dyDescent="0.25">
      <c r="A298" s="85" t="s">
        <v>719</v>
      </c>
      <c r="B298" s="88" t="s">
        <v>720</v>
      </c>
      <c r="C298" s="85" t="s">
        <v>719</v>
      </c>
      <c r="D298" s="75">
        <v>795</v>
      </c>
      <c r="E298" s="76">
        <v>309</v>
      </c>
      <c r="F298" s="76">
        <v>10742</v>
      </c>
      <c r="G298" s="77">
        <v>1698</v>
      </c>
      <c r="H298" s="46"/>
      <c r="I298" s="47"/>
      <c r="K298" s="47"/>
      <c r="M298" s="47"/>
      <c r="O298" s="47"/>
      <c r="P298" s="47"/>
      <c r="Q298" s="47"/>
      <c r="R298" s="47"/>
      <c r="S298" s="47"/>
      <c r="T298" s="36"/>
      <c r="U298" s="36"/>
      <c r="V298" s="47"/>
    </row>
    <row r="299" spans="1:22" ht="15.75" thickBot="1" x14ac:dyDescent="0.25">
      <c r="A299" s="85" t="s">
        <v>721</v>
      </c>
      <c r="B299" s="88" t="s">
        <v>722</v>
      </c>
      <c r="C299" s="85" t="s">
        <v>721</v>
      </c>
      <c r="D299" s="75">
        <v>693</v>
      </c>
      <c r="E299" s="76">
        <v>410</v>
      </c>
      <c r="F299" s="76">
        <v>5893</v>
      </c>
      <c r="G299" s="77">
        <v>1919</v>
      </c>
      <c r="H299" s="46"/>
      <c r="I299" s="47"/>
      <c r="K299" s="47"/>
      <c r="M299" s="47"/>
      <c r="O299" s="47"/>
      <c r="P299" s="47"/>
      <c r="Q299" s="47"/>
      <c r="R299" s="47"/>
      <c r="S299" s="47"/>
      <c r="T299" s="36"/>
      <c r="U299" s="36"/>
      <c r="V299" s="47"/>
    </row>
    <row r="300" spans="1:22" ht="15.75" thickBot="1" x14ac:dyDescent="0.25">
      <c r="A300" s="86" t="s">
        <v>723</v>
      </c>
      <c r="B300" s="89" t="s">
        <v>724</v>
      </c>
      <c r="C300" s="86" t="s">
        <v>723</v>
      </c>
      <c r="D300" s="90">
        <v>1426</v>
      </c>
      <c r="E300" s="91">
        <v>1242</v>
      </c>
      <c r="F300" s="91">
        <v>11188</v>
      </c>
      <c r="G300" s="92">
        <v>5029</v>
      </c>
      <c r="H300" s="46"/>
      <c r="I300" s="47"/>
      <c r="K300" s="47"/>
      <c r="M300" s="47"/>
      <c r="O300" s="47"/>
      <c r="P300" s="47"/>
      <c r="Q300" s="47"/>
      <c r="R300" s="47"/>
      <c r="S300" s="47"/>
      <c r="T300" s="36"/>
      <c r="U300" s="36"/>
      <c r="V300" s="47"/>
    </row>
  </sheetData>
  <pageMargins left="0.7" right="0.7" top="0.75" bottom="0.75" header="0.3" footer="0.3"/>
  <pageSetup paperSize="9" orientation="portrait" r:id="rId1"/>
  <headerFooter>
    <oddHeader>&amp;C&amp;"Calibri"&amp;10&amp;K000000 OFFICIAL&amp;1#_x000D_</oddHeader>
    <oddFooter>&amp;C_x000D_&amp;1#&amp;"Calibri"&amp;10&amp;K000000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a4860e-4e84-4984-b511-cb934d7752ca">
      <Terms xmlns="http://schemas.microsoft.com/office/infopath/2007/PartnerControls"/>
    </lcf76f155ced4ddcb4097134ff3c332f>
    <TaxCatchAll xmlns="83a87e31-bf32-46ab-8e70-9fa18461fa4d" xsi:nil="true"/>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B g D A A B Q S w M E F A A C A A g A 4 a J M T v d O t 3 a o A A A A + A A A A B I A H A B D b 2 5 m a W c v U G F j a 2 F n Z S 5 4 b W w g o h g A K K A U A A A A A A A A A A A A A A A A A A A A A A A A A A A A h Y / N C o J A G E V f R W b v / C i G y O c I t W i T E A T R d p g m H d I x n L H x 3 V r 0 S L 1 C Q l n t W t 7 D W Z z 7 u N 2 h G N s m u K r e 6 s 7 k i G G K A m V k d 9 S m y t H g T m G K C g 5 b I c + i U s E k G 5 u N 9 p i j 2 r l L R o j 3 H v s Y d 3 1 F I k o Z O Z S b n a x V K 9 B H 1 v / l U B v r h J E K c d i / Y n i E F w l O Y h Z j l j I g M 4 Z S m 6 8 S T c W Y A v m B s B o a N / S K K x O u l 0 D m C e T 9 g j 8 B U E s D B B Q A A g A I A O G i T 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o k x O K I p H u A 4 A A A A R A A A A E w A c A E Z v c m 1 1 b G F z L 1 N l Y 3 R p b 2 4 x L m 0 g o h g A K K A U A A A A A A A A A A A A A A A A A A A A A A A A A A A A K 0 5 N L s n M z 1 M I h t C G 1 g B Q S w E C L Q A U A A I A C A D h o k x O 9 0 6 3 d q g A A A D 4 A A A A E g A A A A A A A A A A A A A A A A A A A A A A Q 2 9 u Z m l n L 1 B h Y 2 t h Z 2 U u e G 1 s U E s B A i 0 A F A A C A A g A 4 a J M T g / K 6 a u k A A A A 6 Q A A A B M A A A A A A A A A A A A A A A A A 9 A A A A F t D b 2 5 0 Z W 5 0 X 1 R 5 c G V z X S 5 4 b W x Q S w E C L Q A U A A I A C A D h o k x O 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5 j S k z v 1 i E 6 3 u E G u E P Z r t w A A A A A C A A A A A A A Q Z g A A A A E A A C A A A A A t L f C W r B h b S f D 7 I q P s L G b b 1 Q J F 6 d M a o t G C t D + g U x F l T Q A A A A A O g A A A A A I A A C A A A A B C 1 H 0 Z V J f c Z m 0 1 Y R o w 4 L B A Q 2 K f g N t v U W V x B y U + 5 E S A j F A A A A C N 2 R w z k c R F A d u P J c 4 / U f p k m 6 c P T 1 F I L 4 T Z / 0 i 0 Q y O 1 e w x n v R H T 4 X Y x v 0 S c K 6 E u j F y M W t E M c 9 H 7 N K R C B P A 1 q t z B 4 q v f V C F U 9 R B F D r W b u a X M O U A A A A B r O L F N D 4 k 7 a k v g A / f Q k C O d S E K L e j 8 C H 5 8 s 9 R w 0 7 S P c 5 E y Z A m I Y / o q 8 f g + S r a C b b b 9 B G + H P u S i 6 a 4 M K 0 g h n 3 q t f < / D a t a M a s h u p > 
</file>

<file path=customXml/item4.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20" ma:contentTypeDescription="Create a new document." ma:contentTypeScope="" ma:versionID="45e3cc9f239a162c605a68f6fc9332e4">
  <xsd:schema xmlns:xsd="http://www.w3.org/2001/XMLSchema" xmlns:xs="http://www.w3.org/2001/XMLSchema" xmlns:p="http://schemas.microsoft.com/office/2006/metadata/properties" xmlns:ns1="http://schemas.microsoft.com/sharepoint/v3" xmlns:ns2="3fa4860e-4e84-4984-b511-cb934d7752ca" xmlns:ns3="63fd57c9-5291-4ee5-b3d3-37b4b570c278" xmlns:ns4="83a87e31-bf32-46ab-8e70-9fa18461fa4d" targetNamespace="http://schemas.microsoft.com/office/2006/metadata/properties" ma:root="true" ma:fieldsID="8a6fdbdd74f8cc12ee098dd6c409b79d" ns1:_="" ns2:_="" ns3:_="" ns4:_="">
    <xsd:import namespace="http://schemas.microsoft.com/sharepoint/v3"/>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element ref="ns2:MediaServiceObjectDetectorVersions" minOccurs="0"/>
                <xsd:element ref="ns2:MediaServiceSearchPropertie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E943490-3D6D-4354-ADA9-6CB9FA132D5E}">
  <ds:schemaRefs>
    <ds:schemaRef ds:uri="http://schemas.microsoft.com/sharepoint/v3/contenttype/forms"/>
  </ds:schemaRefs>
</ds:datastoreItem>
</file>

<file path=customXml/itemProps2.xml><?xml version="1.0" encoding="utf-8"?>
<ds:datastoreItem xmlns:ds="http://schemas.openxmlformats.org/officeDocument/2006/customXml" ds:itemID="{E94A66BC-1D44-4FB6-A5F3-21814AC5C36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http://purl.org/dc/elements/1.1/"/>
    <ds:schemaRef ds:uri="http://schemas.microsoft.com/office/2006/metadata/properties"/>
    <ds:schemaRef ds:uri="83a87e31-bf32-46ab-8e70-9fa18461fa4d"/>
    <ds:schemaRef ds:uri="63fd57c9-5291-4ee5-b3d3-37b4b570c278"/>
    <ds:schemaRef ds:uri="http://www.w3.org/XML/1998/namespace"/>
    <ds:schemaRef ds:uri="http://purl.org/dc/dcmitype/"/>
  </ds:schemaRefs>
</ds:datastoreItem>
</file>

<file path=customXml/itemProps3.xml><?xml version="1.0" encoding="utf-8"?>
<ds:datastoreItem xmlns:ds="http://schemas.openxmlformats.org/officeDocument/2006/customXml" ds:itemID="{4ADA3051-387A-446B-89F4-40B0B0CB92B8}">
  <ds:schemaRefs>
    <ds:schemaRef ds:uri="http://schemas.microsoft.com/DataMashup"/>
  </ds:schemaRefs>
</ds:datastoreItem>
</file>

<file path=customXml/itemProps4.xml><?xml version="1.0" encoding="utf-8"?>
<ds:datastoreItem xmlns:ds="http://schemas.openxmlformats.org/officeDocument/2006/customXml" ds:itemID="{BFA7B6C6-DACB-49BF-999B-D3AB1A801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C4690E4-FBB5-4676-A873-66C901772D33}">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fbd41ebe-fca6-4f2c-aecb-bf3a17e72416}" enabled="1" method="Privileged" siteId="{bf346810-9c7d-43de-a872-24a2ef3995a8}"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Upload</vt:lpstr>
      <vt:lpstr>Guidance</vt:lpstr>
      <vt:lpstr>Form</vt:lpstr>
      <vt:lpstr>LA Data</vt:lpstr>
      <vt:lpstr>la_name</vt:lpstr>
    </vt:vector>
  </TitlesOfParts>
  <Manager/>
  <Company>Department for Communities and Local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Clarke</dc:creator>
  <cp:keywords/>
  <dc:description/>
  <cp:lastModifiedBy>Olivia McDonnell</cp:lastModifiedBy>
  <cp:revision/>
  <dcterms:created xsi:type="dcterms:W3CDTF">2018-01-31T13:55:11Z</dcterms:created>
  <dcterms:modified xsi:type="dcterms:W3CDTF">2024-04-11T10:21:32Z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83c562b3-b096-4ff3-834c-40954ef66a78</vt:lpwstr>
  </property>
  <property fmtid="{D5CDD505-2E9C-101B-9397-08002B2CF9AE}" pid="3" name="bjSaver">
    <vt:lpwstr>a9Eu2YXtwEAZBxNtym3q/UTiIfD9a0e0</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AuthorIds_UIVersion_4608">
    <vt:lpwstr>16</vt:lpwstr>
  </property>
  <property fmtid="{D5CDD505-2E9C-101B-9397-08002B2CF9AE}" pid="7" name="MediaServiceImageTags">
    <vt:lpwstr/>
  </property>
</Properties>
</file>