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G:\CSWDS\wds\WD-Publications\Statistical Bulletins\Publication - UK Armed Forces Equipment &amp; Formations\2023 Edition\Report-Revised - Feb 2024\Final Versions\black hornet revision\"/>
    </mc:Choice>
  </mc:AlternateContent>
  <xr:revisionPtr revIDLastSave="0" documentId="13_ncr:1_{AB775144-CC98-463A-975B-56AC297C6A81}" xr6:coauthVersionLast="47" xr6:coauthVersionMax="47" xr10:uidLastSave="{00000000-0000-0000-0000-000000000000}"/>
  <bookViews>
    <workbookView xWindow="28680" yWindow="-120" windowWidth="24240" windowHeight="13140" tabRatio="733" xr2:uid="{00000000-000D-0000-FFFF-FFFF00000000}"/>
  </bookViews>
  <sheets>
    <sheet name="Contents" sheetId="52" r:id="rId1"/>
    <sheet name="Background Information" sheetId="53" r:id="rId2"/>
    <sheet name="Notes" sheetId="54" r:id="rId3"/>
    <sheet name="Table 1" sheetId="42" r:id="rId4"/>
    <sheet name="Table 2" sheetId="43" r:id="rId5"/>
    <sheet name="Table 3" sheetId="44" r:id="rId6"/>
    <sheet name="Table 4" sheetId="45" r:id="rId7"/>
    <sheet name="Table 5" sheetId="46" r:id="rId8"/>
    <sheet name="Table 6" sheetId="47" r:id="rId9"/>
    <sheet name="Table 7" sheetId="48" r:id="rId10"/>
    <sheet name="Table 8" sheetId="49" r:id="rId11"/>
    <sheet name="Table 9" sheetId="5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tab401" localSheetId="3">#REF!</definedName>
    <definedName name="_tab401" localSheetId="4">#REF!</definedName>
    <definedName name="_tab401" localSheetId="10">#REF!</definedName>
    <definedName name="_tab401">#REF!</definedName>
    <definedName name="_tab402" localSheetId="3">#REF!</definedName>
    <definedName name="_tab402" localSheetId="4">#REF!</definedName>
    <definedName name="_tab402" localSheetId="10">#REF!</definedName>
    <definedName name="_tab402">#REF!</definedName>
    <definedName name="_tab403" localSheetId="3">#REF!</definedName>
    <definedName name="_tab403" localSheetId="4">#REF!</definedName>
    <definedName name="_tab403" localSheetId="10">#REF!</definedName>
    <definedName name="_tab403">#REF!</definedName>
    <definedName name="_tab404" localSheetId="3">#REF!</definedName>
    <definedName name="_tab404" localSheetId="4">#REF!</definedName>
    <definedName name="_tab404" localSheetId="10">#REF!</definedName>
    <definedName name="_tab404">#REF!</definedName>
    <definedName name="_tab405" localSheetId="3">#REF!</definedName>
    <definedName name="_tab405" localSheetId="4">#REF!</definedName>
    <definedName name="_tab405" localSheetId="10">#REF!</definedName>
    <definedName name="_tab405">#REF!</definedName>
    <definedName name="_tab406" localSheetId="3">#REF!</definedName>
    <definedName name="_tab406" localSheetId="4">#REF!</definedName>
    <definedName name="_tab406" localSheetId="10">#REF!</definedName>
    <definedName name="_tab406">#REF!</definedName>
    <definedName name="_tab407" localSheetId="3">#REF!</definedName>
    <definedName name="_tab407" localSheetId="4">#REF!</definedName>
    <definedName name="_tab407" localSheetId="10">#REF!</definedName>
    <definedName name="_tab407">#REF!</definedName>
    <definedName name="_tab408" localSheetId="3">#REF!</definedName>
    <definedName name="_tab408" localSheetId="4">#REF!</definedName>
    <definedName name="_tab408" localSheetId="10">#REF!</definedName>
    <definedName name="_tab408">#REF!</definedName>
    <definedName name="_tab409" localSheetId="3">#REF!</definedName>
    <definedName name="_tab409" localSheetId="4">#REF!</definedName>
    <definedName name="_tab409" localSheetId="10">#REF!</definedName>
    <definedName name="_tab409">#REF!</definedName>
    <definedName name="_tab410" localSheetId="3">#REF!</definedName>
    <definedName name="_tab410" localSheetId="4">#REF!</definedName>
    <definedName name="_tab410" localSheetId="10">#REF!</definedName>
    <definedName name="_tab410">#REF!</definedName>
    <definedName name="_tab411" localSheetId="3">#REF!</definedName>
    <definedName name="_tab411" localSheetId="4">#REF!</definedName>
    <definedName name="_tab411" localSheetId="10">#REF!</definedName>
    <definedName name="_tab411">#REF!</definedName>
    <definedName name="_tab412" localSheetId="3">#REF!</definedName>
    <definedName name="_tab412" localSheetId="4">#REF!</definedName>
    <definedName name="_tab412" localSheetId="10">#REF!</definedName>
    <definedName name="_tab412">#REF!</definedName>
    <definedName name="_tab413" localSheetId="3">#REF!</definedName>
    <definedName name="_tab413" localSheetId="4">#REF!</definedName>
    <definedName name="_tab413" localSheetId="10">#REF!</definedName>
    <definedName name="_tab413">#REF!</definedName>
    <definedName name="_tab414" localSheetId="3">#REF!</definedName>
    <definedName name="_tab414" localSheetId="4">#REF!</definedName>
    <definedName name="_tab414" localSheetId="10">#REF!</definedName>
    <definedName name="_tab414">#REF!</definedName>
    <definedName name="_tab415" localSheetId="3">#REF!</definedName>
    <definedName name="_tab415" localSheetId="4">#REF!</definedName>
    <definedName name="_tab415" localSheetId="10">#REF!</definedName>
    <definedName name="_tab415">#REF!</definedName>
    <definedName name="_TOT945" localSheetId="3">'[1]Non-industrial'!#REF!</definedName>
    <definedName name="_TOT945" localSheetId="4">'[1]Non-industrial'!#REF!</definedName>
    <definedName name="_TOT945" localSheetId="10">'[1]Non-industrial'!#REF!</definedName>
    <definedName name="_TOT945">'[1]Non-industrial'!#REF!</definedName>
    <definedName name="agency" localSheetId="3">#REF!</definedName>
    <definedName name="agency" localSheetId="4">#REF!</definedName>
    <definedName name="agency" localSheetId="10">#REF!</definedName>
    <definedName name="agency">#REF!</definedName>
    <definedName name="AINT" localSheetId="3">'[1]Non-industrial'!#REF!</definedName>
    <definedName name="AINT" localSheetId="4">'[1]Non-industrial'!#REF!</definedName>
    <definedName name="AINT" localSheetId="10">'[1]Non-industrial'!#REF!</definedName>
    <definedName name="AINT">'[1]Non-industrial'!#REF!</definedName>
    <definedName name="annexd" localSheetId="3">#REF!</definedName>
    <definedName name="annexd" localSheetId="4">#REF!</definedName>
    <definedName name="annexd" localSheetId="10">#REF!</definedName>
    <definedName name="annexd">#REF!</definedName>
    <definedName name="ARES" localSheetId="3">'[1]Non-industrial'!#REF!</definedName>
    <definedName name="ARES" localSheetId="4">'[1]Non-industrial'!#REF!</definedName>
    <definedName name="ARES" localSheetId="10">'[1]Non-industrial'!#REF!</definedName>
    <definedName name="ARES">'[1]Non-industrial'!#REF!</definedName>
    <definedName name="ATWAS" localSheetId="3">'[1]Non-industrial'!#REF!</definedName>
    <definedName name="ATWAS" localSheetId="4">'[1]Non-industrial'!#REF!</definedName>
    <definedName name="ATWAS" localSheetId="10">'[1]Non-industrial'!#REF!</definedName>
    <definedName name="ATWAS">'[1]Non-industrial'!#REF!</definedName>
    <definedName name="AWAS" localSheetId="3">'[1]Non-industrial'!#REF!</definedName>
    <definedName name="AWAS" localSheetId="4">'[1]Non-industrial'!#REF!</definedName>
    <definedName name="AWAS" localSheetId="10">'[1]Non-industrial'!#REF!</definedName>
    <definedName name="AWAS">'[1]Non-industrial'!#REF!</definedName>
    <definedName name="CIVFTERAB" localSheetId="3">#REF!</definedName>
    <definedName name="CIVFTERAB" localSheetId="4">#REF!</definedName>
    <definedName name="CIVFTERAB" localSheetId="10">#REF!</definedName>
    <definedName name="CIVFTERAB">#REF!</definedName>
    <definedName name="CIVINCRFA" localSheetId="3">#REF!</definedName>
    <definedName name="CIVINCRFA" localSheetId="4">#REF!</definedName>
    <definedName name="CIVINCRFA" localSheetId="10">#REF!</definedName>
    <definedName name="CIVINCRFA">#REF!</definedName>
    <definedName name="databank">'[2]Data Input'!$C$4:$AR$197</definedName>
    <definedName name="Date">[3]Sheet1!$A$3:$A$24</definedName>
    <definedName name="goaway">'[4]Table 2.35'!$A$2:$O$67</definedName>
    <definedName name="IMG" localSheetId="3">#REF!</definedName>
    <definedName name="IMG" localSheetId="4">#REF!</definedName>
    <definedName name="IMG" localSheetId="10">#REF!</definedName>
    <definedName name="IMG">#REF!</definedName>
    <definedName name="INTNUM" localSheetId="3">'[1]Non-industrial'!#REF!</definedName>
    <definedName name="INTNUM" localSheetId="4">'[1]Non-industrial'!#REF!</definedName>
    <definedName name="INTNUM" localSheetId="10">'[1]Non-industrial'!#REF!</definedName>
    <definedName name="INTNUM">'[1]Non-industrial'!#REF!</definedName>
    <definedName name="INTNUMR" localSheetId="3">'[1]Non-industrial'!#REF!</definedName>
    <definedName name="INTNUMR" localSheetId="4">'[1]Non-industrial'!#REF!</definedName>
    <definedName name="INTNUMR" localSheetId="10">'[1]Non-industrial'!#REF!</definedName>
    <definedName name="INTNUMR">'[1]Non-industrial'!#REF!</definedName>
    <definedName name="INTRT" localSheetId="3">'[1]Non-industrial'!#REF!</definedName>
    <definedName name="INTRT" localSheetId="4">'[1]Non-industrial'!#REF!</definedName>
    <definedName name="INTRT" localSheetId="10">'[1]Non-industrial'!#REF!</definedName>
    <definedName name="INTRT">'[1]Non-industrial'!#REF!</definedName>
    <definedName name="lb" localSheetId="3">#REF!</definedName>
    <definedName name="lb" localSheetId="4">#REF!</definedName>
    <definedName name="lb" localSheetId="5">#REF!</definedName>
    <definedName name="lb" localSheetId="6">#REF!</definedName>
    <definedName name="lb" localSheetId="7">#REF!</definedName>
    <definedName name="lb" localSheetId="8">#REF!</definedName>
    <definedName name="lb" localSheetId="9">#REF!</definedName>
    <definedName name="lb" localSheetId="10">#REF!</definedName>
    <definedName name="lb" localSheetId="11">#REF!</definedName>
    <definedName name="lb">#REF!</definedName>
    <definedName name="LOCCIVI" localSheetId="3">#REF!</definedName>
    <definedName name="LOCCIVI" localSheetId="4">#REF!</definedName>
    <definedName name="LOCCIVI" localSheetId="10">#REF!</definedName>
    <definedName name="LOCCIVI">#REF!</definedName>
    <definedName name="LOCSERV" localSheetId="3">#REF!</definedName>
    <definedName name="LOCSERV" localSheetId="4">#REF!</definedName>
    <definedName name="LOCSERV" localSheetId="10">#REF!</definedName>
    <definedName name="LOCSERV">#REF!</definedName>
    <definedName name="MG" localSheetId="3">#REF!</definedName>
    <definedName name="MG" localSheetId="4">#REF!</definedName>
    <definedName name="MG" localSheetId="10">#REF!</definedName>
    <definedName name="MG">#REF!</definedName>
    <definedName name="MGAGENCY" localSheetId="3">#REF!</definedName>
    <definedName name="MGAGENCY" localSheetId="4">#REF!</definedName>
    <definedName name="MGAGENCY" localSheetId="10">#REF!</definedName>
    <definedName name="MGAGENCY">#REF!</definedName>
    <definedName name="MINT" localSheetId="3">'[1]Non-industrial'!#REF!</definedName>
    <definedName name="MINT" localSheetId="4">'[1]Non-industrial'!#REF!</definedName>
    <definedName name="MINT" localSheetId="10">'[1]Non-industrial'!#REF!</definedName>
    <definedName name="MINT">'[1]Non-industrial'!#REF!</definedName>
    <definedName name="mobilised_res">'[2]Data Input'!$A$308:$AI$352</definedName>
    <definedName name="MODCIVI" localSheetId="3">#REF!</definedName>
    <definedName name="MODCIVI" localSheetId="4">#REF!</definedName>
    <definedName name="MODCIVI" localSheetId="10">#REF!</definedName>
    <definedName name="MODCIVI">#REF!</definedName>
    <definedName name="MODSER" localSheetId="3">#REF!</definedName>
    <definedName name="MODSER" localSheetId="4">#REF!</definedName>
    <definedName name="MODSER" localSheetId="10">#REF!</definedName>
    <definedName name="MODSER">#REF!</definedName>
    <definedName name="MRES" localSheetId="3">'[1]Non-industrial'!#REF!</definedName>
    <definedName name="MRES" localSheetId="4">'[1]Non-industrial'!#REF!</definedName>
    <definedName name="MRES" localSheetId="10">'[1]Non-industrial'!#REF!</definedName>
    <definedName name="MRES">'[1]Non-industrial'!#REF!</definedName>
    <definedName name="MWAS" localSheetId="3">'[1]Non-industrial'!#REF!</definedName>
    <definedName name="MWAS" localSheetId="4">'[1]Non-industrial'!#REF!</definedName>
    <definedName name="MWAS" localSheetId="10">'[1]Non-industrial'!#REF!</definedName>
    <definedName name="MWAS">'[1]Non-industrial'!#REF!</definedName>
    <definedName name="NUMS" localSheetId="3">'[1]Non-industrial'!#REF!</definedName>
    <definedName name="NUMS" localSheetId="4">'[1]Non-industrial'!#REF!</definedName>
    <definedName name="NUMS" localSheetId="10">'[1]Non-industrial'!#REF!</definedName>
    <definedName name="NUMS">'[1]Non-industrial'!#REF!</definedName>
    <definedName name="NUMSR" localSheetId="3">'[1]Non-industrial'!#REF!</definedName>
    <definedName name="NUMSR" localSheetId="4">'[1]Non-industrial'!#REF!</definedName>
    <definedName name="NUMSR" localSheetId="10">'[1]Non-industrial'!#REF!</definedName>
    <definedName name="NUMSR">'[1]Non-industrial'!#REF!</definedName>
    <definedName name="NUMSTR" localSheetId="3">'[1]Non-industrial'!#REF!</definedName>
    <definedName name="NUMSTR" localSheetId="4">'[1]Non-industrial'!#REF!</definedName>
    <definedName name="NUMSTR" localSheetId="10">'[1]Non-industrial'!#REF!</definedName>
    <definedName name="NUMSTR">'[1]Non-industrial'!#REF!</definedName>
    <definedName name="Picture1" localSheetId="3">#REF!</definedName>
    <definedName name="Picture1" localSheetId="4">#REF!</definedName>
    <definedName name="Picture1" localSheetId="10">#REF!</definedName>
    <definedName name="Picture1">#REF!</definedName>
    <definedName name="PRES" localSheetId="3">'[1]Non-industrial'!#REF!</definedName>
    <definedName name="PRES" localSheetId="4">'[1]Non-industrial'!#REF!</definedName>
    <definedName name="PRES" localSheetId="10">'[1]Non-industrial'!#REF!</definedName>
    <definedName name="PRES">'[1]Non-industrial'!#REF!</definedName>
    <definedName name="_xlnm.Print_Area" localSheetId="1">'Background Information'!$A$1:$S$50</definedName>
    <definedName name="_xlnm.Print_Area" localSheetId="0">Contents!$A$1:$R$21</definedName>
    <definedName name="_xlnm.Print_Area" localSheetId="3">'Table 1'!$A$1:$J$31</definedName>
    <definedName name="_xlnm.Print_Area" localSheetId="4">'Table 2'!$A$1:$H$33</definedName>
    <definedName name="_xlnm.Print_Area" localSheetId="5">'Table 3'!$A$1:$K$47</definedName>
    <definedName name="_xlnm.Print_Area" localSheetId="6">'Table 4'!$A$1:$L$36</definedName>
    <definedName name="_xlnm.Print_Area" localSheetId="7">'Table 5'!$A$1:$G$33</definedName>
    <definedName name="_xlnm.Print_Area" localSheetId="8">'Table 6'!$A$1:$E$55</definedName>
    <definedName name="_xlnm.Print_Area" localSheetId="9">'Table 7'!$A$1:$J$48</definedName>
    <definedName name="_xlnm.Print_Area" localSheetId="10">'Table 8'!$A$1:$J$36</definedName>
    <definedName name="_xlnm.Print_Area" localSheetId="11">'Table 9'!$A$1:$H$77</definedName>
    <definedName name="RABORGAGENCY" localSheetId="3">#REF!</definedName>
    <definedName name="RABORGAGENCY" localSheetId="4">#REF!</definedName>
    <definedName name="RABORGAGENCY" localSheetId="10">#REF!</definedName>
    <definedName name="RABORGAGENCY">#REF!</definedName>
    <definedName name="REC" localSheetId="3">'[1]Non-industrial'!#REF!</definedName>
    <definedName name="REC" localSheetId="4">'[1]Non-industrial'!#REF!</definedName>
    <definedName name="REC" localSheetId="10">'[1]Non-industrial'!#REF!</definedName>
    <definedName name="REC">'[1]Non-industrial'!#REF!</definedName>
    <definedName name="RESRT" localSheetId="3">'[1]Non-industrial'!#REF!</definedName>
    <definedName name="RESRT" localSheetId="4">'[1]Non-industrial'!#REF!</definedName>
    <definedName name="RESRT" localSheetId="10">'[1]Non-industrial'!#REF!</definedName>
    <definedName name="RESRT">'[1]Non-industrial'!#REF!</definedName>
    <definedName name="SIDE" localSheetId="3">#REF!</definedName>
    <definedName name="SIDE" localSheetId="4">#REF!</definedName>
    <definedName name="SIDE" localSheetId="10">#REF!</definedName>
    <definedName name="SIDE">#REF!</definedName>
    <definedName name="SIDE1" localSheetId="3">#REF!</definedName>
    <definedName name="SIDE1" localSheetId="4">#REF!</definedName>
    <definedName name="SIDE1" localSheetId="10">#REF!</definedName>
    <definedName name="SIDE1">#REF!</definedName>
    <definedName name="Table2.06" localSheetId="3">#REF!</definedName>
    <definedName name="Table2.06" localSheetId="4">#REF!</definedName>
    <definedName name="Table2.06" localSheetId="10">#REF!</definedName>
    <definedName name="Table2.06">#REF!</definedName>
    <definedName name="Table2.1" localSheetId="3">#REF!</definedName>
    <definedName name="Table2.1" localSheetId="4">#REF!</definedName>
    <definedName name="Table2.1" localSheetId="10">#REF!</definedName>
    <definedName name="Table2.1">#REF!</definedName>
    <definedName name="Table2.2">'[5]Table 2.27 was 2.02'!$A$5:$E$77</definedName>
    <definedName name="Table2.29">'[5]Table 2.26 was 2.28'!$A$3:$T$30</definedName>
    <definedName name="Table2.30">'[5]Table 2.29'!$A$3:$Q$59</definedName>
    <definedName name="table2.31">'[6]Table  2.31'!$A$2:$P$65</definedName>
    <definedName name="Table201" localSheetId="3">#REF!</definedName>
    <definedName name="Table201" localSheetId="4">#REF!</definedName>
    <definedName name="Table201" localSheetId="10">#REF!</definedName>
    <definedName name="Table201">#REF!</definedName>
    <definedName name="Table202">'[7]Table 2.02'!$C$5:$F$81</definedName>
    <definedName name="Table203">'[8]Table 2.03'!$A$2:$S$71</definedName>
    <definedName name="Table204">'[8]Table 2.04'!$A$2:$N$69</definedName>
    <definedName name="Table205">'[8]Table 2.05'!$A$2:$Q$58</definedName>
    <definedName name="Table206">'[7]Table 2.06'!$A$3:$H$48</definedName>
    <definedName name="Table206x">'[9]Table 2.06'!$A$3:$H$48</definedName>
    <definedName name="table210">'[10]table 2.10 rounded'!$A$5:$Q$58</definedName>
    <definedName name="table211">'[10]table 2.11 rounded'!$A$5:$M$62</definedName>
    <definedName name="table212">'[10]table 2.12 rounded'!$A$5:$S$80</definedName>
    <definedName name="table213">'[10]table 2.13 rounded'!$A$5:$R$61</definedName>
    <definedName name="Table214">'[10]table 2.14_rounded'!$B$5:$X$75</definedName>
    <definedName name="Table215">'[10]table 2.15_rounded'!$B$5:$Q$80</definedName>
    <definedName name="Table216">'[10]table 2.16_rounded'!$B$5:$Q$67</definedName>
    <definedName name="table217">'[10]table 2.17 and 2.18 rounded'!$B$5:$O$46</definedName>
    <definedName name="table218">'[10]table 2.17 and 2.18 rounded'!$B$48:$O$59</definedName>
    <definedName name="table219">'[10]table 2.19 rounded'!$A$5:$P$63</definedName>
    <definedName name="table220">'[10]table 2.20 rounded'!$A$5:$K$83</definedName>
    <definedName name="table221">'[10]table 2.21+2.22 rounded'!$A$5:$M$43</definedName>
    <definedName name="table222">'[10]table 2.21+2.22 rounded'!$A$44:$M$65</definedName>
    <definedName name="table223">'[10]Table 2.23 rounded'!$A$5:$N$73</definedName>
    <definedName name="table224">'[10]table 2.24 rounded'!$A$5:$K$83</definedName>
    <definedName name="table225">'[10]table 2.25 rounded'!$B$5:$P$71</definedName>
    <definedName name="table226">'[10]table 2.26 rounded'!$A$5:$M$50</definedName>
    <definedName name="table227">'[10]UKDS table 2.27'!$A$6:$J$47</definedName>
    <definedName name="table229">'[6]Table 2.29'!$A$3:$S$45</definedName>
    <definedName name="table23">'[10]table 2.3'!$A$2:$R$72</definedName>
    <definedName name="table230">'[6]Table 2.30'!$A$2:$Q$58</definedName>
    <definedName name="Table231" localSheetId="3">#REF!</definedName>
    <definedName name="Table231" localSheetId="4">#REF!</definedName>
    <definedName name="Table231" localSheetId="10">#REF!</definedName>
    <definedName name="Table231">#REF!</definedName>
    <definedName name="Table232">'[7]Table 2.32'!$A$2:$Q$58</definedName>
    <definedName name="Table233" localSheetId="3">#REF!</definedName>
    <definedName name="Table233" localSheetId="4">#REF!</definedName>
    <definedName name="Table233" localSheetId="10">#REF!</definedName>
    <definedName name="Table233">#REF!</definedName>
    <definedName name="Table234">'[7]Table 2.34'!$A$2:$O$63</definedName>
    <definedName name="Table235">'[7]Table 2.35'!$A$2:$K$67</definedName>
    <definedName name="Table236">'[7]Table 2.36'!$A$3:$I$83</definedName>
    <definedName name="Table237">'[7]Table 2.37'!$A$2:$O$67</definedName>
    <definedName name="Table238">'[7]Table 2.38'!$A$2:$K$64</definedName>
    <definedName name="Table239">'[7]Table 2.39'!$A$2:$H$57</definedName>
    <definedName name="table24">'[10]table 2.4'!$A$2:$N$71</definedName>
    <definedName name="Table240" localSheetId="3">#REF!</definedName>
    <definedName name="Table240" localSheetId="4">#REF!</definedName>
    <definedName name="Table240" localSheetId="10">#REF!</definedName>
    <definedName name="Table240">#REF!</definedName>
    <definedName name="table25">'[10]table 2.5'!$A$2:$Q$59</definedName>
    <definedName name="table27">'[10]table 2.7 rounded'!$A$5:$S$67</definedName>
    <definedName name="table28">'[10]table 2.8 rounded'!$A$5:$S$68</definedName>
    <definedName name="table29">'[10]table 2.9 rounded'!$A$5:$M$65</definedName>
    <definedName name="TEMP2" localSheetId="3">#REF!</definedName>
    <definedName name="TEMP2" localSheetId="4">#REF!</definedName>
    <definedName name="TEMP2" localSheetId="10">#REF!</definedName>
    <definedName name="TEMP2">#REF!</definedName>
    <definedName name="Test" localSheetId="3">#REF!</definedName>
    <definedName name="Test" localSheetId="4">#REF!</definedName>
    <definedName name="Test" localSheetId="10">#REF!</definedName>
    <definedName name="Test">#REF!</definedName>
    <definedName name="TLB" localSheetId="3">#REF!</definedName>
    <definedName name="TLB" localSheetId="4">#REF!</definedName>
    <definedName name="TLB" localSheetId="10">#REF!</definedName>
    <definedName name="TLB">#REF!</definedName>
    <definedName name="TRAINEDRAB" localSheetId="3">#REF!</definedName>
    <definedName name="TRAINEDRAB" localSheetId="4">#REF!</definedName>
    <definedName name="TRAINEDRAB" localSheetId="10">#REF!</definedName>
    <definedName name="TRAINEDRAB">#REF!</definedName>
    <definedName name="TRAINEDWITHTF" localSheetId="3">#REF!</definedName>
    <definedName name="TRAINEDWITHTF" localSheetId="4">#REF!</definedName>
    <definedName name="TRAINEDWITHTF" localSheetId="10">#REF!</definedName>
    <definedName name="TRAINEDWITHTF">#REF!</definedName>
    <definedName name="TRANEDWITHTF" localSheetId="3">#REF!</definedName>
    <definedName name="TRANEDWITHTF" localSheetId="4">#REF!</definedName>
    <definedName name="TRANEDWITHTF" localSheetId="10">#REF!</definedName>
    <definedName name="TRANEDWITHTF">#REF!</definedName>
    <definedName name="UKCIVI" localSheetId="3">#REF!</definedName>
    <definedName name="UKCIVI" localSheetId="4">#REF!</definedName>
    <definedName name="UKCIVI" localSheetId="10">#REF!</definedName>
    <definedName name="UKCIVI">#REF!</definedName>
    <definedName name="UKDS" localSheetId="3">'[11]UKDS data'!#REF!</definedName>
    <definedName name="UKDS" localSheetId="4">'[11]UKDS data'!#REF!</definedName>
    <definedName name="UKDS" localSheetId="10">'[11]UKDS data'!#REF!</definedName>
    <definedName name="UKDS">'[11]UKDS data'!#REF!</definedName>
    <definedName name="UKSERV" localSheetId="3">#REF!</definedName>
    <definedName name="UKSERV" localSheetId="4">#REF!</definedName>
    <definedName name="UKSERV" localSheetId="10">#REF!</definedName>
    <definedName name="UKSERV">#REF!</definedName>
    <definedName name="UT" localSheetId="3">#REF!</definedName>
    <definedName name="UT" localSheetId="4">#REF!</definedName>
    <definedName name="UT" localSheetId="10">#REF!</definedName>
    <definedName name="UT">#REF!</definedName>
    <definedName name="VALCHK" localSheetId="3">[12]Data!#REF!</definedName>
    <definedName name="VALCHK" localSheetId="4">[12]Data!#REF!</definedName>
    <definedName name="VALCHK" localSheetId="10">[12]Data!#REF!</definedName>
    <definedName name="VALCHK">[12]Data!#REF!</definedName>
    <definedName name="WASRT" localSheetId="3">'[1]Non-industrial'!#REF!</definedName>
    <definedName name="WASRT" localSheetId="4">'[1]Non-industrial'!#REF!</definedName>
    <definedName name="WASRT" localSheetId="10">'[1]Non-industrial'!#REF!</definedName>
    <definedName name="WASRT">'[1]Non-industrial'!#REF!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46" l="1"/>
  <c r="I35" i="46"/>
  <c r="H26" i="46"/>
  <c r="H23" i="50"/>
  <c r="I26" i="46"/>
  <c r="I23" i="46"/>
  <c r="I15" i="46"/>
  <c r="I10" i="46"/>
  <c r="I48" i="47"/>
  <c r="I43" i="47" s="1"/>
  <c r="I45" i="47"/>
  <c r="I40" i="47"/>
  <c r="I37" i="47"/>
  <c r="I34" i="47"/>
  <c r="I31" i="47"/>
  <c r="I18" i="47"/>
  <c r="I14" i="47"/>
  <c r="I11" i="47"/>
  <c r="I10" i="47"/>
  <c r="I21" i="47"/>
  <c r="I24" i="47"/>
  <c r="I27" i="47"/>
  <c r="I7" i="50"/>
  <c r="I9" i="46" l="1"/>
  <c r="I17" i="47"/>
  <c r="I30" i="47"/>
  <c r="I27" i="43"/>
  <c r="H27" i="43"/>
  <c r="G27" i="43"/>
  <c r="F27" i="43"/>
  <c r="E27" i="43"/>
  <c r="D27" i="43"/>
  <c r="C27" i="43"/>
  <c r="B27" i="43"/>
  <c r="I25" i="43"/>
  <c r="H25" i="43"/>
  <c r="G25" i="43"/>
  <c r="F25" i="43"/>
  <c r="E25" i="43"/>
  <c r="D25" i="43"/>
  <c r="C25" i="43"/>
  <c r="B25" i="43"/>
  <c r="I14" i="43"/>
  <c r="H14" i="43"/>
  <c r="G14" i="43"/>
  <c r="F14" i="43"/>
  <c r="E14" i="43"/>
  <c r="D14" i="43"/>
  <c r="C14" i="43"/>
  <c r="B14" i="43"/>
  <c r="I11" i="43"/>
  <c r="H11" i="43"/>
  <c r="H10" i="43" s="1"/>
  <c r="G11" i="43"/>
  <c r="G10" i="43" s="1"/>
  <c r="F11" i="43"/>
  <c r="F10" i="43" s="1"/>
  <c r="E11" i="43"/>
  <c r="E10" i="43" s="1"/>
  <c r="D11" i="43"/>
  <c r="D10" i="43" s="1"/>
  <c r="C11" i="43"/>
  <c r="B11" i="43"/>
  <c r="B10" i="43" s="1"/>
  <c r="I10" i="43"/>
  <c r="Q21" i="42"/>
  <c r="P21" i="42"/>
  <c r="Q11" i="42"/>
  <c r="P11" i="42"/>
  <c r="Q8" i="42"/>
  <c r="P8" i="42"/>
  <c r="C10" i="43" l="1"/>
</calcChain>
</file>

<file path=xl/sharedStrings.xml><?xml version="1.0" encoding="utf-8"?>
<sst xmlns="http://schemas.openxmlformats.org/spreadsheetml/2006/main" count="786" uniqueCount="443">
  <si>
    <t>Total passenger, tanker &amp; dry cargo merchant vessels</t>
  </si>
  <si>
    <t>This table is a National Statistic.</t>
  </si>
  <si>
    <t>Reserve Units</t>
  </si>
  <si>
    <t>Number</t>
  </si>
  <si>
    <t>Corps, Division &amp; Brigade HQ</t>
  </si>
  <si>
    <t>Royal Air Force</t>
  </si>
  <si>
    <t>United Kingdom</t>
  </si>
  <si>
    <t>Isle of Man and the Channel Islands</t>
  </si>
  <si>
    <t>Large ocean tugs (over 100t bollard pull)</t>
  </si>
  <si>
    <t>Large anchor handling tugs/supply vessels (over 100t bollard pull)</t>
  </si>
  <si>
    <t>Large fishing vessels (over 1,500kW)</t>
  </si>
  <si>
    <t>Source: Department for Transport</t>
  </si>
  <si>
    <t>Cruise ship (over 200 berths)</t>
  </si>
  <si>
    <t>Roll-on roll-off freight (over 500 lane metres)</t>
  </si>
  <si>
    <t>Refrigerated cargo (over 1,000 deadweight tons)</t>
  </si>
  <si>
    <t>Product and chemical tankers (2,000 to 80,000 deadweight tons)</t>
  </si>
  <si>
    <t>Container (fully cellular, over 100 twenty foot containers)</t>
  </si>
  <si>
    <t>The data in this table are outside the scope of National Statistics.</t>
  </si>
  <si>
    <t>Combat Forces</t>
  </si>
  <si>
    <t>Combat Support Forces</t>
  </si>
  <si>
    <t>Combat Service Support</t>
  </si>
  <si>
    <t>Royal Navy Submarine Service</t>
  </si>
  <si>
    <t>Royal Navy Surface Fleet</t>
  </si>
  <si>
    <t>Royal Fleet Auxiliary</t>
  </si>
  <si>
    <t>Royal Navy Fleet Air Arm</t>
  </si>
  <si>
    <t>Royal Auxiliary Air Force</t>
  </si>
  <si>
    <t>Army Air Corps</t>
  </si>
  <si>
    <t>Royal Navy Fleet Diving Squadrons</t>
  </si>
  <si>
    <t>Rotary-wing Platforms</t>
  </si>
  <si>
    <t>Artillery</t>
  </si>
  <si>
    <t>Source: Navy Command</t>
  </si>
  <si>
    <t>The data in this table have not been assessed as National Statistics.</t>
  </si>
  <si>
    <t xml:space="preserve">Source: Army Equipment Dept. </t>
  </si>
  <si>
    <t>Table 9 shows the numbers of formations in the Royal Air Force and Royal Auxiliary Air Force, and in the air components of the Royal Navy and the Army, as at 1 April each year.</t>
  </si>
  <si>
    <t>Ballistic Nuclear Submarine</t>
  </si>
  <si>
    <t>Source: Army Org Branch</t>
  </si>
  <si>
    <t>Note: Hybrid (Regular and Reserve) units are counted as Regular Army units.</t>
  </si>
  <si>
    <t>Roll-on roll-off passenger (over 200 berths and over 1,000 deadweight tons)</t>
  </si>
  <si>
    <t>Large diving support vessels (over 1000 kw power)</t>
  </si>
  <si>
    <t>Sources: Navy Command; Joint Helicopter Command; Army Equipment Dept.; Air Command</t>
  </si>
  <si>
    <t>UK Armed Forces Equipment and Formations</t>
  </si>
  <si>
    <t>Contents</t>
  </si>
  <si>
    <t>Background</t>
  </si>
  <si>
    <t>Background Information</t>
  </si>
  <si>
    <t>Maritime</t>
  </si>
  <si>
    <r>
      <rPr>
        <b/>
        <sz val="11"/>
        <rFont val="Arial"/>
        <family val="2"/>
      </rPr>
      <t xml:space="preserve">Table 1 </t>
    </r>
    <r>
      <rPr>
        <sz val="11"/>
        <rFont val="Arial"/>
        <family val="2"/>
      </rPr>
      <t>– Vessels of the UK Armed Forces</t>
    </r>
  </si>
  <si>
    <t>National Statistics</t>
  </si>
  <si>
    <r>
      <rPr>
        <b/>
        <sz val="11"/>
        <rFont val="Arial"/>
        <family val="2"/>
      </rPr>
      <t>Table 2</t>
    </r>
    <r>
      <rPr>
        <sz val="11"/>
        <rFont val="Arial"/>
        <family val="2"/>
      </rPr>
      <t xml:space="preserve"> – Formations of the Royal Navy and Royal Marines (excluding air components)</t>
    </r>
  </si>
  <si>
    <r>
      <rPr>
        <b/>
        <sz val="11"/>
        <rFont val="Arial"/>
        <family val="2"/>
      </rPr>
      <t>Table 3</t>
    </r>
    <r>
      <rPr>
        <sz val="11"/>
        <rFont val="Arial"/>
        <family val="2"/>
      </rPr>
      <t xml:space="preserve"> – Militarily-useful British-registered vessels (passenger, tanker and dry cargo)</t>
    </r>
  </si>
  <si>
    <r>
      <rPr>
        <b/>
        <sz val="11"/>
        <rFont val="Arial"/>
        <family val="2"/>
      </rPr>
      <t>Table 4</t>
    </r>
    <r>
      <rPr>
        <sz val="11"/>
        <rFont val="Arial"/>
        <family val="2"/>
      </rPr>
      <t xml:space="preserve"> – Militarily-useful British-registered vessels (fishing and specialist)</t>
    </r>
  </si>
  <si>
    <t xml:space="preserve">Land
</t>
  </si>
  <si>
    <r>
      <rPr>
        <b/>
        <sz val="11"/>
        <rFont val="Arial"/>
        <family val="2"/>
      </rPr>
      <t>Table 5</t>
    </r>
    <r>
      <rPr>
        <sz val="11"/>
        <rFont val="Arial"/>
        <family val="2"/>
      </rPr>
      <t xml:space="preserve"> – Land equipment of the UK Armed Forces</t>
    </r>
  </si>
  <si>
    <r>
      <rPr>
        <b/>
        <sz val="11"/>
        <rFont val="Arial"/>
        <family val="2"/>
      </rPr>
      <t xml:space="preserve">Table 6 </t>
    </r>
    <r>
      <rPr>
        <sz val="11"/>
        <rFont val="Arial"/>
        <family val="2"/>
      </rPr>
      <t>– Formations of the Army (excluding air components)</t>
    </r>
  </si>
  <si>
    <t xml:space="preserve">Air
</t>
  </si>
  <si>
    <r>
      <rPr>
        <b/>
        <sz val="11"/>
        <rFont val="Arial"/>
        <family val="2"/>
      </rPr>
      <t>Table 8</t>
    </r>
    <r>
      <rPr>
        <sz val="11"/>
        <rFont val="Arial"/>
        <family val="2"/>
      </rPr>
      <t xml:space="preserve"> – Aircraft: Rotary-wing platforms of the UK Armed Forces</t>
    </r>
  </si>
  <si>
    <r>
      <rPr>
        <b/>
        <sz val="11"/>
        <rFont val="Arial"/>
        <family val="2"/>
      </rPr>
      <t>Table 9</t>
    </r>
    <r>
      <rPr>
        <sz val="11"/>
        <rFont val="Arial"/>
        <family val="2"/>
      </rPr>
      <t xml:space="preserve"> – Formations of the Royal Air Force and Royal Auxiliary Air Force, and air components of the Royal Navy and the Army</t>
    </r>
  </si>
  <si>
    <t>Definitions</t>
  </si>
  <si>
    <t>Royal Navy &amp; Royal Marines:</t>
  </si>
  <si>
    <t>www.royalnavy.mod.uk</t>
  </si>
  <si>
    <t>Army:</t>
  </si>
  <si>
    <t>www.army.mod.uk</t>
  </si>
  <si>
    <t>Royal Air Forces:</t>
  </si>
  <si>
    <t>www.raf.mod.uk</t>
  </si>
  <si>
    <t xml:space="preserve">The following definitions have been given for additional information: </t>
  </si>
  <si>
    <t>A Ship Submersible Ballistic Nuclear (SSBN) is a nuclear-armed, nuclear-powered submarine.</t>
  </si>
  <si>
    <t>In Service</t>
  </si>
  <si>
    <t>Collective term used for Protected Mobility Vehicles, Armoured Personnel Carriers and Armoured Fighting Vehicles.</t>
  </si>
  <si>
    <t>Militarily-useful British-registered vessels</t>
  </si>
  <si>
    <t>Nuclear submarine</t>
  </si>
  <si>
    <t xml:space="preserve">A Ship Submersible Nuclear (SSN) is a conventionally armed, nuclear-powered submarine. </t>
  </si>
  <si>
    <t>Protected Mobility Vehicle</t>
  </si>
  <si>
    <t>Data Sources and Quality</t>
  </si>
  <si>
    <t>Revisions</t>
  </si>
  <si>
    <t>Symbols</t>
  </si>
  <si>
    <t>Contact Us:</t>
  </si>
  <si>
    <r>
      <t>Defence Statistics</t>
    </r>
    <r>
      <rPr>
        <sz val="11"/>
        <color indexed="8"/>
        <rFont val="Arial"/>
        <family val="2"/>
      </rPr>
      <t xml:space="preserve"> welcome feedback on our statistical products. If you have any comments or questions about this publication or about the statistics produced by Defence Statistics</t>
    </r>
  </si>
  <si>
    <t>in general, you can contact us as follows:</t>
  </si>
  <si>
    <r>
      <t>Defence Statistics</t>
    </r>
    <r>
      <rPr>
        <b/>
        <sz val="11"/>
        <color indexed="8"/>
        <rFont val="Arial"/>
        <family val="2"/>
      </rPr>
      <t xml:space="preserve"> </t>
    </r>
  </si>
  <si>
    <t xml:space="preserve">Email: </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</si>
  <si>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</si>
  <si>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</si>
  <si>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</si>
  <si>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</si>
  <si>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Analysis-Publications@mod.gov.uk</t>
  </si>
  <si>
    <t>Combat Equipment</t>
  </si>
  <si>
    <t>Combat Support Equipment</t>
  </si>
  <si>
    <t xml:space="preserve">Statistics are also provided on the numbers of militarily-useful, British-registered vessels. </t>
  </si>
  <si>
    <t>Foreign-flagged but British-owned ships could also be requisitioned in certain circumstances.</t>
  </si>
  <si>
    <t xml:space="preserve">Flag refers to the country in which the ship is registered. Other types of ship might also be used in certain cases. </t>
  </si>
  <si>
    <t xml:space="preserve">Note that in service figures are not available for platforms operated under contracts. See footnotes for further information. </t>
  </si>
  <si>
    <t>The definition of 'in service' varies across equipment types and between Services.</t>
  </si>
  <si>
    <t>To assist interpretation, a definition of 'in service' has been provided in the footnotes for each table where 'in Service' figures have been used.</t>
  </si>
  <si>
    <t xml:space="preserve">A wheeled Armoured Personnel Carrier serving as a military patrol, reconnaissance or security vehicle. </t>
  </si>
  <si>
    <t xml:space="preserve">Protected Mobility vehicles were developed in response to the threats of modern counter insurgency warfare, with an emphasis on Ambush Protection and Mine-Resistance. </t>
  </si>
  <si>
    <t xml:space="preserve">Until recently these vehicles were termed ‘Protected Patrol Vehicles’. </t>
  </si>
  <si>
    <t xml:space="preserve">The data have been obtained from a number of sources within the Ministry of Defence: Navy Command, Army Headquarters, Air Command and Joint Helicopter Command. </t>
  </si>
  <si>
    <t xml:space="preserve">Data on militarily-useful British-registered vessels has been obtained from the Department for Transport. </t>
  </si>
  <si>
    <t>This is an annual publication which provides information on the numbers and types of formations, vessels, aircraft and selected land equipment of the UK armed forces.</t>
  </si>
  <si>
    <t>Further information about the data sources and data quality can be found in the Background Quality Report which can be accessed here:</t>
  </si>
  <si>
    <t>Table 6 shows the number of formations, which are all or primarily land-based, in the Army. Air components can be found in Table 9.</t>
  </si>
  <si>
    <t>Definitions and further information about the types and categories of UK armed forces equipment and formations can be found on each of the Services' websites:</t>
  </si>
  <si>
    <t xml:space="preserve">Vessels that could be requisitioned in appropriate circumstances in support of the armed forces. </t>
  </si>
  <si>
    <t xml:space="preserve">It is required by international law for all merchant ships to be registered in a country, called its flag state. </t>
  </si>
  <si>
    <t>RAF Reserve -  Sponsored Reserves</t>
  </si>
  <si>
    <t xml:space="preserve">Notes </t>
  </si>
  <si>
    <t>Note number</t>
  </si>
  <si>
    <t>Note text</t>
  </si>
  <si>
    <t>Note 1</t>
  </si>
  <si>
    <t>Worksheet 1: Vessels of the UK Armed Forces</t>
  </si>
  <si>
    <t xml:space="preserve">This worksheet contains one table. Some cells refer to notes which can be found on the notes worksheet. </t>
  </si>
  <si>
    <t>2016
Total</t>
  </si>
  <si>
    <t>2017
Total</t>
  </si>
  <si>
    <t>2018
Total</t>
  </si>
  <si>
    <t>2019
Total</t>
  </si>
  <si>
    <t>2020
Total</t>
  </si>
  <si>
    <t>2021
Total</t>
  </si>
  <si>
    <t>2022
Total</t>
  </si>
  <si>
    <t>2016
In Service</t>
  </si>
  <si>
    <t>2022
In Service</t>
  </si>
  <si>
    <t>2021
In Service</t>
  </si>
  <si>
    <t>2020
In Service</t>
  </si>
  <si>
    <t>2019
In Service</t>
  </si>
  <si>
    <t>2018
In Service</t>
  </si>
  <si>
    <t>2017
In Service</t>
  </si>
  <si>
    <t xml:space="preserve">     Ballistic Nuclear Submarine</t>
  </si>
  <si>
    <t xml:space="preserve">     Nuclear Submarine</t>
  </si>
  <si>
    <t xml:space="preserve">     Aircraft Carriers</t>
  </si>
  <si>
    <t xml:space="preserve">     Landing Platform Docks/Helicopters</t>
  </si>
  <si>
    <t xml:space="preserve">     Destroyers</t>
  </si>
  <si>
    <t xml:space="preserve">     Frigates</t>
  </si>
  <si>
    <t xml:space="preserve">     Mine Countermeasures Vessels (MCMV)</t>
  </si>
  <si>
    <t xml:space="preserve">     Inshore Patrol Vessels</t>
  </si>
  <si>
    <t xml:space="preserve">     Offshore Patrol Vessels</t>
  </si>
  <si>
    <t xml:space="preserve">     Survey Ships</t>
  </si>
  <si>
    <t xml:space="preserve">     Ice Patrol Ship</t>
  </si>
  <si>
    <t xml:space="preserve">     Fleet Tanker</t>
  </si>
  <si>
    <t xml:space="preserve">     Fleet Replenishment Ship</t>
  </si>
  <si>
    <t xml:space="preserve">     Landing Ship Dock</t>
  </si>
  <si>
    <t xml:space="preserve">     Primary Casualty Receiving Ship</t>
  </si>
  <si>
    <t>Fleet and Vessel type</t>
  </si>
  <si>
    <t xml:space="preserve">     3 Commando Brigade</t>
  </si>
  <si>
    <t xml:space="preserve">          HQ</t>
  </si>
  <si>
    <t xml:space="preserve">     Royal Marine Band Service</t>
  </si>
  <si>
    <t xml:space="preserve">     Commando Training Centre </t>
  </si>
  <si>
    <t xml:space="preserve">          RM Commandos</t>
  </si>
  <si>
    <t xml:space="preserve">          Information Exploitation Group</t>
  </si>
  <si>
    <t xml:space="preserve">          Logistics Regiment</t>
  </si>
  <si>
    <t xml:space="preserve">          Fleet Protection Group</t>
  </si>
  <si>
    <t>Note 2</t>
  </si>
  <si>
    <t>Note 3</t>
  </si>
  <si>
    <t xml:space="preserve">          Assault Squadron (Landing Craft) [Note 3]</t>
  </si>
  <si>
    <t xml:space="preserve">     1 Assault Group HQ</t>
  </si>
  <si>
    <t xml:space="preserve">          Commando Engineer Regiment</t>
  </si>
  <si>
    <t xml:space="preserve">          Commando Artillery Regiment</t>
  </si>
  <si>
    <t xml:space="preserve">          Royal Navy Reserve Units</t>
  </si>
  <si>
    <t xml:space="preserve">          Royal Marine Reserve Units</t>
  </si>
  <si>
    <t>2016</t>
  </si>
  <si>
    <t>2017</t>
  </si>
  <si>
    <t>2018</t>
  </si>
  <si>
    <t>2019</t>
  </si>
  <si>
    <t>2020</t>
  </si>
  <si>
    <t>2021</t>
  </si>
  <si>
    <t>2022</t>
  </si>
  <si>
    <t>Service/Unit</t>
  </si>
  <si>
    <t xml:space="preserve">This worksheet contains two tables. Some cells refer to notes which can be found on the notes worksheet. </t>
  </si>
  <si>
    <t>Table 1 : Total number of passenger, tanker and dry cargo merchant vessels by registration location</t>
  </si>
  <si>
    <t>Worksheet 3: Militarily-useful British-registered vessels (passenger, tanker and dry cargo)</t>
  </si>
  <si>
    <t>Table 2: Total number of passenger, tanker and dry cargo merchant vessles by type and registration location</t>
  </si>
  <si>
    <t>Note 4</t>
  </si>
  <si>
    <t>UK Overseas Territories [Note 4]</t>
  </si>
  <si>
    <t xml:space="preserve">     United Kingdom</t>
  </si>
  <si>
    <t xml:space="preserve">     Isle of Man and the Channel Islands</t>
  </si>
  <si>
    <t xml:space="preserve">     UK Overseas Territories [Note 4]</t>
  </si>
  <si>
    <t>2009</t>
  </si>
  <si>
    <t>2010</t>
  </si>
  <si>
    <t>2011</t>
  </si>
  <si>
    <t>2012</t>
  </si>
  <si>
    <t>2013</t>
  </si>
  <si>
    <t>2014</t>
  </si>
  <si>
    <t>2015</t>
  </si>
  <si>
    <t>The information in this table for UK Overseas Territories relates to: Anguilla, British Antarctic Territory, Bermuda, British Indian Ocean Territory, Belize [British], British Virgin Islands, Cayman Islands, Falkland Islands (and Dependencies), Gibraltar, Montserrat, St Helena, Turks and Caicos Islands. This list of countries differs slightly from the list used by the Foreign and Commonwealth Office (FCO).</t>
  </si>
  <si>
    <t>Registered Location of Vessels</t>
  </si>
  <si>
    <t>Ship type, by registered location</t>
  </si>
  <si>
    <t>Worksheet 2 shows the number of formations, which are all or primarily sea-based, in the Royal Navy and Royal Marines, as at 1 April each year. Air components can be found in Table 9.</t>
  </si>
  <si>
    <t xml:space="preserve">Worksheet 1 shows the number of vessels in the Royal Navy and Royal Fleet Auxiliary both total and in service [Note 1], as at 1 April each year. </t>
  </si>
  <si>
    <t>Worksheet 4 shows the numbers of militarily-useful British-registered passenger, specialist and fishing vessels, as at 31 December each year.</t>
  </si>
  <si>
    <t>Table 2: Specialist and fishing veels, by registration location</t>
  </si>
  <si>
    <t>Total specialist vessels &amp; fishing vessels by registration location</t>
  </si>
  <si>
    <t>Vessel type and registered location</t>
  </si>
  <si>
    <t>Registered Location of vessels</t>
  </si>
  <si>
    <t>Table 1: Registered location of specialist and fishing vessels</t>
  </si>
  <si>
    <t>[x]</t>
  </si>
  <si>
    <t xml:space="preserve">     Armoured Fighting Vehicles</t>
  </si>
  <si>
    <t xml:space="preserve">          Challenger 2 Main Battle Tank</t>
  </si>
  <si>
    <t xml:space="preserve">          CVR(T) Scimitar</t>
  </si>
  <si>
    <t xml:space="preserve">          Ajax</t>
  </si>
  <si>
    <t xml:space="preserve">     Protected Mobility Vehicles</t>
  </si>
  <si>
    <t xml:space="preserve">          Coyote</t>
  </si>
  <si>
    <t xml:space="preserve">          Foxhound</t>
  </si>
  <si>
    <t xml:space="preserve">          Husky</t>
  </si>
  <si>
    <t xml:space="preserve">          Jackal</t>
  </si>
  <si>
    <t xml:space="preserve">          Mastiff</t>
  </si>
  <si>
    <t xml:space="preserve">          Ridgeback</t>
  </si>
  <si>
    <t xml:space="preserve">          Wolfhound</t>
  </si>
  <si>
    <t xml:space="preserve">     Armoured Personnel Carriers</t>
  </si>
  <si>
    <t xml:space="preserve">          Viking</t>
  </si>
  <si>
    <t xml:space="preserve">          Bulldog</t>
  </si>
  <si>
    <t xml:space="preserve">          AS90 155mm Self-propelled Gun</t>
  </si>
  <si>
    <t xml:space="preserve">          L118 105mm Light Gun</t>
  </si>
  <si>
    <t xml:space="preserve">          Multiple Launcher Rocket System</t>
  </si>
  <si>
    <t xml:space="preserve">          M3 Amphibious Bridging Vehicle</t>
  </si>
  <si>
    <t xml:space="preserve">          Terrier</t>
  </si>
  <si>
    <t xml:space="preserve">          Titan</t>
  </si>
  <si>
    <t xml:space="preserve">          Trojan</t>
  </si>
  <si>
    <t xml:space="preserve">          Wheeled Support Vehicles (6T, 8T, 15T)</t>
  </si>
  <si>
    <t xml:space="preserve">          Landrovers</t>
  </si>
  <si>
    <t xml:space="preserve">          Heavy Equipment Transporter (HET)</t>
  </si>
  <si>
    <t xml:space="preserve">          Wheeled Tanker (Tractor)</t>
  </si>
  <si>
    <t xml:space="preserve">          Wheeled Tanker (Trailer)</t>
  </si>
  <si>
    <t>Combat Equipment [Note 5]</t>
  </si>
  <si>
    <t xml:space="preserve">          Warrior [Note 6]</t>
  </si>
  <si>
    <t>Note 5</t>
  </si>
  <si>
    <t>Note 6</t>
  </si>
  <si>
    <t>Previously named Key Land Platforms.</t>
  </si>
  <si>
    <t>Combat Engineering Equipment [Note 7]</t>
  </si>
  <si>
    <t>Note 7</t>
  </si>
  <si>
    <t>Previously named Engineering Equipment.</t>
  </si>
  <si>
    <t>Platform type and platform</t>
  </si>
  <si>
    <t xml:space="preserve">     Infantry</t>
  </si>
  <si>
    <t xml:space="preserve">           Regular Army Battalions</t>
  </si>
  <si>
    <t xml:space="preserve">           Army Reserves Battalions</t>
  </si>
  <si>
    <t xml:space="preserve">     Royal Armoured Corps</t>
  </si>
  <si>
    <t xml:space="preserve">           Regular Army Regiments</t>
  </si>
  <si>
    <t xml:space="preserve">           Army Reserves Regiments</t>
  </si>
  <si>
    <t xml:space="preserve">     Royal Artillery</t>
  </si>
  <si>
    <t xml:space="preserve">     Royal Engineers</t>
  </si>
  <si>
    <t xml:space="preserve">     Royal Signals</t>
  </si>
  <si>
    <t xml:space="preserve">     Intelligence Corps</t>
  </si>
  <si>
    <t xml:space="preserve">     Royal Electrical and Mechanical Engineers</t>
  </si>
  <si>
    <t xml:space="preserve">     Royal Logistic Corps </t>
  </si>
  <si>
    <t xml:space="preserve">     Royal Army Medical Corps</t>
  </si>
  <si>
    <t xml:space="preserve">     Royal Military Police</t>
  </si>
  <si>
    <t xml:space="preserve">     NATO Corps HQ</t>
  </si>
  <si>
    <t xml:space="preserve">     Division / District HQ</t>
  </si>
  <si>
    <t xml:space="preserve">           Deployable</t>
  </si>
  <si>
    <t xml:space="preserve">           Non-deployable </t>
  </si>
  <si>
    <t xml:space="preserve">           Non-deployable</t>
  </si>
  <si>
    <t>Combat Role and arm/corps</t>
  </si>
  <si>
    <t xml:space="preserve">     Brigade HQ</t>
  </si>
  <si>
    <t>Note 8</t>
  </si>
  <si>
    <t xml:space="preserve">All aircraft in active fleet management, which can include aircraft in storage (to preserve airframe hours). Aircraft which are in the process of being disposed of are excluded. </t>
  </si>
  <si>
    <t>Note 9</t>
  </si>
  <si>
    <t>Note 10</t>
  </si>
  <si>
    <t>Includes Hawk T1s in Service with the Royal Navy &amp; Royal Air Force Aerobatics team.</t>
  </si>
  <si>
    <t xml:space="preserve">     A400M </t>
  </si>
  <si>
    <t xml:space="preserve">     Airseeker</t>
  </si>
  <si>
    <t xml:space="preserve">     Avenger [Note 9]</t>
  </si>
  <si>
    <t xml:space="preserve">     BAE 146 </t>
  </si>
  <si>
    <t xml:space="preserve">     C017 Globemaster</t>
  </si>
  <si>
    <t xml:space="preserve">     Defender</t>
  </si>
  <si>
    <t xml:space="preserve">     Hawk T1/T1A/T1W[ Note 10]</t>
  </si>
  <si>
    <t xml:space="preserve">     Hawk T2</t>
  </si>
  <si>
    <t xml:space="preserve">     Hercules C130J</t>
  </si>
  <si>
    <t xml:space="preserve">     Islander R Mk14</t>
  </si>
  <si>
    <t xml:space="preserve">     Islander AL CCMk2B</t>
  </si>
  <si>
    <t xml:space="preserve">     King Air 200 [Note 9]</t>
  </si>
  <si>
    <t xml:space="preserve">     King Air 350</t>
  </si>
  <si>
    <t xml:space="preserve">     Phenom</t>
  </si>
  <si>
    <t xml:space="preserve">     Poseidon</t>
  </si>
  <si>
    <t xml:space="preserve">     Prefect [Note 9]</t>
  </si>
  <si>
    <t xml:space="preserve">     Lightning</t>
  </si>
  <si>
    <t xml:space="preserve">     Sentinel</t>
  </si>
  <si>
    <t xml:space="preserve">     Sentry</t>
  </si>
  <si>
    <t xml:space="preserve">     Shadow R1</t>
  </si>
  <si>
    <t xml:space="preserve">     Texan [Note 9]</t>
  </si>
  <si>
    <t xml:space="preserve">     Tornado</t>
  </si>
  <si>
    <t xml:space="preserve">     Tucano</t>
  </si>
  <si>
    <t xml:space="preserve">     Tutor (RN Flying Grading) [Note 9]</t>
  </si>
  <si>
    <t xml:space="preserve">     Typhoon</t>
  </si>
  <si>
    <t xml:space="preserve">     Vigilant </t>
  </si>
  <si>
    <t xml:space="preserve">     Viking [Note 9]</t>
  </si>
  <si>
    <t xml:space="preserve">     Voyager</t>
  </si>
  <si>
    <t xml:space="preserve">     Reaper</t>
  </si>
  <si>
    <t xml:space="preserve">     Watchkeeper</t>
  </si>
  <si>
    <t>Fixed wing Platforms</t>
  </si>
  <si>
    <t>Platform Type</t>
  </si>
  <si>
    <t>The Dauphin is a Military-registered aircraft, civilian owned and commercially operated managed by Flag Officer Sea Training. This excludes figures for Dauphin aircraft under the control of JHC.</t>
  </si>
  <si>
    <t>Note 11</t>
  </si>
  <si>
    <t xml:space="preserve">In service figures are not applicable for these aircraft which operate under availability contracts. </t>
  </si>
  <si>
    <t>In service' defined as Navy Command's 'Forward Fleet'. This includes aircraft which are serviceable and those which are short-term unserviceable.  Short-term unserviceable aircraft are undergoing minor works, forward maintenance or any unforeseen rectification or technical inspection work that can arise on a day-to-day basis.</t>
  </si>
  <si>
    <t>Note 12</t>
  </si>
  <si>
    <t>Worksheet 8 shows the numbers of rotary-wing aircraft in the UK armed forces, as at 1 April each year [Note 8].</t>
  </si>
  <si>
    <t>Worksheet 8: Aircraft: Rotary-wing platforms of the UK Armed Forces</t>
  </si>
  <si>
    <t>Worksheet 5: Land Equipment of the UK Armed Forces</t>
  </si>
  <si>
    <t>Worksheet 4: Militarily-useful British-registered vessels (fishing and specialist)</t>
  </si>
  <si>
    <t>Worksheet 2: Formations of the Royal Navy and Royal Marines</t>
  </si>
  <si>
    <t xml:space="preserve">     Apache</t>
  </si>
  <si>
    <t xml:space="preserve">     Apache AH-64E</t>
  </si>
  <si>
    <t xml:space="preserve">     AW109SP</t>
  </si>
  <si>
    <t xml:space="preserve">     Bell 212</t>
  </si>
  <si>
    <t xml:space="preserve">     Chinook</t>
  </si>
  <si>
    <t xml:space="preserve">     Dauphin[Note 11]</t>
  </si>
  <si>
    <t xml:space="preserve">     Gazelle</t>
  </si>
  <si>
    <t xml:space="preserve">     Griffin</t>
  </si>
  <si>
    <t xml:space="preserve">     Juno [Note 9]</t>
  </si>
  <si>
    <t xml:space="preserve">     Jupiter [Note 9]</t>
  </si>
  <si>
    <t xml:space="preserve">     Lynx HMA8 [Note 12]</t>
  </si>
  <si>
    <t xml:space="preserve">     Lynx Mk 9/9a</t>
  </si>
  <si>
    <t xml:space="preserve">     Merlin HM2 [Note 12]</t>
  </si>
  <si>
    <t xml:space="preserve">     Merlin Mk3/3a/4/4a/iMk3</t>
  </si>
  <si>
    <t xml:space="preserve">     Puma</t>
  </si>
  <si>
    <t xml:space="preserve">     Wildcat AH Mk1</t>
  </si>
  <si>
    <t xml:space="preserve">     Wildcat HMA Mk2 [Note 12]</t>
  </si>
  <si>
    <t>Note 13</t>
  </si>
  <si>
    <t xml:space="preserve">          Battlefield Helicopter Squadrons</t>
  </si>
  <si>
    <t xml:space="preserve">          Flying Training &amp; Operational Support Squadrons </t>
  </si>
  <si>
    <t xml:space="preserve">          Maritime Helicopter Squadrons</t>
  </si>
  <si>
    <t xml:space="preserve">          Remotely Piloted Air Systems Squadrons</t>
  </si>
  <si>
    <t xml:space="preserve">          Support Squadrons</t>
  </si>
  <si>
    <t xml:space="preserve">          Support Helicopter Squadrons</t>
  </si>
  <si>
    <t xml:space="preserve">          Test and Evaluation Squadrons</t>
  </si>
  <si>
    <t xml:space="preserve">          Commando Helicopter Force HQ</t>
  </si>
  <si>
    <t xml:space="preserve">          Fixed Wing Force HQ</t>
  </si>
  <si>
    <t xml:space="preserve">          Wildcat Maritime Force HQ </t>
  </si>
  <si>
    <t xml:space="preserve">          Merlin Helicopter Force HQ</t>
  </si>
  <si>
    <t xml:space="preserve">          Sea King Force HQ</t>
  </si>
  <si>
    <t xml:space="preserve">          Regular Army Regiments [Note 13]</t>
  </si>
  <si>
    <t xml:space="preserve">          Army Reserves Regiments</t>
  </si>
  <si>
    <t xml:space="preserve">     Flying Support</t>
  </si>
  <si>
    <t xml:space="preserve">          Air Transport &amp; Air-to-Air Refuelling Squadrons</t>
  </si>
  <si>
    <t xml:space="preserve">          Airborne Command and Control Squadrons</t>
  </si>
  <si>
    <t xml:space="preserve">          Combat Air Squadrons</t>
  </si>
  <si>
    <t xml:space="preserve">          Flying Training &amp; Operational Training Support Squadrons</t>
  </si>
  <si>
    <t xml:space="preserve">          Intelligence, Surveillance and Reconnaissance Squadrons</t>
  </si>
  <si>
    <t xml:space="preserve">          Operational Conversion and Evaluation Units Squadrons</t>
  </si>
  <si>
    <t xml:space="preserve">          Remotely Piloted Aircraft Systems Squadrons</t>
  </si>
  <si>
    <t xml:space="preserve">          Search and Rescue Squadrons</t>
  </si>
  <si>
    <t xml:space="preserve">     Battlespace Management</t>
  </si>
  <si>
    <t xml:space="preserve">          Battlespace Management and Control Squadrons</t>
  </si>
  <si>
    <t xml:space="preserve">          RAF Force Protection Wing HQs</t>
  </si>
  <si>
    <t xml:space="preserve">          RAF Regiment Field Squadrons</t>
  </si>
  <si>
    <t xml:space="preserve">          RAF Police Wing HQs</t>
  </si>
  <si>
    <t xml:space="preserve">          RAF Police Squadrons</t>
  </si>
  <si>
    <t xml:space="preserve">          Defence CBRN Wing HQ</t>
  </si>
  <si>
    <t xml:space="preserve">          Defence CBRN Wing Squadrons</t>
  </si>
  <si>
    <t xml:space="preserve">     Combat Support - Communications</t>
  </si>
  <si>
    <t xml:space="preserve">          Operational Information Services Wing Squadrons</t>
  </si>
  <si>
    <t xml:space="preserve">          Tactical Communications Wing Squadrons</t>
  </si>
  <si>
    <t xml:space="preserve">          Technical Information Assurance Squadrons</t>
  </si>
  <si>
    <t xml:space="preserve">          Main Operating Base CyberSpace Ops Squadrons</t>
  </si>
  <si>
    <t xml:space="preserve">     Combat Support - Engineering and Logistics </t>
  </si>
  <si>
    <t xml:space="preserve">          Air Mobility Wing Squadrons</t>
  </si>
  <si>
    <t xml:space="preserve">          Engineering Support Wing Squadrons</t>
  </si>
  <si>
    <t xml:space="preserve">          Expeditionary Logistics Wing Squadrons</t>
  </si>
  <si>
    <t xml:space="preserve">          Intelligence, Surveillance, and Reconnaissance Wing Squadrons</t>
  </si>
  <si>
    <t xml:space="preserve">          Aeromedical Evacuation &amp; Medical Support Squadrons</t>
  </si>
  <si>
    <t xml:space="preserve">          Musical &amp; Cerimonial Support Squadrons</t>
  </si>
  <si>
    <t xml:space="preserve">          Air Operations &amp; Aerospace Battle Management Squadrons</t>
  </si>
  <si>
    <t xml:space="preserve">          Reserve Logistics Support Wing Squadrons</t>
  </si>
  <si>
    <t xml:space="preserve">          Air Mobility Wing (Aux Movements Sqn) Squadrons</t>
  </si>
  <si>
    <t xml:space="preserve">          Force Protection Squadrons</t>
  </si>
  <si>
    <t xml:space="preserve">          General Operations Support Squadrons</t>
  </si>
  <si>
    <t xml:space="preserve">          Intelligence and Imagery Analyst Support Squadrons</t>
  </si>
  <si>
    <t xml:space="preserve">          Musical &amp; Ceremonial Support Squadrons</t>
  </si>
  <si>
    <t xml:space="preserve">          Provost Wing</t>
  </si>
  <si>
    <t xml:space="preserve">          Public Relations Squadrons</t>
  </si>
  <si>
    <t xml:space="preserve">          Air Transport &amp; Air-to-Air Refuelling (Serco/Air Tanker) Squadrons</t>
  </si>
  <si>
    <t xml:space="preserve">          Meteorological support to operations (Mobile Met Unit)</t>
  </si>
  <si>
    <t xml:space="preserve">          Logistics Support to Airborne Command and Control Unit (AAR)</t>
  </si>
  <si>
    <t>Operating force and Squadron/Unit</t>
  </si>
  <si>
    <t>2023       In Service</t>
  </si>
  <si>
    <t>2023 Total</t>
  </si>
  <si>
    <t xml:space="preserve">     Mine Hunting Capability</t>
  </si>
  <si>
    <t xml:space="preserve">     Multi-Role Ocean Surveillance</t>
  </si>
  <si>
    <t>2023</t>
  </si>
  <si>
    <t xml:space="preserve">          Diving &amp; Threat Exploitation Group</t>
  </si>
  <si>
    <t>2023
In Service</t>
  </si>
  <si>
    <t>2023
Total</t>
  </si>
  <si>
    <t>2023 Edition</t>
  </si>
  <si>
    <t>Published: 21 September 2023</t>
  </si>
  <si>
    <t xml:space="preserve">These Excel tables accompany the 2023 report which can be found here: </t>
  </si>
  <si>
    <t>Worksheet 3 shows the numbers of militarily-useful British-registered passenger, tanker and dry cargo vessels, as at 31 December each year.</t>
  </si>
  <si>
    <t xml:space="preserve">     Envoy IV</t>
  </si>
  <si>
    <t xml:space="preserve">          RAuxAF Regiment Squadrons</t>
  </si>
  <si>
    <t xml:space="preserve">          RAF Police (Reserve) Squadrons</t>
  </si>
  <si>
    <t xml:space="preserve">    Air Security; Combat and Readiness</t>
  </si>
  <si>
    <t xml:space="preserve">          Cyber Reserves Squadron</t>
  </si>
  <si>
    <t>Bulk Carrier (over 1,000 deadweight tons)[Note 14]</t>
  </si>
  <si>
    <t>Note 14</t>
  </si>
  <si>
    <t>An incorrect label was applied to this category of ship. The label has changed to match internal labels. The data has not been affected.</t>
  </si>
  <si>
    <t>2023
[p]</t>
  </si>
  <si>
    <t>The data in this table for 2023 is currently marked as provisional due to an on-going process to improve the quality of the data.</t>
  </si>
  <si>
    <t>Notes</t>
  </si>
  <si>
    <t xml:space="preserve">[p] </t>
  </si>
  <si>
    <t>[r]</t>
  </si>
  <si>
    <t>Provisional</t>
  </si>
  <si>
    <t>Revised</t>
  </si>
  <si>
    <t>Some shorthand is used in this spreadsheet, [p] = provisional, [r] = revised</t>
  </si>
  <si>
    <t>There are some blank cells in the notes column, this means there are no revisions in that row.</t>
  </si>
  <si>
    <t>Some shorthand is used in this spreadsheet, [p] = provisional, [r] = revised.</t>
  </si>
  <si>
    <t>Royal Marines</t>
  </si>
  <si>
    <t xml:space="preserve">     Desert Hawk-III</t>
  </si>
  <si>
    <t>Previously included under Armoured Personnel Carriers. Recategorised to better reflect current role.</t>
  </si>
  <si>
    <t>The numbers for Royal Marine formations from previous years have been revised, for more information please see the Background Quality Report.</t>
  </si>
  <si>
    <t>Worksheet 5 shows the numbers of land equipment in the UK armed forces, as at 1 April each year.</t>
  </si>
  <si>
    <t>Note 15 [r]</t>
  </si>
  <si>
    <t>[r] relates to the entire row</t>
  </si>
  <si>
    <t xml:space="preserve">     PUMA AE [Note 16]</t>
  </si>
  <si>
    <t xml:space="preserve">     PUMA LE [Note 16]</t>
  </si>
  <si>
    <t xml:space="preserve">     Wasp [Note 16]</t>
  </si>
  <si>
    <t>Unmanned Aircraft Systems [Note 15]</t>
  </si>
  <si>
    <t>Regulatory Article (RA) 1600: remotely piloted air systems (RPAS) - GOV.UK (www.gov.uk)</t>
  </si>
  <si>
    <t>Regulatory Article (RA) 1600 can be found here:</t>
  </si>
  <si>
    <t>Worksheet 7: Aircraft: Fixed wing platforms and Unmanned Aircraft Systems of the UK Armed Forces</t>
  </si>
  <si>
    <t>Worksheet 7 shows the numbers of fixed wing aircraft and Unmanned Aircraft Systems in the UK armed forces, as at 1 April each year. [Note 8]</t>
  </si>
  <si>
    <t xml:space="preserve">     Tutor (Tri Service) [Note 9]</t>
  </si>
  <si>
    <t>Unmanned Aircraft Systems</t>
  </si>
  <si>
    <t>Note 16 [r]</t>
  </si>
  <si>
    <t xml:space="preserve">Includes two training regiments. 						</t>
  </si>
  <si>
    <t>Some shorthand is used in this spreadsheet, [p] = provisional, [r] = revised [x] = unavailable</t>
  </si>
  <si>
    <t>Some shorthand is used in this spreadsheet [x] = unavailable</t>
  </si>
  <si>
    <t>Some shorthand is used in this spreadsheet, [r] = revised [x] = unavailable</t>
  </si>
  <si>
    <t>Some shorthand is used in this spreadsheet, [x] = unavailable</t>
  </si>
  <si>
    <t>UK armed forces equipment and formations 2023 - GOV.UK (www.gov.uk)</t>
  </si>
  <si>
    <t>Unavailable</t>
  </si>
  <si>
    <t>The platforms reported are categorised as Certified as well as S2 as per Regulatory Article (RA) 1600. The MoD also operates S1 and Open platforms. Please see Background Quality Report for details.</t>
  </si>
  <si>
    <r>
      <rPr>
        <b/>
        <sz val="11"/>
        <rFont val="Arial"/>
        <family val="2"/>
      </rPr>
      <t>Table 7</t>
    </r>
    <r>
      <rPr>
        <sz val="11"/>
        <rFont val="Arial"/>
        <family val="2"/>
      </rPr>
      <t xml:space="preserve"> – Aircraft: Fixed-wing platforms and Unmanned Aircraft Systems of the UK Armed Forces</t>
    </r>
  </si>
  <si>
    <t>These platforms are reported for the first time in 2023. These statistics have been backdated to contain the whole time series.</t>
  </si>
  <si>
    <t>[r] refers to 2016 to 2022</t>
  </si>
  <si>
    <t>Worksheet 6: Land Formations of the UK Armed Forces</t>
  </si>
  <si>
    <t>Worksheet 9: Formations of the Royal Air Force and Royal Auxiliary Air Force, and air components of the Royal Navy and the Army</t>
  </si>
  <si>
    <t>The platforms reported are catagorised as Certified or S2 as per Section 10 of  Regulatory Article (RA) 1600. The MoD also operates S1 and Open platforms.</t>
  </si>
  <si>
    <t>[r] relates to the 2022 in service figure</t>
  </si>
  <si>
    <t>Figures for the Royal Marines in table 2 have been revised due to a double counting error that had existed since 2016.</t>
  </si>
  <si>
    <t>[r] Refers 2022</t>
  </si>
  <si>
    <t xml:space="preserve">          Commando Raiding Group [Note 2]</t>
  </si>
  <si>
    <t>1 Assault Group was renamed Commando Raiding Group and is now categoried under 3 Commando Brigade.</t>
  </si>
  <si>
    <t>Previously categorised under 1 Assault Group.</t>
  </si>
  <si>
    <t>In service' here is defined as any element held at a state of “Readiness". Readiness time is the period required for an element to be ready to deploy form their home base (or current location) to undertake specific tasks, with appropriate Manpower, Equipment, Training and Sustainability (METS) criteria, to conduct the allocated task.</t>
  </si>
  <si>
    <t>The number of Infantry Regular Army Battalions and Royal Signals Regular Army Regiments in 2022 have been revised due to an administrative error (table 6)</t>
  </si>
  <si>
    <t>[r] relates to 2016 and 2018 through to 2023 total figures, and 2022 and 2023 in service figures</t>
  </si>
  <si>
    <t>Revised: 29 February 2024 &amp; 8 March 2024</t>
  </si>
  <si>
    <t>The number of Unmanned Aircraft Systems in table 7 have been revised. A previous administrative error resulted in the omission of 3 platforms. These have been added and a back series provided. Black Hornets are out of scope and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</si>
</sst>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
    <numFmt numFmtId="165" formatCode="#,##0.0"/>
    <numFmt numFmtId="166" formatCode="#,##0;\-#,##0;\-"/>
    <numFmt numFmtId="167" formatCode="[$-F800]dddd\,\ mmmm\ dd\,\ yyyy"/>
    <numFmt numFmtId="168" formatCode="_-* #,##0_-;\-* #,##0_-;_-* &quot;-&quot;??_-;_-@_-"/>
  </numFmts>
  <fonts count="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7"/>
      <name val="Arial"/>
      <family val="2"/>
    </font>
    <font>
      <sz val="8"/>
      <name val="Arial"/>
      <family val="2"/>
    </font>
    <font>
      <b/>
      <sz val="8"/>
      <name val="Arial"/>
      <family val="2"/>
    </font>
    <font>
      <vertAlign val="superscript"/>
      <sz val="8"/>
      <name val="Arial"/>
      <family val="2"/>
    </font>
    <font>
      <b/>
      <vertAlign val="superscript"/>
      <sz val="8"/>
      <name val="Arial"/>
      <family val="2"/>
    </font>
    <font>
      <b/>
      <sz val="9"/>
      <name val="Arial"/>
      <family val="2"/>
    </font>
    <font>
      <b/>
      <sz val="12"/>
      <color indexed="8"/>
      <name val="Arial"/>
      <family val="2"/>
    </font>
    <font>
      <sz val="12"/>
      <name val="Arial"/>
      <family val="2"/>
    </font>
    <font>
      <b/>
      <sz val="9"/>
      <color indexed="8"/>
      <name val="Arial"/>
      <family val="2"/>
    </font>
    <font>
      <b/>
      <sz val="10"/>
      <name val="Arial"/>
      <family val="2"/>
    </font>
    <font>
      <sz val="10"/>
      <name val="Arial"/>
      <family val="2"/>
    </font>
    <font>
      <sz val="10"/>
      <name val="Arial"/>
      <family val="2"/>
    </font>
    <font>
      <sz val="10"/>
      <color rgb="FFFF0000"/>
      <name val="Arial"/>
      <family val="2"/>
    </font>
    <font>
      <sz val="11"/>
      <name val="Arial"/>
      <family val="2"/>
    </font>
    <font>
      <b/>
      <sz val="11"/>
      <name val="Arial"/>
      <family val="2"/>
    </font>
    <font>
      <b/>
      <sz val="10"/>
      <color indexed="8"/>
      <name val="Arial"/>
      <family val="2"/>
    </font>
    <font>
      <b/>
      <sz val="14"/>
      <color indexed="8"/>
      <name val="Arial"/>
      <family val="2"/>
    </font>
    <font>
      <sz val="14"/>
      <name val="Arial"/>
      <family val="2"/>
    </font>
    <font>
      <sz val="10"/>
      <color indexed="8"/>
      <name val="Arial"/>
      <family val="2"/>
    </font>
    <font>
      <sz val="11"/>
      <color indexed="8"/>
      <name val="Arial"/>
      <family val="2"/>
    </font>
    <font>
      <b/>
      <sz val="11"/>
      <color theme="1"/>
      <name val="Arial"/>
      <family val="2"/>
    </font>
    <font>
      <b/>
      <sz val="12"/>
      <color theme="1"/>
      <name val="Arial"/>
      <family val="2"/>
    </font>
    <font>
      <sz val="11"/>
      <color theme="1"/>
      <name val="Arial"/>
      <family val="2"/>
    </font>
    <font>
      <sz val="10"/>
      <color theme="1"/>
      <name val="Arial"/>
      <family val="2"/>
    </font>
    <font>
      <b/>
      <sz val="14"/>
      <color theme="1"/>
      <name val="Arial"/>
      <family val="2"/>
    </font>
    <font>
      <sz val="12"/>
      <color theme="1"/>
      <name val="Arial"/>
      <family val="2"/>
    </font>
    <font>
      <b/>
      <sz val="11"/>
      <color indexed="8"/>
      <name val="Arial"/>
      <family val="2"/>
    </font>
    <font>
      <sz val="9"/>
      <color indexed="8"/>
      <name val="Arial"/>
      <family val="2"/>
    </font>
    <font>
      <u/>
      <sz val="10"/>
      <color theme="10"/>
      <name val="Arial"/>
    </font>
    <font>
      <u/>
      <sz val="11"/>
      <color theme="4"/>
      <name val="Arial"/>
      <family val="2"/>
    </font>
    <font>
      <b/>
      <sz val="12"/>
      <name val="Arial"/>
      <family val="2"/>
    </font>
    <font>
      <b/>
      <sz val="12"/>
      <color rgb="FF4F213A"/>
      <name val="Arial"/>
      <family val="2"/>
    </font>
    <font>
      <sz val="10"/>
      <color rgb="FF4F213A"/>
      <name val="Arial"/>
      <family val="2"/>
    </font>
    <font>
      <b/>
      <sz val="11"/>
      <color rgb="FF4F213A"/>
      <name val="Arial"/>
      <family val="2"/>
    </font>
    <font>
      <u/>
      <sz val="11"/>
      <color indexed="12"/>
      <name val="Arial"/>
      <family val="2"/>
    </font>
    <font>
      <b/>
      <i/>
      <sz val="11"/>
      <name val="Arial"/>
      <family val="2"/>
    </font>
    <font>
      <b/>
      <sz val="14"/>
      <name val="Arial"/>
      <family val="2"/>
    </font>
    <font>
      <u/>
      <sz val="12"/>
      <color indexed="12"/>
      <name val="Arial"/>
      <family val="2"/>
    </font>
    <font>
      <sz val="10"/>
      <color rgb="FF4F81BD"/>
      <name val="Arial"/>
      <family val="2"/>
    </font>
    <font>
      <sz val="10"/>
      <color theme="4" tint="-0.499984740745262"/>
      <name val="Arial"/>
      <family val="2"/>
    </font>
    <font>
      <sz val="11"/>
      <color theme="4" tint="-0.499984740745262"/>
      <name val="Arial"/>
      <family val="2"/>
    </font>
    <font>
      <u/>
      <sz val="11"/>
      <color rgb="FF0000FF"/>
      <name val="Arial"/>
      <family val="2"/>
    </font>
    <font>
      <sz val="10"/>
      <color rgb="FF0000FF"/>
      <name val="Arial"/>
      <family val="2"/>
    </font>
    <font>
      <sz val="11"/>
      <color rgb="FF0000FF"/>
      <name val="Arial"/>
      <family val="2"/>
    </font>
    <font>
      <sz val="10"/>
      <color rgb="FFC00000"/>
      <name val="Arial"/>
      <family val="2"/>
    </font>
    <font>
      <sz val="11"/>
      <name val="Calibri"/>
      <family val="2"/>
      <scheme val="minor"/>
    </font>
    <font>
      <sz val="10"/>
      <name val="Arial"/>
    </font>
    <font>
      <b/>
      <sz val="15"/>
      <name val="Arial"/>
      <family val="2"/>
    </font>
    <font>
      <sz val="12"/>
      <color rgb="FF000000"/>
      <name val="Arial"/>
      <family val="2"/>
    </font>
    <font>
      <b/>
      <sz val="12"/>
      <color rgb="FF000000"/>
      <name val="Arial"/>
      <family val="2"/>
    </font>
    <font>
      <sz val="12"/>
      <color indexed="8"/>
      <name val="Arial"/>
      <family val="2"/>
    </font>
    <font>
      <sz val="8"/>
      <name val="Arial"/>
    </font>
    <font>
      <sz val="10"/>
      <name val="Arial Regular"/>
      <charset val="1"/>
    </font>
    <font>
      <b/>
      <sz val="10"/>
      <color theme="1"/>
      <name val="Arial"/>
      <family val="2"/>
    </font>
    <font>
      <sz val="12"/>
      <color rgb="FF000000"/>
      <name val="Calibri"/>
      <family val="2"/>
    </font>
    <font>
      <u/>
      <sz val="11"/>
      <color theme="10"/>
      <name val="Arial"/>
      <family val="2"/>
    </font>
  </fonts>
  <fills count="6">
    <fill>
      <patternFill patternType="none"/>
    </fill>
    <fill>
      <patternFill patternType="gray125"/>
    </fill>
    <fill>
      <patternFill patternType="solid">
        <fgColor rgb="FFBBA8AC"/>
        <bgColor indexed="64"/>
      </patternFill>
    </fill>
    <fill>
      <patternFill patternType="solid">
        <fgColor theme="0"/>
        <bgColor indexed="64"/>
      </patternFill>
    </fill>
    <fill>
      <patternFill patternType="solid">
        <fgColor rgb="FFE0D8D8"/>
        <bgColor indexed="64"/>
      </patternFill>
    </fill>
    <fill>
      <patternFill patternType="solid">
        <fgColor indexed="9"/>
        <bgColor indexed="64"/>
      </patternFill>
    </fill>
  </fills>
  <borders count="3">
    <border>
      <left/>
      <right/>
      <top/>
      <bottom/>
      <diagonal/>
    </border>
    <border>
      <left/>
      <right/>
      <top/>
      <bottom style="medium">
        <color indexed="64"/>
      </bottom>
      <diagonal/>
    </border>
    <border>
      <left/>
      <right/>
      <top style="medium">
        <color indexed="64"/>
      </top>
      <bottom/>
      <diagonal/>
    </border>
  </borders>
  <cellStyleXfs count="71">
    <xf numFmtId="0" fontId="0" fillId="0" borderId="0"/>
    <xf numFmtId="0" fontId="12" fillId="0" borderId="0"/>
    <xf numFmtId="0" fontId="12" fillId="0" borderId="0"/>
    <xf numFmtId="0" fontId="12" fillId="0" borderId="0"/>
    <xf numFmtId="0" fontId="12" fillId="0" borderId="0"/>
    <xf numFmtId="0" fontId="12" fillId="0" borderId="0"/>
    <xf numFmtId="165" fontId="13" fillId="0" borderId="0" applyFill="0" applyBorder="0" applyProtection="0">
      <alignment horizontal="right"/>
    </xf>
    <xf numFmtId="0" fontId="11" fillId="0" borderId="0" applyFont="0" applyFill="0" applyBorder="0" applyAlignment="0" applyProtection="0"/>
    <xf numFmtId="0" fontId="11" fillId="0" borderId="0"/>
    <xf numFmtId="0" fontId="10" fillId="0" borderId="0"/>
    <xf numFmtId="0" fontId="11" fillId="0" borderId="0"/>
    <xf numFmtId="0" fontId="10" fillId="0" borderId="0" applyFont="0" applyFill="0" applyBorder="0" applyAlignment="0" applyProtection="0"/>
    <xf numFmtId="0" fontId="23" fillId="0" borderId="0"/>
    <xf numFmtId="0" fontId="10" fillId="0" borderId="0"/>
    <xf numFmtId="0" fontId="10" fillId="0" borderId="0"/>
    <xf numFmtId="0" fontId="24" fillId="0" borderId="0"/>
    <xf numFmtId="0" fontId="10" fillId="0" borderId="0"/>
    <xf numFmtId="0" fontId="10" fillId="0" borderId="0"/>
    <xf numFmtId="0" fontId="10" fillId="0" borderId="0"/>
    <xf numFmtId="0" fontId="9" fillId="0" borderId="0"/>
    <xf numFmtId="0" fontId="10" fillId="0" borderId="0"/>
    <xf numFmtId="0" fontId="12" fillId="0" borderId="0"/>
    <xf numFmtId="43" fontId="10" fillId="0" borderId="0" applyFont="0" applyFill="0" applyBorder="0" applyAlignment="0" applyProtection="0"/>
    <xf numFmtId="0" fontId="8" fillId="0" borderId="0"/>
    <xf numFmtId="0" fontId="7" fillId="0" borderId="0"/>
    <xf numFmtId="0" fontId="7" fillId="0" borderId="0"/>
    <xf numFmtId="0" fontId="6" fillId="0" borderId="0"/>
    <xf numFmtId="0" fontId="5" fillId="0" borderId="0"/>
    <xf numFmtId="43" fontId="10" fillId="0" borderId="0" applyFont="0" applyFill="0" applyBorder="0" applyAlignment="0" applyProtection="0"/>
    <xf numFmtId="0" fontId="5" fillId="0" borderId="0"/>
    <xf numFmtId="0" fontId="5" fillId="0" borderId="0"/>
    <xf numFmtId="0" fontId="5" fillId="0" borderId="0"/>
    <xf numFmtId="0" fontId="41" fillId="0" borderId="0" applyNumberFormat="0" applyFill="0" applyBorder="0" applyAlignment="0" applyProtection="0"/>
    <xf numFmtId="0" fontId="4" fillId="0" borderId="0"/>
    <xf numFmtId="0" fontId="4" fillId="0" borderId="0"/>
    <xf numFmtId="0" fontId="4" fillId="0" borderId="0"/>
    <xf numFmtId="0" fontId="3" fillId="0" borderId="0"/>
    <xf numFmtId="0" fontId="10" fillId="0" borderId="0"/>
    <xf numFmtId="0" fontId="3" fillId="0" borderId="0"/>
    <xf numFmtId="0" fontId="3" fillId="0" borderId="0"/>
    <xf numFmtId="0" fontId="3" fillId="0" borderId="0"/>
    <xf numFmtId="43" fontId="10" fillId="0" borderId="0" applyFont="0" applyFill="0" applyBorder="0" applyAlignment="0" applyProtection="0"/>
    <xf numFmtId="0" fontId="3" fillId="0" borderId="0"/>
    <xf numFmtId="0" fontId="59"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cellStyleXfs>
  <cellXfs count="439">
    <xf numFmtId="0" fontId="0" fillId="0" borderId="0" xfId="0"/>
    <xf numFmtId="0" fontId="12" fillId="0" borderId="0" xfId="0" applyFont="1" applyFill="1" applyBorder="1" applyAlignment="1">
      <alignment horizontal="left"/>
    </xf>
    <xf numFmtId="0" fontId="14" fillId="0" borderId="0" xfId="3" applyFont="1" applyFill="1" applyBorder="1"/>
    <xf numFmtId="164" fontId="26" fillId="0" borderId="0" xfId="0" applyNumberFormat="1" applyFont="1" applyFill="1" applyBorder="1" applyAlignment="1">
      <alignment vertical="center"/>
    </xf>
    <xf numFmtId="0" fontId="26" fillId="0" borderId="0" xfId="3" applyFont="1" applyFill="1" applyBorder="1" applyAlignment="1">
      <alignment horizontal="right"/>
    </xf>
    <xf numFmtId="49" fontId="10" fillId="0" borderId="0" xfId="4" applyNumberFormat="1" applyFont="1" applyFill="1" applyAlignment="1">
      <alignment horizontal="left" vertical="top"/>
    </xf>
    <xf numFmtId="49" fontId="25" fillId="0" borderId="0" xfId="4" applyNumberFormat="1" applyFont="1" applyFill="1" applyAlignment="1">
      <alignment horizontal="left" vertical="top"/>
    </xf>
    <xf numFmtId="0" fontId="32" fillId="0" borderId="0" xfId="5" applyFont="1" applyFill="1" applyBorder="1" applyAlignment="1" applyProtection="1"/>
    <xf numFmtId="166" fontId="32" fillId="0" borderId="0" xfId="4" applyNumberFormat="1" applyFont="1" applyFill="1" applyBorder="1" applyAlignment="1">
      <alignment horizontal="left"/>
    </xf>
    <xf numFmtId="0" fontId="18" fillId="0" borderId="0" xfId="3" applyFont="1" applyFill="1" applyBorder="1" applyAlignment="1">
      <alignment horizontal="right"/>
    </xf>
    <xf numFmtId="0" fontId="34" fillId="0" borderId="0" xfId="16" applyFont="1" applyFill="1" applyAlignment="1"/>
    <xf numFmtId="0" fontId="26" fillId="0" borderId="0" xfId="0" applyFont="1" applyFill="1" applyBorder="1"/>
    <xf numFmtId="0" fontId="37" fillId="0" borderId="0" xfId="16" applyFont="1" applyFill="1" applyAlignment="1"/>
    <xf numFmtId="0" fontId="36" fillId="0" borderId="0" xfId="16" quotePrefix="1" applyFont="1" applyFill="1" applyAlignment="1">
      <alignment wrapText="1"/>
    </xf>
    <xf numFmtId="49" fontId="14" fillId="0" borderId="0" xfId="3" applyNumberFormat="1" applyFont="1" applyFill="1" applyAlignment="1">
      <alignment vertical="top" wrapText="1"/>
    </xf>
    <xf numFmtId="164" fontId="26" fillId="0" borderId="0" xfId="0" applyNumberFormat="1" applyFont="1" applyFill="1" applyBorder="1" applyAlignment="1">
      <alignment horizontal="right" vertical="center"/>
    </xf>
    <xf numFmtId="49" fontId="14" fillId="0" borderId="0" xfId="3" applyNumberFormat="1" applyFont="1" applyFill="1" applyAlignment="1">
      <alignment horizontal="left" vertical="top"/>
    </xf>
    <xf numFmtId="0" fontId="14" fillId="0" borderId="0" xfId="0" applyFont="1" applyFill="1"/>
    <xf numFmtId="0" fontId="26" fillId="0" borderId="0" xfId="2" applyFont="1" applyFill="1" applyBorder="1" applyAlignment="1">
      <alignment horizontal="left" vertical="top"/>
    </xf>
    <xf numFmtId="0" fontId="26" fillId="0" borderId="0" xfId="2" applyFont="1" applyFill="1" applyBorder="1" applyAlignment="1">
      <alignment horizontal="right" vertical="top"/>
    </xf>
    <xf numFmtId="0" fontId="38" fillId="0" borderId="0" xfId="16" quotePrefix="1" applyFont="1" applyFill="1" applyAlignment="1"/>
    <xf numFmtId="0" fontId="26" fillId="0" borderId="0" xfId="1" applyFont="1" applyFill="1" applyBorder="1" applyAlignment="1">
      <alignment horizontal="left"/>
    </xf>
    <xf numFmtId="166" fontId="26" fillId="0" borderId="0" xfId="1" applyNumberFormat="1" applyFont="1" applyFill="1" applyBorder="1" applyAlignment="1">
      <alignment horizontal="right"/>
    </xf>
    <xf numFmtId="0" fontId="26" fillId="0" borderId="0" xfId="1" applyFont="1" applyFill="1" applyBorder="1"/>
    <xf numFmtId="0" fontId="26" fillId="0" borderId="0" xfId="1" applyFont="1" applyFill="1" applyBorder="1" applyAlignment="1">
      <alignment horizontal="right"/>
    </xf>
    <xf numFmtId="0" fontId="27" fillId="0" borderId="0" xfId="1" applyFont="1" applyFill="1" applyBorder="1" applyAlignment="1">
      <alignment horizontal="left"/>
    </xf>
    <xf numFmtId="166" fontId="27" fillId="0" borderId="0" xfId="1" applyNumberFormat="1" applyFont="1" applyFill="1" applyBorder="1" applyAlignment="1">
      <alignment horizontal="right"/>
    </xf>
    <xf numFmtId="0" fontId="27" fillId="0" borderId="0" xfId="1" applyFont="1" applyFill="1" applyBorder="1"/>
    <xf numFmtId="0" fontId="27" fillId="0" borderId="0" xfId="1" applyFont="1" applyFill="1" applyBorder="1" applyAlignment="1">
      <alignment horizontal="right"/>
    </xf>
    <xf numFmtId="166" fontId="26" fillId="0" borderId="0" xfId="1" applyNumberFormat="1" applyFont="1" applyFill="1" applyBorder="1"/>
    <xf numFmtId="166" fontId="27" fillId="0" borderId="0" xfId="1" applyNumberFormat="1" applyFont="1" applyFill="1" applyBorder="1"/>
    <xf numFmtId="0" fontId="27" fillId="0" borderId="0" xfId="1" applyNumberFormat="1" applyFont="1" applyFill="1" applyBorder="1" applyAlignment="1">
      <alignment horizontal="left"/>
    </xf>
    <xf numFmtId="0" fontId="12" fillId="0" borderId="0" xfId="3" applyFont="1" applyFill="1" applyBorder="1" applyAlignment="1">
      <alignment horizontal="right"/>
    </xf>
    <xf numFmtId="0" fontId="26" fillId="0" borderId="0" xfId="0" applyFont="1" applyFill="1" applyBorder="1" applyAlignment="1">
      <alignment horizontal="left"/>
    </xf>
    <xf numFmtId="0" fontId="26" fillId="0" borderId="0" xfId="3" applyFont="1" applyFill="1" applyBorder="1" applyAlignment="1">
      <alignment horizontal="left"/>
    </xf>
    <xf numFmtId="0" fontId="26" fillId="0" borderId="0" xfId="0" applyFont="1" applyFill="1" applyBorder="1" applyAlignment="1">
      <alignment horizontal="center" vertical="center"/>
    </xf>
    <xf numFmtId="0" fontId="10" fillId="0" borderId="0" xfId="0" applyFont="1" applyFill="1"/>
    <xf numFmtId="0" fontId="31" fillId="0" borderId="0" xfId="4" applyFont="1" applyFill="1" applyBorder="1" applyAlignment="1">
      <alignment horizontal="right"/>
    </xf>
    <xf numFmtId="0" fontId="26" fillId="0" borderId="0" xfId="3" applyFont="1" applyFill="1" applyBorder="1" applyAlignment="1">
      <alignment horizontal="left" vertical="center"/>
    </xf>
    <xf numFmtId="0" fontId="21" fillId="0" borderId="0" xfId="4" applyFont="1" applyFill="1" applyBorder="1" applyAlignment="1">
      <alignment horizontal="right"/>
    </xf>
    <xf numFmtId="0" fontId="27" fillId="0" borderId="0" xfId="0" applyFont="1" applyFill="1" applyBorder="1"/>
    <xf numFmtId="0" fontId="40" fillId="0" borderId="0" xfId="5" applyFont="1" applyFill="1" applyBorder="1" applyAlignment="1" applyProtection="1"/>
    <xf numFmtId="0" fontId="12" fillId="0" borderId="0" xfId="0" applyFont="1" applyFill="1"/>
    <xf numFmtId="0" fontId="12" fillId="0" borderId="0" xfId="0" applyFont="1" applyFill="1" applyBorder="1" applyAlignment="1">
      <alignment vertical="center" wrapText="1"/>
    </xf>
    <xf numFmtId="0" fontId="10" fillId="0" borderId="0" xfId="0" applyFont="1" applyFill="1" applyAlignment="1">
      <alignment wrapText="1"/>
    </xf>
    <xf numFmtId="0" fontId="27" fillId="0" borderId="0" xfId="0" applyFont="1"/>
    <xf numFmtId="0" fontId="10" fillId="0" borderId="0" xfId="0" applyFont="1"/>
    <xf numFmtId="0" fontId="20" fillId="0" borderId="0" xfId="0" applyFont="1" applyAlignment="1">
      <alignment horizontal="center"/>
    </xf>
    <xf numFmtId="0" fontId="20" fillId="0" borderId="0" xfId="0" applyFont="1"/>
    <xf numFmtId="0" fontId="12" fillId="0" borderId="0" xfId="0" applyFont="1" applyAlignment="1">
      <alignment vertical="top" wrapText="1"/>
    </xf>
    <xf numFmtId="0" fontId="26" fillId="0" borderId="0" xfId="0" applyFont="1"/>
    <xf numFmtId="0" fontId="12" fillId="0" borderId="0" xfId="0" applyFont="1" applyAlignment="1">
      <alignment horizontal="right"/>
    </xf>
    <xf numFmtId="0" fontId="18" fillId="0" borderId="0" xfId="0" applyFont="1"/>
    <xf numFmtId="0" fontId="29" fillId="0" borderId="0" xfId="0" applyFont="1" applyAlignment="1">
      <alignment vertical="top"/>
    </xf>
    <xf numFmtId="0" fontId="30" fillId="0" borderId="0" xfId="0" applyFont="1" applyAlignment="1">
      <alignment vertical="top"/>
    </xf>
    <xf numFmtId="0" fontId="10" fillId="0" borderId="0" xfId="0" applyFont="1" applyAlignment="1">
      <alignment vertical="top" wrapText="1"/>
    </xf>
    <xf numFmtId="0" fontId="22" fillId="0" borderId="0" xfId="0" applyFont="1"/>
    <xf numFmtId="0" fontId="26" fillId="0" borderId="0" xfId="0" applyFont="1" applyAlignment="1">
      <alignment vertical="center"/>
    </xf>
    <xf numFmtId="0" fontId="12" fillId="0" borderId="0" xfId="0" applyFont="1"/>
    <xf numFmtId="0" fontId="19" fillId="0" borderId="0" xfId="0" applyFont="1"/>
    <xf numFmtId="0" fontId="31" fillId="0" borderId="0" xfId="0" applyFont="1" applyAlignment="1">
      <alignment vertical="top"/>
    </xf>
    <xf numFmtId="0" fontId="19" fillId="0" borderId="0" xfId="0" applyFont="1" applyAlignment="1">
      <alignment vertical="top" wrapText="1"/>
    </xf>
    <xf numFmtId="0" fontId="20" fillId="0" borderId="0" xfId="0" applyFont="1" applyAlignment="1">
      <alignment vertical="top" wrapText="1"/>
    </xf>
    <xf numFmtId="0" fontId="25" fillId="0" borderId="0" xfId="0" applyFont="1"/>
    <xf numFmtId="0" fontId="15" fillId="0" borderId="0" xfId="0" applyFont="1"/>
    <xf numFmtId="164" fontId="26" fillId="0" borderId="0" xfId="0" applyNumberFormat="1" applyFont="1" applyBorder="1" applyAlignment="1">
      <alignment vertical="center"/>
    </xf>
    <xf numFmtId="164" fontId="26" fillId="0" borderId="0" xfId="24" applyNumberFormat="1" applyFont="1" applyBorder="1" applyAlignment="1">
      <alignment vertical="center"/>
    </xf>
    <xf numFmtId="0" fontId="19" fillId="0" borderId="0" xfId="0" applyFont="1" applyAlignment="1">
      <alignment vertical="top"/>
    </xf>
    <xf numFmtId="0" fontId="20" fillId="0" borderId="0" xfId="0" applyFont="1" applyAlignment="1">
      <alignment vertical="top"/>
    </xf>
    <xf numFmtId="0" fontId="10" fillId="0" borderId="2" xfId="0" applyFont="1" applyBorder="1"/>
    <xf numFmtId="0" fontId="18" fillId="0" borderId="2" xfId="0" applyFont="1" applyBorder="1" applyAlignment="1">
      <alignment horizontal="right"/>
    </xf>
    <xf numFmtId="0" fontId="31" fillId="0" borderId="0" xfId="0" applyFont="1" applyAlignment="1">
      <alignment horizontal="left" vertical="top" wrapText="1"/>
    </xf>
    <xf numFmtId="0" fontId="14" fillId="0" borderId="0" xfId="0" applyFont="1"/>
    <xf numFmtId="49" fontId="14" fillId="0" borderId="0" xfId="3" applyNumberFormat="1" applyFont="1" applyAlignment="1">
      <alignment vertical="top" wrapText="1"/>
    </xf>
    <xf numFmtId="49" fontId="14" fillId="0" borderId="0" xfId="3" applyNumberFormat="1" applyFont="1" applyAlignment="1">
      <alignment horizontal="left" vertical="top"/>
    </xf>
    <xf numFmtId="49" fontId="14" fillId="0" borderId="0" xfId="3" applyNumberFormat="1" applyFont="1" applyAlignment="1">
      <alignment vertical="top"/>
    </xf>
    <xf numFmtId="0" fontId="14" fillId="0" borderId="0" xfId="3" applyFont="1" applyAlignment="1"/>
    <xf numFmtId="0" fontId="14" fillId="0" borderId="0" xfId="3" applyFont="1"/>
    <xf numFmtId="0" fontId="16" fillId="0" borderId="0" xfId="3" applyFont="1" applyAlignment="1">
      <alignment horizontal="left"/>
    </xf>
    <xf numFmtId="0" fontId="10" fillId="0" borderId="0" xfId="0" applyFont="1" applyAlignment="1">
      <alignment horizontal="right"/>
    </xf>
    <xf numFmtId="0" fontId="26" fillId="0" borderId="0" xfId="0" applyFont="1" applyBorder="1"/>
    <xf numFmtId="0" fontId="22" fillId="0" borderId="0" xfId="0" applyFont="1" applyAlignment="1">
      <alignment horizontal="right"/>
    </xf>
    <xf numFmtId="49" fontId="14" fillId="0" borderId="0" xfId="3" applyNumberFormat="1" applyFont="1" applyAlignment="1">
      <alignment horizontal="left" vertical="top" wrapText="1"/>
    </xf>
    <xf numFmtId="0" fontId="14" fillId="0" borderId="0" xfId="0" applyFont="1" applyFill="1" applyAlignment="1">
      <alignment wrapText="1"/>
    </xf>
    <xf numFmtId="0" fontId="14" fillId="0" borderId="0" xfId="0" applyFont="1" applyAlignment="1">
      <alignment vertical="top" wrapText="1"/>
    </xf>
    <xf numFmtId="0" fontId="0" fillId="0" borderId="0" xfId="0" applyAlignment="1">
      <alignment vertical="top" wrapText="1"/>
    </xf>
    <xf numFmtId="0" fontId="17" fillId="0" borderId="0" xfId="3" applyFont="1" applyAlignment="1">
      <alignment horizontal="left"/>
    </xf>
    <xf numFmtId="0" fontId="16" fillId="0" borderId="0" xfId="3" applyFont="1"/>
    <xf numFmtId="0" fontId="14" fillId="0" borderId="0" xfId="0" applyFont="1" applyAlignment="1">
      <alignment vertical="top"/>
    </xf>
    <xf numFmtId="0" fontId="19" fillId="0" borderId="0" xfId="0" applyFont="1" applyAlignment="1">
      <alignment vertical="center"/>
    </xf>
    <xf numFmtId="49" fontId="10" fillId="0" borderId="0" xfId="3" applyNumberFormat="1" applyFont="1" applyAlignment="1">
      <alignment horizontal="left" vertical="top"/>
    </xf>
    <xf numFmtId="0" fontId="40" fillId="0" borderId="0" xfId="5" applyFont="1" applyBorder="1" applyAlignment="1" applyProtection="1">
      <alignment horizontal="left"/>
    </xf>
    <xf numFmtId="0" fontId="19" fillId="0" borderId="0" xfId="0" applyFont="1" applyAlignment="1">
      <alignment horizontal="right" vertical="top"/>
    </xf>
    <xf numFmtId="0" fontId="28" fillId="0" borderId="0" xfId="0" applyFont="1"/>
    <xf numFmtId="0" fontId="10" fillId="0" borderId="0" xfId="0" applyFont="1" applyBorder="1"/>
    <xf numFmtId="0" fontId="12" fillId="0" borderId="0" xfId="0" applyFont="1" applyAlignment="1">
      <alignment vertical="top"/>
    </xf>
    <xf numFmtId="0" fontId="12" fillId="0" borderId="0" xfId="0" applyFont="1" applyAlignment="1"/>
    <xf numFmtId="0" fontId="21" fillId="0" borderId="0" xfId="5" applyFont="1" applyBorder="1" applyAlignment="1" applyProtection="1">
      <alignment horizontal="right"/>
    </xf>
    <xf numFmtId="0" fontId="21" fillId="0" borderId="0" xfId="5" applyFont="1" applyBorder="1" applyAlignment="1" applyProtection="1">
      <alignment horizontal="left"/>
    </xf>
    <xf numFmtId="0" fontId="20"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15" fillId="0" borderId="0" xfId="0" applyFont="1" applyAlignment="1">
      <alignment vertical="center"/>
    </xf>
    <xf numFmtId="0" fontId="32" fillId="0" borderId="0" xfId="3" applyFont="1" applyBorder="1" applyAlignment="1">
      <alignment horizontal="left" vertical="center"/>
    </xf>
    <xf numFmtId="166" fontId="32" fillId="0" borderId="0" xfId="3" applyNumberFormat="1" applyFont="1" applyFill="1" applyBorder="1" applyAlignment="1">
      <alignment horizontal="right" vertical="center"/>
    </xf>
    <xf numFmtId="0" fontId="18" fillId="0" borderId="0" xfId="0" applyFont="1" applyBorder="1" applyAlignment="1">
      <alignment horizontal="right" vertical="center"/>
    </xf>
    <xf numFmtId="0" fontId="12" fillId="0" borderId="0" xfId="0" applyFont="1" applyAlignment="1">
      <alignment vertical="center"/>
    </xf>
    <xf numFmtId="49" fontId="14" fillId="0" borderId="0" xfId="3" applyNumberFormat="1" applyFont="1" applyAlignment="1">
      <alignment horizontal="left" vertical="center"/>
    </xf>
    <xf numFmtId="0" fontId="0" fillId="0" borderId="0" xfId="0" applyAlignment="1">
      <alignment horizontal="right"/>
    </xf>
    <xf numFmtId="0" fontId="26" fillId="0" borderId="1" xfId="1" applyFont="1" applyFill="1" applyBorder="1" applyAlignment="1">
      <alignment horizontal="right"/>
    </xf>
    <xf numFmtId="0" fontId="26" fillId="0" borderId="0" xfId="0" applyFont="1" applyFill="1" applyAlignment="1">
      <alignment vertical="center"/>
    </xf>
    <xf numFmtId="0" fontId="0" fillId="0" borderId="0" xfId="0" applyFill="1"/>
    <xf numFmtId="0" fontId="12" fillId="0" borderId="0" xfId="0" applyFont="1" applyAlignment="1">
      <alignment horizontal="left" vertical="center" wrapText="1"/>
    </xf>
    <xf numFmtId="0" fontId="12" fillId="0" borderId="0" xfId="16" applyFont="1" applyFill="1"/>
    <xf numFmtId="0" fontId="37" fillId="2" borderId="0" xfId="11" applyFont="1" applyFill="1" applyAlignment="1">
      <alignment vertical="center"/>
    </xf>
    <xf numFmtId="0" fontId="10" fillId="2" borderId="0" xfId="16" applyFill="1" applyAlignment="1">
      <alignment vertical="center"/>
    </xf>
    <xf numFmtId="0" fontId="42" fillId="2" borderId="0" xfId="32" applyFont="1" applyFill="1" applyAlignment="1" applyProtection="1">
      <alignment vertical="center"/>
    </xf>
    <xf numFmtId="0" fontId="12" fillId="0" borderId="0" xfId="21"/>
    <xf numFmtId="0" fontId="10" fillId="3" borderId="0" xfId="16" applyFill="1" applyAlignment="1">
      <alignment vertical="center"/>
    </xf>
    <xf numFmtId="1" fontId="43" fillId="4" borderId="0" xfId="11" applyNumberFormat="1" applyFont="1" applyFill="1" applyAlignment="1">
      <alignment horizontal="left" vertical="center"/>
    </xf>
    <xf numFmtId="0" fontId="43" fillId="4" borderId="0" xfId="16" applyFont="1" applyFill="1" applyAlignment="1">
      <alignment vertical="center"/>
    </xf>
    <xf numFmtId="0" fontId="20" fillId="4" borderId="0" xfId="16" applyFont="1" applyFill="1" applyAlignment="1">
      <alignment vertical="center"/>
    </xf>
    <xf numFmtId="0" fontId="44" fillId="4" borderId="0" xfId="11" applyFont="1" applyFill="1" applyAlignment="1">
      <alignment vertical="center"/>
    </xf>
    <xf numFmtId="0" fontId="45" fillId="4" borderId="0" xfId="16" applyFont="1" applyFill="1" applyAlignment="1">
      <alignment vertical="center"/>
    </xf>
    <xf numFmtId="167" fontId="46" fillId="4" borderId="0" xfId="11" applyNumberFormat="1" applyFont="1" applyFill="1" applyAlignment="1">
      <alignment vertical="center"/>
    </xf>
    <xf numFmtId="0" fontId="46" fillId="4" borderId="0" xfId="11" applyFont="1" applyFill="1" applyAlignment="1">
      <alignment vertical="center"/>
    </xf>
    <xf numFmtId="0" fontId="10" fillId="4" borderId="0" xfId="16" applyFill="1" applyAlignment="1">
      <alignment vertical="center"/>
    </xf>
    <xf numFmtId="0" fontId="10" fillId="5" borderId="0" xfId="16" applyFill="1" applyAlignment="1">
      <alignment vertical="center"/>
    </xf>
    <xf numFmtId="0" fontId="12" fillId="0" borderId="0" xfId="21" applyFill="1"/>
    <xf numFmtId="0" fontId="26" fillId="3" borderId="0" xfId="16" applyFont="1" applyFill="1" applyAlignment="1">
      <alignment vertical="top"/>
    </xf>
    <xf numFmtId="0" fontId="26" fillId="3" borderId="0" xfId="16" applyFont="1" applyFill="1" applyAlignment="1">
      <alignment wrapText="1"/>
    </xf>
    <xf numFmtId="0" fontId="47" fillId="3" borderId="0" xfId="32" applyFont="1" applyFill="1" applyAlignment="1" applyProtection="1">
      <alignment vertical="top"/>
    </xf>
    <xf numFmtId="0" fontId="43" fillId="5" borderId="0" xfId="16" applyFont="1" applyFill="1" applyAlignment="1">
      <alignment vertical="center"/>
    </xf>
    <xf numFmtId="0" fontId="27" fillId="5" borderId="0" xfId="16" applyFont="1" applyFill="1" applyAlignment="1">
      <alignment vertical="center"/>
    </xf>
    <xf numFmtId="0" fontId="26" fillId="5" borderId="0" xfId="16" applyFont="1" applyFill="1" applyAlignment="1">
      <alignment vertical="center"/>
    </xf>
    <xf numFmtId="0" fontId="26" fillId="4" borderId="0" xfId="16" applyFont="1" applyFill="1" applyAlignment="1">
      <alignment vertical="center"/>
    </xf>
    <xf numFmtId="0" fontId="39" fillId="5" borderId="0" xfId="32" applyFont="1" applyFill="1" applyAlignment="1" applyProtection="1">
      <alignment vertical="center"/>
    </xf>
    <xf numFmtId="0" fontId="26" fillId="3" borderId="0" xfId="16" applyFont="1" applyFill="1"/>
    <xf numFmtId="0" fontId="43" fillId="4" borderId="0" xfId="16" applyFont="1" applyFill="1" applyAlignment="1">
      <alignment vertical="top" wrapText="1"/>
    </xf>
    <xf numFmtId="0" fontId="26" fillId="3" borderId="0" xfId="32" applyFont="1" applyFill="1" applyAlignment="1" applyProtection="1">
      <alignment vertical="center"/>
    </xf>
    <xf numFmtId="0" fontId="0" fillId="3" borderId="0" xfId="0" applyFill="1" applyAlignment="1"/>
    <xf numFmtId="0" fontId="35" fillId="3" borderId="0" xfId="32" applyFont="1" applyFill="1" applyAlignment="1" applyProtection="1">
      <alignment vertical="center"/>
    </xf>
    <xf numFmtId="0" fontId="33" fillId="3" borderId="0" xfId="32" applyFont="1" applyFill="1" applyAlignment="1" applyProtection="1">
      <alignment vertical="center"/>
    </xf>
    <xf numFmtId="0" fontId="48" fillId="3" borderId="0" xfId="16" applyFont="1" applyFill="1" applyAlignment="1">
      <alignment vertical="center"/>
    </xf>
    <xf numFmtId="0" fontId="26" fillId="3" borderId="0" xfId="16" applyFont="1" applyFill="1" applyAlignment="1">
      <alignment vertical="center"/>
    </xf>
    <xf numFmtId="0" fontId="35" fillId="3" borderId="0" xfId="16" applyFont="1" applyFill="1" applyAlignment="1">
      <alignment vertical="center"/>
    </xf>
    <xf numFmtId="0" fontId="26" fillId="3" borderId="0" xfId="32" applyFont="1" applyFill="1" applyAlignment="1" applyProtection="1"/>
    <xf numFmtId="0" fontId="27" fillId="3" borderId="0" xfId="16" applyFont="1" applyFill="1" applyAlignment="1">
      <alignment vertical="center"/>
    </xf>
    <xf numFmtId="0" fontId="26" fillId="3" borderId="0" xfId="21" applyFont="1" applyFill="1"/>
    <xf numFmtId="0" fontId="12" fillId="3" borderId="0" xfId="21" applyFill="1"/>
    <xf numFmtId="0" fontId="0" fillId="3" borderId="0" xfId="0" applyFill="1"/>
    <xf numFmtId="0" fontId="49" fillId="3" borderId="0" xfId="16" applyFont="1" applyFill="1" applyAlignment="1">
      <alignment vertical="center"/>
    </xf>
    <xf numFmtId="0" fontId="43" fillId="3" borderId="0" xfId="16" applyFont="1" applyFill="1" applyAlignment="1">
      <alignment vertical="center"/>
    </xf>
    <xf numFmtId="0" fontId="22" fillId="3" borderId="0" xfId="16" applyFont="1" applyFill="1" applyAlignment="1">
      <alignment vertical="center"/>
    </xf>
    <xf numFmtId="0" fontId="20" fillId="5" borderId="0" xfId="16" applyFont="1" applyFill="1" applyAlignment="1">
      <alignment vertical="center"/>
    </xf>
    <xf numFmtId="0" fontId="43" fillId="5" borderId="0" xfId="16" applyFont="1" applyFill="1" applyAlignment="1">
      <alignment horizontal="left" vertical="center"/>
    </xf>
    <xf numFmtId="0" fontId="20" fillId="5" borderId="0" xfId="16" applyFont="1" applyFill="1" applyAlignment="1">
      <alignment horizontal="left" vertical="center" wrapText="1"/>
    </xf>
    <xf numFmtId="0" fontId="20" fillId="5" borderId="0" xfId="16" applyFont="1" applyFill="1" applyAlignment="1">
      <alignment horizontal="left" vertical="center"/>
    </xf>
    <xf numFmtId="0" fontId="20" fillId="5" borderId="0" xfId="16" applyFont="1" applyFill="1" applyAlignment="1">
      <alignment vertical="center" wrapText="1"/>
    </xf>
    <xf numFmtId="0" fontId="47" fillId="5" borderId="0" xfId="32" applyFont="1" applyFill="1" applyAlignment="1" applyProtection="1">
      <alignment vertical="center"/>
    </xf>
    <xf numFmtId="0" fontId="12" fillId="0" borderId="0" xfId="21" applyAlignment="1">
      <alignment vertical="center"/>
    </xf>
    <xf numFmtId="0" fontId="10" fillId="3" borderId="0" xfId="16" applyFont="1" applyFill="1" applyAlignment="1">
      <alignment vertical="center"/>
    </xf>
    <xf numFmtId="0" fontId="26" fillId="3" borderId="0" xfId="0" applyFont="1" applyFill="1" applyAlignment="1">
      <alignment vertical="center"/>
    </xf>
    <xf numFmtId="0" fontId="20" fillId="3" borderId="0" xfId="16" applyFont="1" applyFill="1" applyAlignment="1">
      <alignment vertical="center"/>
    </xf>
    <xf numFmtId="0" fontId="26" fillId="5" borderId="0" xfId="16" quotePrefix="1" applyFont="1" applyFill="1" applyAlignment="1">
      <alignment vertical="center"/>
    </xf>
    <xf numFmtId="0" fontId="26" fillId="0" borderId="0" xfId="16" applyFont="1" applyAlignment="1">
      <alignment vertical="center"/>
    </xf>
    <xf numFmtId="0" fontId="36" fillId="3" borderId="0" xfId="16" applyFont="1" applyFill="1" applyAlignment="1">
      <alignment vertical="center" wrapText="1"/>
    </xf>
    <xf numFmtId="0" fontId="27" fillId="0" borderId="0" xfId="4" applyFont="1" applyFill="1" applyBorder="1" applyAlignment="1"/>
    <xf numFmtId="0" fontId="26" fillId="0" borderId="0" xfId="4" applyFont="1" applyFill="1" applyBorder="1" applyAlignment="1"/>
    <xf numFmtId="166" fontId="26" fillId="0" borderId="0" xfId="4" applyNumberFormat="1" applyFont="1" applyFill="1" applyBorder="1" applyAlignment="1">
      <alignment horizontal="right"/>
    </xf>
    <xf numFmtId="0" fontId="32" fillId="0" borderId="0" xfId="5" applyFont="1" applyFill="1" applyBorder="1" applyAlignment="1" applyProtection="1">
      <alignment horizontal="left"/>
    </xf>
    <xf numFmtId="0" fontId="31" fillId="0" borderId="0" xfId="5" applyFont="1" applyFill="1" applyBorder="1" applyAlignment="1" applyProtection="1">
      <alignment horizontal="left"/>
    </xf>
    <xf numFmtId="0" fontId="12" fillId="0" borderId="0" xfId="0" applyFont="1" applyAlignment="1">
      <alignment vertical="top" wrapText="1"/>
    </xf>
    <xf numFmtId="49" fontId="14" fillId="0" borderId="0" xfId="3" applyNumberFormat="1" applyFont="1" applyAlignment="1">
      <alignment horizontal="left" vertical="top" wrapText="1"/>
    </xf>
    <xf numFmtId="0" fontId="26" fillId="5" borderId="0" xfId="32" applyFont="1" applyFill="1" applyAlignment="1" applyProtection="1">
      <alignment vertical="center" wrapText="1"/>
    </xf>
    <xf numFmtId="0" fontId="20" fillId="5" borderId="0" xfId="16" applyFont="1" applyFill="1" applyAlignment="1">
      <alignment horizontal="left" vertical="center" wrapText="1"/>
    </xf>
    <xf numFmtId="0" fontId="33" fillId="0" borderId="0" xfId="16" applyFont="1" applyFill="1" applyBorder="1" applyAlignment="1"/>
    <xf numFmtId="0" fontId="0" fillId="0" borderId="0" xfId="0" applyBorder="1"/>
    <xf numFmtId="0" fontId="22" fillId="0" borderId="0" xfId="0" applyFont="1" applyBorder="1" applyAlignment="1">
      <alignment horizontal="right"/>
    </xf>
    <xf numFmtId="0" fontId="12" fillId="0" borderId="0" xfId="0" applyFont="1" applyFill="1" applyAlignment="1">
      <alignment vertical="top" wrapText="1"/>
    </xf>
    <xf numFmtId="0" fontId="26" fillId="5" borderId="0" xfId="32" applyFont="1" applyFill="1" applyAlignment="1" applyProtection="1">
      <alignment vertical="center"/>
    </xf>
    <xf numFmtId="0" fontId="26" fillId="5" borderId="0" xfId="16" applyFont="1" applyFill="1" applyAlignment="1">
      <alignment vertical="top"/>
    </xf>
    <xf numFmtId="0" fontId="43" fillId="5" borderId="0" xfId="16" applyFont="1" applyFill="1" applyAlignment="1">
      <alignment vertical="center" wrapText="1"/>
    </xf>
    <xf numFmtId="0" fontId="0" fillId="0" borderId="0" xfId="0" applyAlignment="1">
      <alignment wrapText="1"/>
    </xf>
    <xf numFmtId="0" fontId="20" fillId="5" borderId="0" xfId="16" applyFont="1" applyFill="1" applyAlignment="1">
      <alignment vertical="top"/>
    </xf>
    <xf numFmtId="0" fontId="50" fillId="5" borderId="0" xfId="32" applyFont="1" applyFill="1" applyAlignment="1" applyProtection="1">
      <alignment vertical="center"/>
    </xf>
    <xf numFmtId="0" fontId="50" fillId="0" borderId="0" xfId="32" applyFont="1" applyAlignment="1" applyProtection="1"/>
    <xf numFmtId="0" fontId="47" fillId="3" borderId="0" xfId="32" applyFont="1" applyFill="1" applyAlignment="1" applyProtection="1">
      <alignment vertical="center"/>
    </xf>
    <xf numFmtId="0" fontId="12" fillId="3" borderId="0" xfId="21" applyFill="1" applyAlignment="1">
      <alignment vertical="center"/>
    </xf>
    <xf numFmtId="0" fontId="51" fillId="3" borderId="0" xfId="16" applyFont="1" applyFill="1" applyAlignment="1">
      <alignment vertical="center"/>
    </xf>
    <xf numFmtId="0" fontId="36" fillId="0" borderId="0" xfId="16" applyFont="1" applyFill="1" applyAlignment="1">
      <alignment vertical="top"/>
    </xf>
    <xf numFmtId="0" fontId="36" fillId="0" borderId="0" xfId="16" applyFont="1" applyFill="1" applyAlignment="1">
      <alignment vertical="center"/>
    </xf>
    <xf numFmtId="0" fontId="10" fillId="0" borderId="0" xfId="0" applyFont="1" applyAlignment="1"/>
    <xf numFmtId="0" fontId="36" fillId="0" borderId="0" xfId="16" quotePrefix="1" applyFont="1" applyFill="1" applyAlignment="1"/>
    <xf numFmtId="0" fontId="36" fillId="0" borderId="0" xfId="16" quotePrefix="1" applyFont="1" applyFill="1" applyAlignment="1">
      <alignment vertical="top"/>
    </xf>
    <xf numFmtId="0" fontId="31" fillId="0" borderId="0" xfId="0" applyFont="1" applyAlignment="1">
      <alignment vertical="center"/>
    </xf>
    <xf numFmtId="0" fontId="52" fillId="3" borderId="0" xfId="16" applyFont="1" applyFill="1" applyAlignment="1">
      <alignment vertical="center"/>
    </xf>
    <xf numFmtId="0" fontId="53" fillId="5" borderId="0" xfId="16" applyFont="1" applyFill="1" applyAlignment="1">
      <alignment vertical="center"/>
    </xf>
    <xf numFmtId="0" fontId="52" fillId="0" borderId="0" xfId="0" applyFont="1"/>
    <xf numFmtId="0" fontId="53" fillId="3" borderId="0" xfId="16" applyFont="1" applyFill="1" applyAlignment="1">
      <alignment vertical="center"/>
    </xf>
    <xf numFmtId="0" fontId="52" fillId="3" borderId="0" xfId="16" applyFont="1" applyFill="1" applyAlignment="1">
      <alignment vertical="center" wrapText="1"/>
    </xf>
    <xf numFmtId="0" fontId="54" fillId="3" borderId="0" xfId="32" applyFont="1" applyFill="1" applyAlignment="1" applyProtection="1">
      <alignment vertical="center"/>
    </xf>
    <xf numFmtId="0" fontId="55" fillId="3" borderId="0" xfId="16" applyFont="1" applyFill="1" applyAlignment="1">
      <alignment vertical="center"/>
    </xf>
    <xf numFmtId="0" fontId="56" fillId="3" borderId="0" xfId="16" applyFont="1" applyFill="1" applyAlignment="1">
      <alignment vertical="center"/>
    </xf>
    <xf numFmtId="0" fontId="57" fillId="3" borderId="0" xfId="16" applyFont="1" applyFill="1" applyAlignment="1">
      <alignment vertical="center"/>
    </xf>
    <xf numFmtId="0" fontId="57" fillId="0" borderId="0" xfId="16" applyFont="1" applyFill="1" applyAlignment="1">
      <alignment vertical="center"/>
    </xf>
    <xf numFmtId="0" fontId="4" fillId="0" borderId="0" xfId="35"/>
    <xf numFmtId="0" fontId="26" fillId="0" borderId="0" xfId="16" applyFont="1" applyFill="1" applyBorder="1"/>
    <xf numFmtId="0" fontId="40" fillId="0" borderId="0" xfId="3" applyFont="1" applyFill="1" applyBorder="1" applyAlignment="1">
      <alignment horizontal="left" vertical="center"/>
    </xf>
    <xf numFmtId="0" fontId="12" fillId="0" borderId="0" xfId="0" applyFont="1" applyAlignment="1">
      <alignment vertical="center" wrapText="1"/>
    </xf>
    <xf numFmtId="0" fontId="43" fillId="4" borderId="0" xfId="16" applyFont="1" applyFill="1" applyAlignment="1">
      <alignment vertical="top"/>
    </xf>
    <xf numFmtId="0" fontId="41" fillId="3" borderId="0" xfId="32" applyFill="1" applyAlignment="1" applyProtection="1">
      <alignment vertical="center"/>
    </xf>
    <xf numFmtId="0" fontId="26" fillId="0" borderId="0" xfId="1" applyFont="1" applyAlignment="1">
      <alignment horizontal="right"/>
    </xf>
    <xf numFmtId="0" fontId="27" fillId="0" borderId="0" xfId="1" applyFont="1" applyAlignment="1">
      <alignment horizontal="right"/>
    </xf>
    <xf numFmtId="0" fontId="26" fillId="0" borderId="1" xfId="1" applyFont="1" applyBorder="1" applyAlignment="1">
      <alignment horizontal="right"/>
    </xf>
    <xf numFmtId="0" fontId="3" fillId="0" borderId="0" xfId="36"/>
    <xf numFmtId="0" fontId="12" fillId="0" borderId="0" xfId="36" applyFont="1" applyAlignment="1">
      <alignment horizontal="right"/>
    </xf>
    <xf numFmtId="0" fontId="12" fillId="0" borderId="0" xfId="36" applyFont="1" applyAlignment="1">
      <alignment horizontal="right"/>
    </xf>
    <xf numFmtId="0" fontId="26" fillId="0" borderId="0" xfId="4" applyFont="1" applyFill="1" applyBorder="1" applyAlignment="1">
      <alignment horizontal="right"/>
    </xf>
    <xf numFmtId="0" fontId="27" fillId="0" borderId="0" xfId="16" applyFont="1" applyFill="1" applyBorder="1"/>
    <xf numFmtId="0" fontId="26" fillId="0" borderId="0" xfId="1" applyFont="1" applyFill="1" applyBorder="1" applyAlignment="1">
      <alignment horizontal="right"/>
    </xf>
    <xf numFmtId="166" fontId="27" fillId="0" borderId="0" xfId="1" applyNumberFormat="1" applyFont="1" applyFill="1" applyBorder="1" applyAlignment="1">
      <alignment horizontal="right"/>
    </xf>
    <xf numFmtId="0" fontId="27" fillId="0" borderId="0" xfId="1" applyFont="1" applyFill="1" applyBorder="1" applyAlignment="1">
      <alignment horizontal="right"/>
    </xf>
    <xf numFmtId="0" fontId="26" fillId="0" borderId="1" xfId="1" applyFont="1" applyFill="1" applyBorder="1" applyAlignment="1">
      <alignment horizontal="right"/>
    </xf>
    <xf numFmtId="0" fontId="18" fillId="0" borderId="2" xfId="39" applyFont="1" applyBorder="1" applyAlignment="1">
      <alignment horizontal="right"/>
    </xf>
    <xf numFmtId="0" fontId="3" fillId="0" borderId="0" xfId="39"/>
    <xf numFmtId="166" fontId="26" fillId="0" borderId="0" xfId="1" applyNumberFormat="1" applyFont="1" applyFill="1" applyBorder="1" applyAlignment="1">
      <alignment horizontal="right"/>
    </xf>
    <xf numFmtId="0" fontId="60" fillId="0" borderId="0" xfId="0" applyFont="1"/>
    <xf numFmtId="0" fontId="61" fillId="0" borderId="0" xfId="0" applyFont="1"/>
    <xf numFmtId="0" fontId="62" fillId="0" borderId="0" xfId="0" applyFont="1"/>
    <xf numFmtId="0" fontId="61" fillId="0" borderId="0" xfId="0" applyFont="1" applyAlignment="1">
      <alignment horizontal="left"/>
    </xf>
    <xf numFmtId="0" fontId="22" fillId="0" borderId="0" xfId="0" applyNumberFormat="1" applyFont="1" applyFill="1" applyBorder="1" applyAlignment="1">
      <alignment horizontal="center" wrapText="1"/>
    </xf>
    <xf numFmtId="0" fontId="22" fillId="0" borderId="0" xfId="0" applyFont="1" applyFill="1" applyBorder="1" applyAlignment="1">
      <alignment horizontal="center" wrapText="1"/>
    </xf>
    <xf numFmtId="0" fontId="22" fillId="0" borderId="0" xfId="36" applyFont="1" applyFill="1" applyBorder="1" applyAlignment="1">
      <alignment horizontal="center" wrapText="1"/>
    </xf>
    <xf numFmtId="0" fontId="10" fillId="0" borderId="0" xfId="0" applyFont="1" applyFill="1" applyBorder="1"/>
    <xf numFmtId="0" fontId="0" fillId="0" borderId="0" xfId="0" applyFont="1" applyFill="1" applyBorder="1"/>
    <xf numFmtId="0" fontId="0" fillId="0" borderId="0" xfId="3" applyFont="1" applyFill="1" applyBorder="1" applyAlignment="1">
      <alignment vertical="center"/>
    </xf>
    <xf numFmtId="0" fontId="0" fillId="0" borderId="0" xfId="33" applyFont="1" applyFill="1" applyBorder="1"/>
    <xf numFmtId="0" fontId="0" fillId="0" borderId="0" xfId="36" applyFont="1" applyFill="1" applyBorder="1"/>
    <xf numFmtId="0" fontId="0" fillId="0" borderId="0" xfId="0" applyFont="1" applyFill="1" applyBorder="1" applyAlignment="1">
      <alignment horizontal="right"/>
    </xf>
    <xf numFmtId="0" fontId="0" fillId="0" borderId="0" xfId="33" applyFont="1" applyFill="1" applyBorder="1" applyAlignment="1">
      <alignment horizontal="right"/>
    </xf>
    <xf numFmtId="0" fontId="0" fillId="0" borderId="0" xfId="36" applyFont="1" applyFill="1" applyBorder="1" applyAlignment="1">
      <alignment horizontal="right"/>
    </xf>
    <xf numFmtId="0" fontId="0" fillId="0" borderId="0" xfId="3" applyFont="1" applyFill="1" applyBorder="1"/>
    <xf numFmtId="0" fontId="0" fillId="0" borderId="0" xfId="13" applyFont="1" applyFill="1" applyBorder="1"/>
    <xf numFmtId="0" fontId="22" fillId="0" borderId="0" xfId="0" applyFont="1" applyFill="1" applyBorder="1"/>
    <xf numFmtId="0" fontId="27" fillId="0" borderId="0" xfId="0" applyFont="1" applyFill="1" applyBorder="1" applyAlignment="1">
      <alignment horizontal="left"/>
    </xf>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36" applyFont="1" applyFill="1" applyBorder="1" applyAlignment="1">
      <alignment horizontal="center" vertical="center"/>
    </xf>
    <xf numFmtId="164" fontId="14" fillId="0" borderId="0" xfId="0" applyNumberFormat="1" applyFont="1" applyBorder="1" applyAlignment="1">
      <alignment horizontal="right" vertical="center" wrapText="1"/>
    </xf>
    <xf numFmtId="0" fontId="0" fillId="0" borderId="0" xfId="0" applyBorder="1" applyAlignment="1">
      <alignment wrapText="1"/>
    </xf>
    <xf numFmtId="0" fontId="10" fillId="0" borderId="0" xfId="0" applyFont="1" applyBorder="1" applyAlignment="1">
      <alignment horizontal="right" wrapText="1"/>
    </xf>
    <xf numFmtId="1" fontId="10"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39" applyNumberFormat="1" applyFont="1" applyFill="1" applyBorder="1" applyAlignment="1">
      <alignment vertical="center"/>
    </xf>
    <xf numFmtId="0" fontId="33" fillId="0" borderId="0" xfId="16" applyFont="1" applyFill="1" applyBorder="1" applyAlignment="1">
      <alignment vertical="center"/>
    </xf>
    <xf numFmtId="1" fontId="26" fillId="0" borderId="0" xfId="1" applyNumberFormat="1" applyFont="1" applyFill="1" applyBorder="1" applyAlignment="1">
      <alignment horizontal="right"/>
    </xf>
    <xf numFmtId="0" fontId="10" fillId="0" borderId="0" xfId="0" applyNumberFormat="1" applyFont="1" applyFill="1" applyAlignment="1">
      <alignment vertical="center"/>
    </xf>
    <xf numFmtId="1" fontId="1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0" applyFont="1" applyBorder="1" applyAlignment="1">
      <alignment vertical="center"/>
    </xf>
    <xf numFmtId="0" fontId="10" fillId="0" borderId="0" xfId="39" applyNumberFormat="1" applyFont="1" applyBorder="1" applyAlignment="1">
      <alignment vertical="center"/>
    </xf>
    <xf numFmtId="0" fontId="27" fillId="0" borderId="0" xfId="1" applyFont="1" applyBorder="1" applyAlignment="1">
      <alignment horizontal="right"/>
    </xf>
    <xf numFmtId="0" fontId="26" fillId="0" borderId="0" xfId="1" applyFont="1" applyBorder="1" applyAlignment="1">
      <alignment horizontal="right"/>
    </xf>
    <xf numFmtId="0" fontId="27" fillId="0" borderId="0" xfId="1" applyFont="1" applyFill="1" applyAlignment="1">
      <alignment horizontal="left"/>
    </xf>
    <xf numFmtId="0" fontId="63" fillId="0" borderId="0" xfId="0" applyFont="1" applyAlignment="1">
      <alignment vertical="top"/>
    </xf>
    <xf numFmtId="0" fontId="43" fillId="0" borderId="0" xfId="0" applyFont="1"/>
    <xf numFmtId="1" fontId="27" fillId="0" borderId="0" xfId="1" applyNumberFormat="1" applyFont="1" applyFill="1" applyBorder="1"/>
    <xf numFmtId="1" fontId="26" fillId="0" borderId="0" xfId="1" applyNumberFormat="1" applyFont="1" applyFill="1" applyBorder="1"/>
    <xf numFmtId="0" fontId="12" fillId="0" borderId="0" xfId="0" applyFont="1" applyBorder="1"/>
    <xf numFmtId="0" fontId="18" fillId="0" borderId="0" xfId="0" applyFont="1" applyBorder="1" applyAlignment="1">
      <alignment horizontal="right"/>
    </xf>
    <xf numFmtId="1" fontId="27" fillId="0" borderId="0" xfId="3" applyNumberFormat="1" applyFont="1" applyFill="1" applyBorder="1"/>
    <xf numFmtId="1" fontId="26" fillId="0" borderId="0" xfId="3" applyNumberFormat="1" applyFont="1" applyFill="1" applyBorder="1"/>
    <xf numFmtId="1" fontId="27" fillId="0" borderId="0" xfId="0" applyNumberFormat="1" applyFont="1" applyFill="1" applyBorder="1" applyAlignment="1">
      <alignment vertical="center"/>
    </xf>
    <xf numFmtId="1" fontId="27" fillId="0" borderId="0" xfId="24" applyNumberFormat="1" applyFont="1" applyFill="1" applyBorder="1" applyAlignment="1">
      <alignment vertical="center"/>
    </xf>
    <xf numFmtId="1" fontId="27" fillId="0" borderId="0" xfId="35" applyNumberFormat="1" applyFont="1" applyFill="1" applyBorder="1" applyAlignment="1">
      <alignment vertical="center"/>
    </xf>
    <xf numFmtId="1" fontId="27" fillId="0" borderId="0" xfId="39" applyNumberFormat="1" applyFont="1" applyFill="1" applyBorder="1" applyAlignment="1">
      <alignment vertical="center"/>
    </xf>
    <xf numFmtId="1" fontId="26" fillId="0" borderId="0" xfId="0" applyNumberFormat="1" applyFont="1" applyFill="1" applyBorder="1" applyAlignment="1">
      <alignment horizontal="right" vertical="center" wrapText="1"/>
    </xf>
    <xf numFmtId="1" fontId="26" fillId="0" borderId="0" xfId="24" applyNumberFormat="1" applyFont="1" applyFill="1" applyBorder="1" applyAlignment="1">
      <alignment horizontal="right" vertical="center" wrapText="1"/>
    </xf>
    <xf numFmtId="0" fontId="10" fillId="0" borderId="0" xfId="0" applyNumberFormat="1" applyFont="1" applyFill="1" applyBorder="1" applyAlignment="1">
      <alignment horizontal="right" vertical="center"/>
    </xf>
    <xf numFmtId="0" fontId="35" fillId="0" borderId="0" xfId="39" applyFont="1" applyFill="1" applyBorder="1"/>
    <xf numFmtId="0" fontId="20" fillId="0" borderId="0" xfId="0" applyFont="1" applyFill="1" applyBorder="1"/>
    <xf numFmtId="0" fontId="35" fillId="0" borderId="0" xfId="63" applyFont="1" applyBorder="1"/>
    <xf numFmtId="0" fontId="12" fillId="0" borderId="0" xfId="16" applyFont="1" applyFill="1" applyBorder="1"/>
    <xf numFmtId="0" fontId="10" fillId="0" borderId="0" xfId="0" applyFont="1" applyFill="1" applyBorder="1" applyAlignment="1">
      <alignment wrapText="1"/>
    </xf>
    <xf numFmtId="168" fontId="33" fillId="0" borderId="0" xfId="66" applyNumberFormat="1" applyFont="1" applyFill="1" applyBorder="1" applyAlignment="1"/>
    <xf numFmtId="168" fontId="26" fillId="0" borderId="0" xfId="66" applyNumberFormat="1" applyFont="1" applyFill="1" applyBorder="1"/>
    <xf numFmtId="168" fontId="35" fillId="0" borderId="0" xfId="66" applyNumberFormat="1" applyFont="1" applyFill="1" applyBorder="1"/>
    <xf numFmtId="168" fontId="27" fillId="0" borderId="0" xfId="66" applyNumberFormat="1" applyFont="1" applyFill="1" applyBorder="1"/>
    <xf numFmtId="168" fontId="26" fillId="0" borderId="0" xfId="66" applyNumberFormat="1" applyFont="1" applyFill="1" applyBorder="1" applyAlignment="1">
      <alignment horizontal="right"/>
    </xf>
    <xf numFmtId="0" fontId="38" fillId="0" borderId="0" xfId="16" quotePrefix="1" applyFont="1" applyFill="1" applyAlignment="1">
      <alignment vertical="top"/>
    </xf>
    <xf numFmtId="0" fontId="20" fillId="0" borderId="0" xfId="0" applyFont="1" applyAlignment="1">
      <alignment horizontal="left"/>
    </xf>
    <xf numFmtId="0" fontId="33" fillId="0" borderId="0" xfId="16" applyFont="1" applyFill="1" applyBorder="1" applyAlignment="1">
      <alignment horizontal="left"/>
    </xf>
    <xf numFmtId="0" fontId="26" fillId="0" borderId="0" xfId="39" applyFont="1" applyFill="1" applyBorder="1"/>
    <xf numFmtId="0" fontId="26" fillId="0" borderId="0" xfId="0" applyNumberFormat="1" applyFont="1" applyFill="1" applyBorder="1" applyAlignment="1">
      <alignment horizontal="right"/>
    </xf>
    <xf numFmtId="0" fontId="26" fillId="0" borderId="0" xfId="16" applyNumberFormat="1" applyFont="1" applyFill="1" applyBorder="1" applyAlignment="1">
      <alignment horizontal="right"/>
    </xf>
    <xf numFmtId="0" fontId="26" fillId="0" borderId="0" xfId="16" applyFont="1" applyFill="1" applyBorder="1" applyAlignment="1">
      <alignment horizontal="right"/>
    </xf>
    <xf numFmtId="0" fontId="2" fillId="0" borderId="0" xfId="39" applyFont="1" applyFill="1" applyBorder="1"/>
    <xf numFmtId="0" fontId="22" fillId="0" borderId="0" xfId="0" applyFont="1" applyFill="1" applyBorder="1" applyAlignment="1">
      <alignment horizontal="center" vertical="center"/>
    </xf>
    <xf numFmtId="49" fontId="10" fillId="0" borderId="0" xfId="3" applyNumberFormat="1" applyFont="1" applyFill="1" applyBorder="1" applyAlignment="1">
      <alignment horizontal="left" vertical="top"/>
    </xf>
    <xf numFmtId="49" fontId="10" fillId="0" borderId="0" xfId="3" applyNumberFormat="1" applyFont="1" applyBorder="1" applyAlignment="1">
      <alignment horizontal="left" vertical="top"/>
    </xf>
    <xf numFmtId="0" fontId="12" fillId="0" borderId="0" xfId="0" applyFont="1" applyBorder="1" applyAlignment="1">
      <alignment vertical="top"/>
    </xf>
    <xf numFmtId="0" fontId="12" fillId="0" borderId="0" xfId="0" applyFont="1" applyBorder="1" applyAlignment="1">
      <alignment vertical="top" wrapText="1"/>
    </xf>
    <xf numFmtId="49" fontId="10" fillId="0" borderId="0" xfId="3" applyNumberFormat="1" applyFont="1" applyBorder="1" applyAlignment="1">
      <alignment vertical="top" wrapText="1"/>
    </xf>
    <xf numFmtId="0" fontId="12" fillId="0" borderId="0" xfId="0" applyFont="1" applyBorder="1" applyAlignment="1"/>
    <xf numFmtId="0" fontId="12" fillId="0" borderId="0" xfId="0" applyFont="1" applyBorder="1" applyAlignment="1">
      <alignment wrapText="1"/>
    </xf>
    <xf numFmtId="49" fontId="12" fillId="0" borderId="0" xfId="3" applyNumberFormat="1" applyFont="1" applyBorder="1" applyAlignment="1">
      <alignment horizontal="left" vertical="top"/>
    </xf>
    <xf numFmtId="0" fontId="10" fillId="0" borderId="0" xfId="0" applyFont="1" applyBorder="1" applyAlignment="1">
      <alignment wrapText="1"/>
    </xf>
    <xf numFmtId="0" fontId="10" fillId="0" borderId="0" xfId="0" applyFont="1" applyBorder="1" applyAlignment="1">
      <alignment vertical="top"/>
    </xf>
    <xf numFmtId="0" fontId="21" fillId="0" borderId="0" xfId="4" applyFont="1" applyFill="1" applyBorder="1" applyAlignment="1">
      <alignment horizontal="left"/>
    </xf>
    <xf numFmtId="0" fontId="19" fillId="0" borderId="0" xfId="4" applyFont="1" applyFill="1" applyBorder="1" applyAlignment="1">
      <alignment horizontal="left"/>
    </xf>
    <xf numFmtId="166" fontId="26" fillId="0" borderId="0" xfId="4" applyNumberFormat="1" applyFont="1" applyFill="1" applyBorder="1" applyAlignment="1"/>
    <xf numFmtId="0" fontId="26" fillId="0" borderId="0" xfId="0" applyFont="1" applyFill="1" applyBorder="1" applyAlignment="1"/>
    <xf numFmtId="0" fontId="26" fillId="0" borderId="0" xfId="5" applyFont="1" applyFill="1" applyBorder="1" applyAlignment="1" applyProtection="1"/>
    <xf numFmtId="0" fontId="10" fillId="0" borderId="0" xfId="0" applyFont="1" applyFill="1" applyBorder="1" applyAlignment="1"/>
    <xf numFmtId="0" fontId="27" fillId="0" borderId="0" xfId="16" applyFont="1" applyFill="1" applyBorder="1" applyAlignment="1">
      <alignment vertical="center"/>
    </xf>
    <xf numFmtId="0" fontId="26" fillId="0" borderId="0" xfId="63" applyFont="1" applyFill="1" applyBorder="1" applyAlignment="1"/>
    <xf numFmtId="0" fontId="10" fillId="0" borderId="0" xfId="4" applyFont="1" applyFill="1" applyBorder="1" applyAlignment="1"/>
    <xf numFmtId="0" fontId="26" fillId="0" borderId="0" xfId="5" applyFont="1" applyFill="1" applyBorder="1" applyAlignment="1"/>
    <xf numFmtId="0" fontId="28" fillId="0" borderId="0" xfId="5" applyFont="1" applyFill="1" applyBorder="1" applyAlignment="1" applyProtection="1">
      <alignment horizontal="right"/>
    </xf>
    <xf numFmtId="0" fontId="28" fillId="0" borderId="0" xfId="5" applyFont="1" applyFill="1" applyBorder="1" applyAlignment="1" applyProtection="1">
      <alignment horizontal="left"/>
    </xf>
    <xf numFmtId="0" fontId="12" fillId="0" borderId="0" xfId="0" applyFont="1" applyFill="1" applyAlignment="1">
      <alignment vertical="top"/>
    </xf>
    <xf numFmtId="0" fontId="10" fillId="0" borderId="0" xfId="0" applyFont="1" applyFill="1" applyBorder="1" applyAlignment="1">
      <alignment horizontal="right"/>
    </xf>
    <xf numFmtId="1" fontId="26" fillId="0" borderId="0" xfId="0" applyNumberFormat="1" applyFont="1" applyFill="1" applyBorder="1" applyAlignment="1">
      <alignment horizontal="right" vertical="center"/>
    </xf>
    <xf numFmtId="1" fontId="26" fillId="0" borderId="0" xfId="16" applyNumberFormat="1" applyFont="1" applyFill="1" applyBorder="1" applyAlignment="1">
      <alignment horizontal="right" vertical="center"/>
    </xf>
    <xf numFmtId="1" fontId="35" fillId="0" borderId="0" xfId="16" applyNumberFormat="1" applyFont="1" applyFill="1" applyBorder="1" applyAlignment="1">
      <alignment horizontal="right" vertical="center"/>
    </xf>
    <xf numFmtId="1" fontId="26" fillId="0" borderId="0" xfId="0" applyNumberFormat="1" applyFont="1" applyFill="1" applyBorder="1" applyAlignment="1">
      <alignment vertical="center"/>
    </xf>
    <xf numFmtId="0" fontId="35" fillId="0" borderId="0" xfId="16" applyFont="1" applyFill="1" applyBorder="1" applyAlignment="1">
      <alignment vertical="center"/>
    </xf>
    <xf numFmtId="1" fontId="33" fillId="0" borderId="0" xfId="16" applyNumberFormat="1" applyFont="1" applyFill="1" applyBorder="1" applyAlignment="1">
      <alignment vertical="center"/>
    </xf>
    <xf numFmtId="1" fontId="10" fillId="0" borderId="0" xfId="0" applyNumberFormat="1" applyFont="1" applyFill="1" applyBorder="1" applyAlignment="1">
      <alignment horizontal="right"/>
    </xf>
    <xf numFmtId="1" fontId="27" fillId="0" borderId="0" xfId="16" applyNumberFormat="1" applyFont="1" applyFill="1" applyBorder="1" applyAlignment="1">
      <alignment vertical="center"/>
    </xf>
    <xf numFmtId="1" fontId="26" fillId="0" borderId="0" xfId="3" applyNumberFormat="1" applyFont="1" applyFill="1" applyBorder="1" applyAlignment="1">
      <alignment horizontal="right" vertical="center"/>
    </xf>
    <xf numFmtId="1" fontId="27" fillId="0" borderId="0" xfId="1" applyNumberFormat="1" applyFont="1" applyFill="1" applyBorder="1" applyAlignment="1">
      <alignment horizontal="right"/>
    </xf>
    <xf numFmtId="1" fontId="27" fillId="0" borderId="0" xfId="3" applyNumberFormat="1" applyFont="1" applyFill="1" applyBorder="1" applyAlignment="1">
      <alignment horizontal="right" vertical="center"/>
    </xf>
    <xf numFmtId="1" fontId="26" fillId="0" borderId="0" xfId="16" applyNumberFormat="1" applyFont="1" applyFill="1" applyBorder="1" applyAlignment="1">
      <alignment vertical="center"/>
    </xf>
    <xf numFmtId="1" fontId="26" fillId="0" borderId="0" xfId="0" applyNumberFormat="1" applyFont="1" applyFill="1" applyBorder="1" applyAlignment="1">
      <alignment horizontal="right"/>
    </xf>
    <xf numFmtId="1" fontId="58" fillId="0" borderId="0" xfId="0" applyNumberFormat="1" applyFont="1" applyFill="1" applyBorder="1" applyAlignment="1">
      <alignment vertical="center"/>
    </xf>
    <xf numFmtId="0" fontId="63" fillId="0" borderId="0" xfId="0" applyFont="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right" vertical="center"/>
    </xf>
    <xf numFmtId="0" fontId="43" fillId="0" borderId="0" xfId="36" applyFont="1" applyFill="1" applyBorder="1" applyAlignment="1">
      <alignment horizontal="right" vertical="center"/>
    </xf>
    <xf numFmtId="0" fontId="22" fillId="0" borderId="0" xfId="9" applyFont="1" applyAlignment="1">
      <alignment horizontal="center" wrapText="1"/>
    </xf>
    <xf numFmtId="0" fontId="22" fillId="0" borderId="0" xfId="16" applyFont="1"/>
    <xf numFmtId="0" fontId="0" fillId="0" borderId="0" xfId="36" applyFont="1"/>
    <xf numFmtId="0" fontId="0" fillId="0" borderId="0" xfId="36" applyFont="1" applyAlignment="1">
      <alignment horizontal="right"/>
    </xf>
    <xf numFmtId="0" fontId="0" fillId="0" borderId="0" xfId="13" applyFont="1"/>
    <xf numFmtId="0" fontId="0" fillId="0" borderId="0" xfId="3" applyFont="1"/>
    <xf numFmtId="0" fontId="0" fillId="0" borderId="0" xfId="3" applyFont="1" applyAlignment="1">
      <alignment vertical="center"/>
    </xf>
    <xf numFmtId="0" fontId="22" fillId="0" borderId="0" xfId="9" applyFont="1" applyFill="1"/>
    <xf numFmtId="0" fontId="26" fillId="0" borderId="0" xfId="9" applyFont="1" applyFill="1"/>
    <xf numFmtId="0" fontId="10" fillId="0" borderId="0" xfId="9" applyFill="1"/>
    <xf numFmtId="0" fontId="10" fillId="0" borderId="0" xfId="0" applyNumberFormat="1" applyFont="1" applyFill="1" applyAlignment="1">
      <alignment horizontal="center" vertical="center"/>
    </xf>
    <xf numFmtId="0" fontId="33" fillId="0" borderId="0" xfId="16" applyFont="1"/>
    <xf numFmtId="0" fontId="33" fillId="0" borderId="0" xfId="16" applyFont="1" applyAlignment="1">
      <alignment horizontal="right"/>
    </xf>
    <xf numFmtId="0" fontId="27" fillId="0" borderId="0" xfId="9" applyFont="1" applyAlignment="1">
      <alignment horizontal="left"/>
    </xf>
    <xf numFmtId="0" fontId="27" fillId="0" borderId="0" xfId="9" applyFont="1" applyAlignment="1">
      <alignment horizontal="right" wrapText="1"/>
    </xf>
    <xf numFmtId="0" fontId="26" fillId="0" borderId="0" xfId="9" applyFont="1" applyAlignment="1">
      <alignment horizontal="left" wrapText="1"/>
    </xf>
    <xf numFmtId="0" fontId="26" fillId="0" borderId="0" xfId="9" applyFont="1" applyAlignment="1">
      <alignment horizontal="right" wrapText="1"/>
    </xf>
    <xf numFmtId="0" fontId="26" fillId="0" borderId="0" xfId="16" applyFont="1" applyAlignment="1">
      <alignment horizontal="right" wrapText="1"/>
    </xf>
    <xf numFmtId="0" fontId="26" fillId="0" borderId="0" xfId="3" applyFont="1" applyAlignment="1">
      <alignment horizontal="right"/>
    </xf>
    <xf numFmtId="0" fontId="26" fillId="0" borderId="0" xfId="33" applyFont="1" applyAlignment="1">
      <alignment horizontal="right" wrapText="1"/>
    </xf>
    <xf numFmtId="0" fontId="27" fillId="0" borderId="0" xfId="3" applyFont="1" applyAlignment="1">
      <alignment horizontal="left"/>
    </xf>
    <xf numFmtId="0" fontId="27" fillId="0" borderId="0" xfId="3" applyFont="1" applyAlignment="1">
      <alignment horizontal="right"/>
    </xf>
    <xf numFmtId="0" fontId="26" fillId="0" borderId="0" xfId="3" applyFont="1" applyAlignment="1">
      <alignment horizontal="left"/>
    </xf>
    <xf numFmtId="0" fontId="35" fillId="0" borderId="0" xfId="3" applyFont="1" applyAlignment="1">
      <alignment horizontal="right"/>
    </xf>
    <xf numFmtId="0" fontId="33" fillId="0" borderId="0" xfId="16" applyFont="1" applyFill="1" applyAlignment="1">
      <alignment horizontal="right"/>
    </xf>
    <xf numFmtId="0" fontId="27" fillId="0" borderId="0" xfId="9" applyFont="1" applyFill="1" applyAlignment="1">
      <alignment horizontal="right" wrapText="1"/>
    </xf>
    <xf numFmtId="0" fontId="26" fillId="0" borderId="0" xfId="3" applyFont="1" applyFill="1" applyAlignment="1">
      <alignment horizontal="right"/>
    </xf>
    <xf numFmtId="0" fontId="27" fillId="0" borderId="0" xfId="1" applyFont="1" applyFill="1" applyAlignment="1">
      <alignment horizontal="right"/>
    </xf>
    <xf numFmtId="0" fontId="26" fillId="0" borderId="0" xfId="1" applyFont="1" applyFill="1" applyAlignment="1">
      <alignment horizontal="right"/>
    </xf>
    <xf numFmtId="0" fontId="10" fillId="0" borderId="0" xfId="9" applyFill="1"/>
    <xf numFmtId="0" fontId="1" fillId="0" borderId="0" xfId="67"/>
    <xf numFmtId="0" fontId="22" fillId="0" borderId="0" xfId="36" applyFont="1" applyFill="1" applyAlignment="1">
      <alignment horizontal="center" wrapText="1"/>
    </xf>
    <xf numFmtId="0" fontId="27" fillId="0" borderId="0" xfId="5" applyFont="1"/>
    <xf numFmtId="0" fontId="26" fillId="0" borderId="0" xfId="5" applyFont="1"/>
    <xf numFmtId="0" fontId="26" fillId="0" borderId="0" xfId="5" applyFont="1" applyFill="1"/>
    <xf numFmtId="0" fontId="26" fillId="0" borderId="0" xfId="4" applyFont="1"/>
    <xf numFmtId="166" fontId="26" fillId="0" borderId="0" xfId="4" applyNumberFormat="1" applyFont="1"/>
    <xf numFmtId="1" fontId="26" fillId="0" borderId="0" xfId="4" applyNumberFormat="1" applyFont="1"/>
    <xf numFmtId="1" fontId="26" fillId="0" borderId="0" xfId="16" applyNumberFormat="1" applyFont="1" applyFill="1" applyAlignment="1">
      <alignment horizontal="right" vertical="center"/>
    </xf>
    <xf numFmtId="0" fontId="0" fillId="0" borderId="0" xfId="0" applyFill="1" applyAlignment="1">
      <alignment vertical="center"/>
    </xf>
    <xf numFmtId="0" fontId="43" fillId="0" borderId="0" xfId="0" applyFont="1" applyFill="1" applyAlignment="1">
      <alignment horizontal="right" vertical="center"/>
    </xf>
    <xf numFmtId="1" fontId="27" fillId="0" borderId="0" xfId="0" applyNumberFormat="1" applyFont="1" applyFill="1" applyAlignment="1">
      <alignment vertical="center"/>
    </xf>
    <xf numFmtId="0" fontId="22" fillId="0" borderId="0" xfId="16" applyFont="1" applyFill="1" applyBorder="1" applyAlignment="1"/>
    <xf numFmtId="0" fontId="22" fillId="0" borderId="0" xfId="16" applyFont="1" applyFill="1" applyBorder="1"/>
    <xf numFmtId="0" fontId="22" fillId="0" borderId="0" xfId="0" applyFont="1" applyFill="1" applyAlignment="1">
      <alignment horizontal="center" vertical="center"/>
    </xf>
    <xf numFmtId="1" fontId="26" fillId="0" borderId="0" xfId="39" applyNumberFormat="1" applyFont="1" applyFill="1" applyBorder="1" applyAlignment="1">
      <alignment vertical="center"/>
    </xf>
    <xf numFmtId="0" fontId="27" fillId="0" borderId="0" xfId="0" applyFont="1" applyFill="1" applyAlignment="1">
      <alignment vertical="center"/>
    </xf>
    <xf numFmtId="1" fontId="26" fillId="0" borderId="0" xfId="38" applyNumberFormat="1" applyFont="1" applyFill="1" applyBorder="1" applyAlignment="1">
      <alignment vertical="center"/>
    </xf>
    <xf numFmtId="1" fontId="26" fillId="0" borderId="0" xfId="38" applyNumberFormat="1" applyFont="1" applyFill="1" applyBorder="1" applyAlignment="1">
      <alignment horizontal="right" vertical="center"/>
    </xf>
    <xf numFmtId="0" fontId="12" fillId="0" borderId="0" xfId="0" quotePrefix="1" applyFont="1"/>
    <xf numFmtId="0" fontId="22" fillId="0" borderId="0" xfId="0" applyFont="1" applyFill="1"/>
    <xf numFmtId="0" fontId="10" fillId="0" borderId="0" xfId="0" applyFont="1" applyFill="1" applyAlignment="1">
      <alignment horizontal="right"/>
    </xf>
    <xf numFmtId="0" fontId="10" fillId="0" borderId="0" xfId="4" applyFont="1" applyFill="1" applyBorder="1" applyAlignment="1" applyProtection="1">
      <alignment horizontal="left"/>
    </xf>
    <xf numFmtId="0" fontId="10" fillId="0" borderId="0" xfId="4" applyFont="1" applyFill="1" applyBorder="1" applyAlignment="1">
      <alignment horizontal="right"/>
    </xf>
    <xf numFmtId="0" fontId="10" fillId="0" borderId="0" xfId="4" applyFont="1" applyAlignment="1">
      <alignment horizontal="right"/>
    </xf>
    <xf numFmtId="0" fontId="10" fillId="0" borderId="0" xfId="4" applyFont="1"/>
    <xf numFmtId="0" fontId="10" fillId="0" borderId="0" xfId="9" applyFont="1"/>
    <xf numFmtId="0" fontId="31" fillId="0" borderId="0" xfId="4" applyFont="1" applyFill="1" applyAlignment="1" applyProtection="1">
      <alignment horizontal="left"/>
    </xf>
    <xf numFmtId="0" fontId="10" fillId="0" borderId="0" xfId="4" applyFont="1" applyFill="1" applyAlignment="1">
      <alignment horizontal="right"/>
    </xf>
    <xf numFmtId="0" fontId="65" fillId="0" borderId="0" xfId="36" applyFont="1" applyFill="1" applyBorder="1" applyAlignment="1">
      <alignment wrapText="1"/>
    </xf>
    <xf numFmtId="0" fontId="66" fillId="0" borderId="0" xfId="16" applyFont="1" applyFill="1" applyBorder="1" applyAlignment="1">
      <alignment vertical="center"/>
    </xf>
    <xf numFmtId="0" fontId="66" fillId="0" borderId="0" xfId="16" applyFont="1" applyFill="1" applyBorder="1" applyAlignment="1">
      <alignment horizontal="right" vertical="center"/>
    </xf>
    <xf numFmtId="49" fontId="66" fillId="0" borderId="0" xfId="16" applyNumberFormat="1" applyFont="1" applyFill="1" applyBorder="1" applyAlignment="1">
      <alignment horizontal="right" vertical="center"/>
    </xf>
    <xf numFmtId="0" fontId="28" fillId="0" borderId="0" xfId="4" applyFont="1" applyFill="1" applyBorder="1" applyAlignment="1">
      <alignment horizontal="right"/>
    </xf>
    <xf numFmtId="0" fontId="31" fillId="0" borderId="0" xfId="4" applyFont="1" applyFill="1" applyBorder="1" applyAlignment="1" applyProtection="1">
      <alignment horizontal="left"/>
    </xf>
    <xf numFmtId="0" fontId="26" fillId="0" borderId="0" xfId="5" applyFont="1" applyFill="1" applyAlignment="1">
      <alignment horizontal="right"/>
    </xf>
    <xf numFmtId="0" fontId="35" fillId="0" borderId="0" xfId="16" applyFont="1" applyFill="1" applyAlignment="1">
      <alignment vertical="center"/>
    </xf>
    <xf numFmtId="0" fontId="18" fillId="0" borderId="0" xfId="0" applyFont="1" applyFill="1" applyBorder="1" applyAlignment="1">
      <alignment horizontal="right" vertical="center"/>
    </xf>
    <xf numFmtId="0" fontId="22" fillId="0" borderId="0" xfId="0" applyFont="1" applyFill="1" applyAlignment="1">
      <alignment vertical="center"/>
    </xf>
    <xf numFmtId="0" fontId="26" fillId="0" borderId="0" xfId="3" applyFont="1" applyFill="1" applyBorder="1" applyAlignment="1">
      <alignment horizontal="right" vertical="center"/>
    </xf>
    <xf numFmtId="0" fontId="27" fillId="0" borderId="0" xfId="3" applyFont="1" applyFill="1" applyBorder="1" applyAlignment="1">
      <alignment horizontal="right" vertical="center"/>
    </xf>
    <xf numFmtId="1" fontId="26" fillId="0" borderId="0" xfId="16" applyNumberFormat="1" applyFont="1" applyFill="1" applyAlignment="1">
      <alignment vertical="center"/>
    </xf>
    <xf numFmtId="1" fontId="26" fillId="0" borderId="0" xfId="38" applyNumberFormat="1" applyFont="1" applyFill="1" applyAlignment="1">
      <alignment vertical="center"/>
    </xf>
    <xf numFmtId="1" fontId="26" fillId="0" borderId="0" xfId="1" applyNumberFormat="1" applyFont="1" applyFill="1"/>
    <xf numFmtId="1" fontId="26" fillId="0" borderId="0" xfId="3" applyNumberFormat="1" applyFont="1" applyFill="1" applyAlignment="1">
      <alignment horizontal="right" vertical="center"/>
    </xf>
    <xf numFmtId="0" fontId="35" fillId="0" borderId="0" xfId="39" applyFont="1" applyFill="1" applyBorder="1" applyAlignment="1">
      <alignment wrapText="1"/>
    </xf>
    <xf numFmtId="0" fontId="26" fillId="0" borderId="0" xfId="0" applyFont="1" applyFill="1"/>
    <xf numFmtId="0" fontId="67" fillId="0" borderId="0" xfId="0" applyFont="1"/>
    <xf numFmtId="168" fontId="26" fillId="0" borderId="0" xfId="66" applyNumberFormat="1" applyFont="1" applyFill="1" applyAlignment="1">
      <alignment horizontal="right"/>
    </xf>
    <xf numFmtId="0" fontId="10" fillId="0" borderId="0" xfId="16" applyNumberFormat="1" applyFont="1" applyFill="1" applyAlignment="1">
      <alignment horizontal="right" vertical="center"/>
    </xf>
    <xf numFmtId="168" fontId="27" fillId="0" borderId="0" xfId="66" applyNumberFormat="1" applyFont="1" applyFill="1" applyBorder="1" applyAlignment="1">
      <alignment horizontal="right"/>
    </xf>
    <xf numFmtId="168" fontId="27" fillId="0" borderId="0" xfId="66" applyNumberFormat="1" applyFont="1" applyFill="1" applyAlignment="1">
      <alignment horizontal="right"/>
    </xf>
    <xf numFmtId="0" fontId="10" fillId="0" borderId="0" xfId="9" applyNumberFormat="1" applyFont="1" applyFill="1" applyAlignment="1">
      <alignment vertical="center"/>
    </xf>
    <xf numFmtId="0" fontId="26" fillId="0" borderId="0" xfId="1" applyNumberFormat="1" applyFont="1" applyFill="1" applyAlignment="1">
      <alignment horizontal="right"/>
    </xf>
    <xf numFmtId="0" fontId="27" fillId="0" borderId="0" xfId="1" applyNumberFormat="1" applyFont="1" applyFill="1" applyAlignment="1">
      <alignment horizontal="right"/>
    </xf>
    <xf numFmtId="0" fontId="10" fillId="0" borderId="0" xfId="16" applyNumberFormat="1" applyFont="1" applyFill="1" applyAlignment="1">
      <alignment vertical="center"/>
    </xf>
    <xf numFmtId="0" fontId="68" fillId="0" borderId="0" xfId="32" applyFont="1"/>
    <xf numFmtId="0" fontId="12" fillId="0" borderId="0" xfId="0" applyFont="1" applyAlignment="1">
      <alignment horizontal="left" vertical="center"/>
    </xf>
    <xf numFmtId="0" fontId="41" fillId="0" borderId="0" xfId="32"/>
    <xf numFmtId="0" fontId="12" fillId="0" borderId="0" xfId="0" quotePrefix="1" applyFont="1" applyAlignment="1">
      <alignment vertical="top"/>
    </xf>
    <xf numFmtId="0" fontId="27" fillId="0" borderId="0" xfId="0" applyFont="1" applyFill="1"/>
    <xf numFmtId="0" fontId="35" fillId="0" borderId="0" xfId="35" applyFont="1" applyFill="1" applyBorder="1"/>
    <xf numFmtId="0" fontId="26" fillId="0" borderId="0" xfId="16" applyFont="1" applyFill="1" applyAlignment="1">
      <alignment horizontal="right"/>
    </xf>
    <xf numFmtId="1" fontId="26" fillId="0" borderId="0" xfId="0" applyNumberFormat="1" applyFont="1" applyFill="1" applyBorder="1"/>
    <xf numFmtId="1" fontId="35" fillId="0" borderId="0" xfId="35" applyNumberFormat="1" applyFont="1" applyFill="1" applyBorder="1"/>
    <xf numFmtId="1" fontId="35" fillId="0" borderId="0" xfId="39" applyNumberFormat="1" applyFont="1" applyFill="1" applyBorder="1"/>
    <xf numFmtId="0" fontId="50" fillId="0" borderId="0" xfId="32" applyFont="1" applyAlignment="1" applyProtection="1">
      <alignment vertical="center"/>
    </xf>
  </cellXfs>
  <cellStyles count="71">
    <cellStyle name="Comma" xfId="66" builtinId="3"/>
    <cellStyle name="Comma 2" xfId="22" xr:uid="{00000000-0005-0000-0000-000000000000}"/>
    <cellStyle name="Comma 2 2" xfId="28" xr:uid="{00000000-0005-0000-0000-000000000000}"/>
    <cellStyle name="Comma 2 2 2" xfId="59" xr:uid="{D3580D03-50E6-4AA3-854E-2E3D54DE91BE}"/>
    <cellStyle name="Comma 2 3" xfId="57" xr:uid="{404C0833-C1CA-4215-8C57-09213DDBB3C5}"/>
    <cellStyle name="Comma 2 4" xfId="41" xr:uid="{3AE2A9E3-D039-4154-B1B6-F8F214A46D0C}"/>
    <cellStyle name="Hyperlink" xfId="32" builtinId="8"/>
    <cellStyle name="Normal" xfId="0" builtinId="0"/>
    <cellStyle name="Normal 10" xfId="33" xr:uid="{9B638B50-1DAF-4832-BAD9-95A7B762C56C}"/>
    <cellStyle name="Normal 10 2" xfId="63" xr:uid="{98EAFA47-20D1-4082-AD62-2AE584B2A1C5}"/>
    <cellStyle name="Normal 11" xfId="67" xr:uid="{5D408B95-7AA2-4B70-ACB3-A13D7645E25A}"/>
    <cellStyle name="Normal 12" xfId="35" xr:uid="{97AC5F5B-C8F8-44D3-A5BD-A472FCB3370E}"/>
    <cellStyle name="Normal 12 2" xfId="65" xr:uid="{00459045-360D-436A-BD43-BBA44BD8D51D}"/>
    <cellStyle name="Normal 12 3" xfId="69" xr:uid="{F25E0157-EF35-40BF-81C8-21698F03E0AD}"/>
    <cellStyle name="Normal 16" xfId="16" xr:uid="{00000000-0005-0000-0000-000002000000}"/>
    <cellStyle name="Normal 16 2" xfId="53" xr:uid="{FB43D52A-BEFE-4EFD-A8B1-1E7B4E3DCEE7}"/>
    <cellStyle name="Normal 2" xfId="9" xr:uid="{00000000-0005-0000-0000-000003000000}"/>
    <cellStyle name="Normal 2 2" xfId="10" xr:uid="{00000000-0005-0000-0000-000004000000}"/>
    <cellStyle name="Normal 2 2 2" xfId="13" xr:uid="{00000000-0005-0000-0000-000005000000}"/>
    <cellStyle name="Normal 2 2 2 2" xfId="50" xr:uid="{4C93C136-4745-462F-9716-F89FE9119154}"/>
    <cellStyle name="Normal 2 2 3" xfId="47" xr:uid="{39DC237A-F9F8-4757-8DAE-3CA066DB8AEA}"/>
    <cellStyle name="Normal 2 3" xfId="12" xr:uid="{00000000-0005-0000-0000-000006000000}"/>
    <cellStyle name="Normal 2 3 2" xfId="17" xr:uid="{00000000-0005-0000-0000-000007000000}"/>
    <cellStyle name="Normal 2 3 2 2" xfId="54" xr:uid="{684B91C6-A52D-413B-BC62-2D0E8D00A165}"/>
    <cellStyle name="Normal 2 3 3" xfId="49" xr:uid="{90E8A1D4-5842-463A-9F6A-7DF21733D64E}"/>
    <cellStyle name="Normal 2 4" xfId="15" xr:uid="{00000000-0005-0000-0000-000008000000}"/>
    <cellStyle name="Normal 2 4 2" xfId="18" xr:uid="{00000000-0005-0000-0000-000009000000}"/>
    <cellStyle name="Normal 2 4 2 2" xfId="55" xr:uid="{5DB8E417-22F5-45C4-98A2-033716813ECF}"/>
    <cellStyle name="Normal 2 4 3" xfId="52" xr:uid="{9433BE47-BC92-41D4-8679-D08FBE454E64}"/>
    <cellStyle name="Normal 2 5" xfId="46" xr:uid="{31C6D47B-8E10-4E27-93D8-1EB83C4DA23D}"/>
    <cellStyle name="Normal 3" xfId="8" xr:uid="{00000000-0005-0000-0000-00000A000000}"/>
    <cellStyle name="Normal 3 2" xfId="14" xr:uid="{00000000-0005-0000-0000-00000B000000}"/>
    <cellStyle name="Normal 3 2 2" xfId="51" xr:uid="{91778EB3-F610-4C9D-A25B-52F4E770E6E5}"/>
    <cellStyle name="Normal 3 3" xfId="45" xr:uid="{5F4006F2-77FB-461F-A2C3-8A809E9C020C}"/>
    <cellStyle name="Normal 4" xfId="20" xr:uid="{00000000-0005-0000-0000-00000C000000}"/>
    <cellStyle name="Normal 4 2" xfId="56" xr:uid="{CAC4E116-D38C-440B-B536-7EB67CAB0194}"/>
    <cellStyle name="Normal 5" xfId="19" xr:uid="{00000000-0005-0000-0000-00000D000000}"/>
    <cellStyle name="Normal 5 2" xfId="23" xr:uid="{00000000-0005-0000-0000-00000E000000}"/>
    <cellStyle name="Normal 5 2 2" xfId="29" xr:uid="{00000000-0005-0000-0000-00000E000000}"/>
    <cellStyle name="Normal 5 2 2 2" xfId="60" xr:uid="{C8DBFCED-16EE-4F67-991D-0FA905B3A42A}"/>
    <cellStyle name="Normal 5 2 3" xfId="42" xr:uid="{7A43F8D0-35FD-4AC5-A39E-B9D09ADBA934}"/>
    <cellStyle name="Normal 5 3" xfId="25" xr:uid="{01DE113B-2EDD-4E8F-A9FA-AF2C0A8980EA}"/>
    <cellStyle name="Normal 5 3 2" xfId="31" xr:uid="{01DE113B-2EDD-4E8F-A9FA-AF2C0A8980EA}"/>
    <cellStyle name="Normal 5 3 2 2" xfId="62" xr:uid="{591E80D8-ADAC-4303-95CB-3BE0B58E5BCB}"/>
    <cellStyle name="Normal 5 3 3" xfId="39" xr:uid="{B317F438-1C3E-4791-8725-3277A5969E3F}"/>
    <cellStyle name="Normal 5 3 3 2" xfId="68" xr:uid="{D66C4003-8276-4630-8A73-F37956105928}"/>
    <cellStyle name="Normal 5 4" xfId="27" xr:uid="{00000000-0005-0000-0000-00000D000000}"/>
    <cellStyle name="Normal 5 4 2" xfId="58" xr:uid="{7DEC7047-59C7-44B0-9199-575FDE361AC6}"/>
    <cellStyle name="Normal 6" xfId="21" xr:uid="{00000000-0005-0000-0000-00000F000000}"/>
    <cellStyle name="Normal 7" xfId="24" xr:uid="{7066CDC4-230E-4020-A696-A6232D9D77F4}"/>
    <cellStyle name="Normal 7 2" xfId="30" xr:uid="{7066CDC4-230E-4020-A696-A6232D9D77F4}"/>
    <cellStyle name="Normal 7 2 2" xfId="61" xr:uid="{EBB2F058-8E2E-4429-A44E-B5A2F9A87B66}"/>
    <cellStyle name="Normal 7 3" xfId="34" xr:uid="{6C34E6B0-EB09-431C-8FB1-7870980F2893}"/>
    <cellStyle name="Normal 7 3 2" xfId="64" xr:uid="{0D02127D-ED9E-44A1-9A2A-4F787F45D313}"/>
    <cellStyle name="Normal 7 4" xfId="40" xr:uid="{A69DF070-DB5F-48F0-B443-6408D0479510}"/>
    <cellStyle name="Normal 7 5" xfId="70" xr:uid="{6ECF3E93-0ECE-419B-9D78-DCF5697BD6F6}"/>
    <cellStyle name="Normal 8" xfId="26" xr:uid="{00000000-0005-0000-0000-000048000000}"/>
    <cellStyle name="Normal 8 2" xfId="38" xr:uid="{40C36471-84F5-4AF8-AFF6-39D0C92A3CB1}"/>
    <cellStyle name="Normal 8 3" xfId="37" xr:uid="{9F2D80B7-5A99-4B0D-BA09-C0B3C35F1B7F}"/>
    <cellStyle name="Normal 9" xfId="36" xr:uid="{89BF7FAE-AE3C-4618-94D2-4CB034ABBA07}"/>
    <cellStyle name="Normal 9 2" xfId="43" xr:uid="{63E97062-5846-4932-B4CF-A6FE71215783}"/>
    <cellStyle name="Normal_4 point 3 and 4" xfId="1" xr:uid="{00000000-0005-0000-0000-000010000000}"/>
    <cellStyle name="Normal_4 point 5" xfId="2" xr:uid="{00000000-0005-0000-0000-000011000000}"/>
    <cellStyle name="Normal_Part 2a" xfId="3" xr:uid="{00000000-0005-0000-0000-000012000000}"/>
    <cellStyle name="Normal_Part 2b" xfId="4" xr:uid="{00000000-0005-0000-0000-000013000000}"/>
    <cellStyle name="Normal_Table 3-01b Support units" xfId="5" xr:uid="{00000000-0005-0000-0000-000014000000}"/>
    <cellStyle name="Normalrd" xfId="6" xr:uid="{00000000-0005-0000-0000-000015000000}"/>
    <cellStyle name="Style 1" xfId="7" xr:uid="{00000000-0005-0000-0000-000016000000}"/>
    <cellStyle name="Style 1 2" xfId="11" xr:uid="{00000000-0005-0000-0000-000017000000}"/>
    <cellStyle name="Style 1 2 2" xfId="48" xr:uid="{BE9719A4-8843-4798-B063-C62778652600}"/>
    <cellStyle name="Style 1 3" xfId="44" xr:uid="{965E7A78-C6EA-4A22-9EC7-CE4D7329247B}"/>
  </cellStyles>
  <dxfs count="149">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indexed="8"/>
        <name val="Arial"/>
        <family val="2"/>
        <scheme val="none"/>
      </font>
      <fill>
        <patternFill patternType="none">
          <fgColor indexed="64"/>
          <bgColor auto="1"/>
        </patternFill>
      </fill>
      <alignment horizontal="left" vertical="bottom" textRotation="0" wrapText="0" indent="0" justifyLastLine="0" shrinkToFit="0" readingOrder="0"/>
      <protection locked="1" hidden="0"/>
    </dxf>
    <dxf>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strike val="0"/>
        <outline val="0"/>
        <shadow val="0"/>
        <u val="none"/>
        <vertAlign val="baseline"/>
        <name val="Arial"/>
        <family val="2"/>
        <scheme val="none"/>
      </font>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dxf>
    <dxf>
      <font>
        <strike val="0"/>
        <outline val="0"/>
        <shadow val="0"/>
        <u val="none"/>
        <vertAlign val="baseline"/>
        <sz val="11"/>
        <name val="Arial"/>
        <family val="2"/>
        <scheme val="none"/>
      </font>
      <fill>
        <patternFill patternType="none">
          <fgColor indexed="64"/>
          <bgColor auto="1"/>
        </patternFill>
      </fill>
    </dxf>
    <dxf>
      <font>
        <strike val="0"/>
        <outline val="0"/>
        <shadow val="0"/>
        <u val="none"/>
        <vertAlign val="baseline"/>
        <sz val="11"/>
        <name val="Arial"/>
        <family val="2"/>
        <scheme val="none"/>
      </font>
      <fill>
        <patternFill patternType="none">
          <fgColor indexed="64"/>
          <bgColor auto="1"/>
        </patternFill>
      </fill>
    </dxf>
    <dxf>
      <font>
        <strike val="0"/>
        <outline val="0"/>
        <shadow val="0"/>
        <u val="none"/>
        <vertAlign val="baseline"/>
        <sz val="11"/>
        <name val="Arial"/>
        <family val="2"/>
        <scheme val="none"/>
      </font>
      <fill>
        <patternFill patternType="none">
          <fgColor indexed="64"/>
          <bgColor auto="1"/>
        </patternFill>
      </fill>
    </dxf>
    <dxf>
      <font>
        <strike val="0"/>
        <outline val="0"/>
        <shadow val="0"/>
        <u val="none"/>
        <vertAlign val="baseline"/>
        <sz val="1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dxf>
    <dxf>
      <font>
        <strike val="0"/>
        <outline val="0"/>
        <shadow val="0"/>
        <u val="none"/>
        <vertAlign val="baseline"/>
        <sz val="11"/>
        <name val="Arial"/>
        <family val="2"/>
        <scheme val="none"/>
      </font>
      <fill>
        <patternFill patternType="none">
          <fgColor indexed="64"/>
          <bgColor auto="1"/>
        </patternFill>
      </fill>
    </dxf>
    <dxf>
      <font>
        <strike val="0"/>
        <outline val="0"/>
        <shadow val="0"/>
        <u val="none"/>
        <vertAlign val="baseline"/>
        <sz val="11"/>
        <name val="Arial"/>
        <family val="2"/>
        <scheme val="none"/>
      </font>
      <fill>
        <patternFill patternType="none">
          <fgColor indexed="64"/>
          <bgColor auto="1"/>
        </patternFill>
      </fill>
    </dxf>
    <dxf>
      <font>
        <strike val="0"/>
        <outline val="0"/>
        <shadow val="0"/>
        <u val="none"/>
        <vertAlign val="baseline"/>
        <sz val="11"/>
        <name val="Arial"/>
        <family val="2"/>
        <scheme val="none"/>
      </font>
      <fill>
        <patternFill patternType="none">
          <fgColor indexed="64"/>
          <bgColor auto="1"/>
        </patternFill>
      </fill>
    </dxf>
    <dxf>
      <font>
        <strike val="0"/>
        <outline val="0"/>
        <shadow val="0"/>
        <u val="none"/>
        <vertAlign val="baseline"/>
        <sz val="1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family val="2"/>
      </font>
    </dxf>
  </dxfs>
  <tableStyles count="1" defaultTableStyle="TableStyleLight20 2" defaultPivotStyle="PivotStyleLight16">
    <tableStyle name="TableStyleLight20 2" pivot="0" count="0" xr9:uid="{086163FF-E361-4C32-AFE8-6A05F7F941B8}"/>
  </tableStyles>
  <colors>
    <mruColors>
      <color rgb="FFBBA8AC"/>
      <color rgb="FF0000FF"/>
      <color rgb="FF1E5E92"/>
      <color rgb="FF3D6497"/>
      <color rgb="FF648BC0"/>
      <color rgb="FF2C486E"/>
      <color rgb="FF660033"/>
      <color rgb="FF96B1D4"/>
      <color rgb="FF990033"/>
      <color rgb="FFC6D5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CivFin\UKDS%202006\Data%20consolidation%20form%20v1%20used%20for%20April%2006%20Nat%20Sta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MB4\ROOTFS4\Publications\UKDS\2009%20edition\Chapter%202\20090820%20UKDS%202009%20Civilian%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MB4\ROOTFS4\Publications\UKDS\2008%20edition\Chapter%202\UKDS2008%20Civ%20tables%20with%20Laura's%20amendments%20%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ublications\UKDS\2008%20edition\Chapter%202\UKDS2008%20Civ%20tables%20with%20Laura's%20amendments%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_paper1"/>
      <sheetName val="Data"/>
      <sheetName val="OLDData"/>
      <sheetName val="Graphs"/>
      <sheetName val="Total"/>
      <sheetName val="Non-industrial"/>
      <sheetName val="Industrial"/>
      <sheetName val="2003_paper"/>
      <sheetName val="2003 paper"/>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31"/>
      <sheetName val="table_2_41"/>
      <sheetName val="table_2_51"/>
      <sheetName val="table_2_7_rounded1"/>
      <sheetName val="table_2_8_rounded1"/>
      <sheetName val="UKDS_Chart_2_81"/>
      <sheetName val="Graph_2_8_data1"/>
      <sheetName val="table_2_9_rounded1"/>
      <sheetName val="table_2_10_rounded1"/>
      <sheetName val="table_2_11_rounded1"/>
      <sheetName val="table_2_12_rounded1"/>
      <sheetName val="table_2_13_rounded1"/>
      <sheetName val="table_2_14_rounded1"/>
      <sheetName val="table_2_15_rounded1"/>
      <sheetName val="table_2_16_rounded1"/>
      <sheetName val="table_2_17_and_2_18_rounded1"/>
      <sheetName val="table_2_19_rounded1"/>
      <sheetName val="table_2_20_rounded1"/>
      <sheetName val="table_2_21+2_22_rounded1"/>
      <sheetName val="Table_2_23_rounded1"/>
      <sheetName val="2_19&amp;2_23_CHARTS1"/>
      <sheetName val="Graphs_2_23_data1"/>
      <sheetName val="table_2_24_rounded1"/>
      <sheetName val="table_2_25_rounded1"/>
      <sheetName val="table_2_26_rounded1"/>
      <sheetName val="UKDS_table_2_271"/>
      <sheetName val="UKDS_2_27_Graph1"/>
      <sheetName val="table_2_3"/>
      <sheetName val="table_2_4"/>
      <sheetName val="table_2_5"/>
      <sheetName val="table_2_7_rounded"/>
      <sheetName val="table_2_8_rounded"/>
      <sheetName val="UKDS_Chart_2_8"/>
      <sheetName val="Graph_2_8_data"/>
      <sheetName val="table_2_9_rounded"/>
      <sheetName val="table_2_10_rounded"/>
      <sheetName val="table_2_11_rounded"/>
      <sheetName val="table_2_12_rounded"/>
      <sheetName val="table_2_13_rounded"/>
      <sheetName val="table_2_14_rounded"/>
      <sheetName val="table_2_15_rounded"/>
      <sheetName val="table_2_16_rounded"/>
      <sheetName val="table_2_17_and_2_18_rounded"/>
      <sheetName val="table_2_19_rounded"/>
      <sheetName val="table_2_20_rounded"/>
      <sheetName val="table_2_21+2_22_rounded"/>
      <sheetName val="Table_2_23_rounded"/>
      <sheetName val="2_19&amp;2_23_CHARTS"/>
      <sheetName val="Graphs_2_23_data"/>
      <sheetName val="table_2_24_rounded"/>
      <sheetName val="table_2_25_rounded"/>
      <sheetName val="table_2_26_rounded"/>
      <sheetName val="UKDS_table_2_27"/>
      <sheetName val="UKDS_2_27_Graph"/>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sheetData>
      <sheetData sheetId="1">
        <row r="2">
          <cell r="A2" t="str">
            <v>Table 2.4 Global locations of Service1 and civilian personnel, at 1 April each year</v>
          </cell>
        </row>
      </sheetData>
      <sheetData sheetId="2">
        <row r="2">
          <cell r="A2" t="str">
            <v>Table 2.5  Strength of locally entered personnel including Gurkhas by global location, at 1 April each year</v>
          </cell>
        </row>
      </sheetData>
      <sheetData sheetId="3">
        <row r="5">
          <cell r="A5" t="str">
            <v>Table 2.7 Strength of UK Regular Forces by Service, and whether trained or untrained, at 1 April each year</v>
          </cell>
        </row>
      </sheetData>
      <sheetData sheetId="4">
        <row r="5">
          <cell r="A5" t="str">
            <v>Table 2.8 Strength of UK Regular Forces by age and rank at 1 April each year</v>
          </cell>
        </row>
      </sheetData>
      <sheetData sheetId="5"/>
      <sheetData sheetId="6"/>
      <sheetData sheetId="7">
        <row r="5">
          <cell r="A5" t="str">
            <v>Table 2.9 Full-time trained strength and requirement1 at 1 April 
                     each year</v>
          </cell>
        </row>
      </sheetData>
      <sheetData sheetId="8">
        <row r="5">
          <cell r="A5" t="str">
            <v>Table 2.10 Strength of UK Regular Forces by ethnic origin, Service
                        and rank1 at 1 April 2008</v>
          </cell>
        </row>
      </sheetData>
      <sheetData sheetId="9">
        <row r="5">
          <cell r="A5" t="str">
            <v>Table 2.11 Strength of UK Regular Forces by ethnic origin and rank1 
                       at 1 April each year</v>
          </cell>
        </row>
      </sheetData>
      <sheetData sheetId="10">
        <row r="5">
          <cell r="A5" t="str">
            <v>Table 2.12 Strength of UK Regular Forces by sex and rank1 at 1 April each year</v>
          </cell>
        </row>
      </sheetData>
      <sheetData sheetId="11">
        <row r="5">
          <cell r="A5" t="str">
            <v>Table 2.13 Strength of UK Regular Forces by sex and Service at 1 April each year</v>
          </cell>
        </row>
      </sheetData>
      <sheetData sheetId="12">
        <row r="5">
          <cell r="B5" t="str">
            <v>Table 2.14 Strength of UK Regular Forces by Service and ethnic origin at 1 April each year</v>
          </cell>
        </row>
      </sheetData>
      <sheetData sheetId="13">
        <row r="5">
          <cell r="B5" t="str">
            <v>Table 2.15 Strength of UK Regular Forces by Service and religion at 1 April each year</v>
          </cell>
        </row>
      </sheetData>
      <sheetData sheetId="14">
        <row r="5">
          <cell r="B5" t="str">
            <v>Table 2.16 Strength of the Trained UK Regular Forces by nationality and Service at 1 April each year</v>
          </cell>
        </row>
      </sheetData>
      <sheetData sheetId="15">
        <row r="5">
          <cell r="B5" t="str">
            <v>Table 2.17 Strength of the Reserve Forces at 1 April each year1</v>
          </cell>
        </row>
      </sheetData>
      <sheetData sheetId="16">
        <row r="5">
          <cell r="A5" t="str">
            <v>Table 2.19 Intake1 to UK Regular Forces from civil life2 by sex and Service</v>
          </cell>
        </row>
      </sheetData>
      <sheetData sheetId="17">
        <row r="5">
          <cell r="A5" t="str">
            <v>Table 2.20 Intake to untrained strength of UK Regular Forces by ethnic origin and Service</v>
          </cell>
        </row>
      </sheetData>
      <sheetData sheetId="18">
        <row r="5">
          <cell r="A5" t="str">
            <v>Table 2.21 Intake to untrained strength of UK Regular Forces by sex and Service</v>
          </cell>
        </row>
      </sheetData>
      <sheetData sheetId="19">
        <row r="5">
          <cell r="A5" t="str">
            <v>Table 2.23 Outflow1 from UK Regular Forces to civil life by Service
                         and whether trained or untrained</v>
          </cell>
        </row>
      </sheetData>
      <sheetData sheetId="20"/>
      <sheetData sheetId="21"/>
      <sheetData sheetId="22">
        <row r="5">
          <cell r="A5" t="str">
            <v>Table 2.24 Outflow1 from trained UK Regular Forces to civil life by Service and ethnic origin2</v>
          </cell>
        </row>
      </sheetData>
      <sheetData sheetId="23">
        <row r="5">
          <cell r="B5" t="str">
            <v>Table 2.25 Outflow1 from trained UK Regular Forces to civil life by sex and reason for leaving</v>
          </cell>
        </row>
      </sheetData>
      <sheetData sheetId="24">
        <row r="5">
          <cell r="A5" t="str">
            <v>Table 2.26 Outflow1 from UK Regular Forces to civil life by sex and Service</v>
          </cell>
        </row>
      </sheetData>
      <sheetData sheetId="25">
        <row r="6">
          <cell r="A6" t="str">
            <v>Table 2.27 Military salaries1: illustrative rates and indices (1990/91=100)</v>
          </cell>
        </row>
      </sheetData>
      <sheetData sheetId="26"/>
      <sheetData sheetId="27">
        <row r="2">
          <cell r="A2" t="str">
            <v>Table 2.3 Location of Service and civilian personnel1,2 in the United Kingdom</v>
          </cell>
        </row>
      </sheetData>
      <sheetData sheetId="28">
        <row r="2">
          <cell r="A2" t="str">
            <v>Table 2.4 Global locations of Service1 and civilian personnel, at 1 April each year</v>
          </cell>
        </row>
      </sheetData>
      <sheetData sheetId="29">
        <row r="2">
          <cell r="A2" t="str">
            <v>Table 2.5  Strength of locally entered personnel including Gurkhas by global location, at 1 April each year</v>
          </cell>
        </row>
      </sheetData>
      <sheetData sheetId="30">
        <row r="5">
          <cell r="A5" t="str">
            <v>Table 2.7 Strength of UK Regular Forces by Service, and whether trained or untrained, at 1 April each year</v>
          </cell>
        </row>
      </sheetData>
      <sheetData sheetId="31">
        <row r="5">
          <cell r="A5" t="str">
            <v>Table 2.8 Strength of UK Regular Forces by age and rank at 1 April each year</v>
          </cell>
        </row>
      </sheetData>
      <sheetData sheetId="32"/>
      <sheetData sheetId="33"/>
      <sheetData sheetId="34">
        <row r="5">
          <cell r="A5" t="str">
            <v>Table 2.9 Full-time trained strength and requirement1 at 1 April 
                     each year</v>
          </cell>
        </row>
      </sheetData>
      <sheetData sheetId="35">
        <row r="5">
          <cell r="A5" t="str">
            <v>Table 2.10 Strength of UK Regular Forces by ethnic origin, Service
                        and rank1 at 1 April 2008</v>
          </cell>
        </row>
      </sheetData>
      <sheetData sheetId="36">
        <row r="5">
          <cell r="A5" t="str">
            <v>Table 2.11 Strength of UK Regular Forces by ethnic origin and rank1 
                       at 1 April each year</v>
          </cell>
        </row>
      </sheetData>
      <sheetData sheetId="37">
        <row r="5">
          <cell r="A5" t="str">
            <v>Table 2.12 Strength of UK Regular Forces by sex and rank1 at 1 April each year</v>
          </cell>
        </row>
      </sheetData>
      <sheetData sheetId="38">
        <row r="5">
          <cell r="A5" t="str">
            <v>Table 2.13 Strength of UK Regular Forces by sex and Service at 1 April each year</v>
          </cell>
        </row>
      </sheetData>
      <sheetData sheetId="39">
        <row r="5">
          <cell r="B5" t="str">
            <v>Table 2.14 Strength of UK Regular Forces by Service and ethnic origin at 1 April each year</v>
          </cell>
        </row>
      </sheetData>
      <sheetData sheetId="40">
        <row r="5">
          <cell r="B5" t="str">
            <v>Table 2.15 Strength of UK Regular Forces by Service and religion at 1 April each year</v>
          </cell>
        </row>
      </sheetData>
      <sheetData sheetId="41">
        <row r="5">
          <cell r="B5" t="str">
            <v>Table 2.16 Strength of the Trained UK Regular Forces by nationality and Service at 1 April each year</v>
          </cell>
        </row>
      </sheetData>
      <sheetData sheetId="42">
        <row r="5">
          <cell r="B5" t="str">
            <v>Table 2.17 Strength of the Reserve Forces at 1 April each year1</v>
          </cell>
        </row>
      </sheetData>
      <sheetData sheetId="43">
        <row r="5">
          <cell r="A5" t="str">
            <v>Table 2.19 Intake1 to UK Regular Forces from civil life2 by sex and Service</v>
          </cell>
        </row>
      </sheetData>
      <sheetData sheetId="44">
        <row r="5">
          <cell r="A5" t="str">
            <v>Table 2.20 Intake to untrained strength of UK Regular Forces by ethnic origin and Service</v>
          </cell>
        </row>
      </sheetData>
      <sheetData sheetId="45">
        <row r="5">
          <cell r="A5" t="str">
            <v>Table 2.21 Intake to untrained strength of UK Regular Forces by sex and Service</v>
          </cell>
        </row>
      </sheetData>
      <sheetData sheetId="46">
        <row r="5">
          <cell r="A5" t="str">
            <v>Table 2.23 Outflow1 from UK Regular Forces to civil life by Service
                         and whether trained or untrained</v>
          </cell>
        </row>
      </sheetData>
      <sheetData sheetId="47"/>
      <sheetData sheetId="48"/>
      <sheetData sheetId="49">
        <row r="5">
          <cell r="A5" t="str">
            <v>Table 2.24 Outflow1 from trained UK Regular Forces to civil life by Service and ethnic origin2</v>
          </cell>
        </row>
      </sheetData>
      <sheetData sheetId="50">
        <row r="5">
          <cell r="B5" t="str">
            <v>Table 2.25 Outflow1 from trained UK Regular Forces to civil life by sex and reason for leaving</v>
          </cell>
        </row>
      </sheetData>
      <sheetData sheetId="51">
        <row r="5">
          <cell r="A5" t="str">
            <v>Table 2.26 Outflow1 from UK Regular Forces to civil life by sex and Service</v>
          </cell>
        </row>
      </sheetData>
      <sheetData sheetId="52">
        <row r="6">
          <cell r="A6" t="str">
            <v>Table 2.27 Military salaries1: illustrative rates and indices (1990/91=100)</v>
          </cell>
        </row>
      </sheetData>
      <sheetData sheetId="53"/>
      <sheetData sheetId="54">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55">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56">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57">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58">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9" refreshError="1"/>
      <sheetData sheetId="60" refreshError="1"/>
      <sheetData sheetId="61">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62">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63">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64">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65">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66">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67">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68">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69">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70">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71">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72">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73">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74" refreshError="1"/>
      <sheetData sheetId="75" refreshError="1"/>
      <sheetData sheetId="76">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77">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78">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79">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8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_orig1"/>
      <sheetName val="agencies"/>
      <sheetName val="PIVOT_orig1"/>
      <sheetName val="PIVOT"/>
      <sheetName val="UKDS_data_orig1"/>
      <sheetName val="UKDS_data1"/>
      <sheetName val="RAB_LOOKUPS1"/>
      <sheetName val="agencies_orig"/>
      <sheetName val="PIVOT_orig"/>
      <sheetName val="UKDS_data_orig"/>
      <sheetName val="UKDS_data"/>
      <sheetName val="RAB_LOOKUPS"/>
      <sheetName val="agencies orig"/>
      <sheetName val="PIVOT orig"/>
      <sheetName val="UKDS data orig"/>
      <sheetName val="UKDS data"/>
      <sheetName val="RAB 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_17&amp;2_18_CHARTS_&amp;_TEXT1"/>
      <sheetName val="UKDS2002"/>
      <sheetName val="PM65"/>
      <sheetName val="Data"/>
      <sheetName val="Graphs"/>
      <sheetName val="Progress"/>
      <sheetName val="Sheet2"/>
      <sheetName val="2_17&amp;2_18_CHARTS_&amp;_TEXT"/>
      <sheetName val="2.17&amp;2.18 CHARTS &amp; TEXT"/>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 val="tables_ROUNDED"/>
      <sheetName val="graphs_ROUNDED"/>
      <sheetName val="TSP7_Pages_2-5"/>
      <sheetName val="TSP7_Pages_6-11"/>
      <sheetName val="Data_Input"/>
      <sheetName val="AR&amp;A_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 sheetId="6"/>
      <sheetData sheetId="7"/>
      <sheetData sheetId="8"/>
      <sheetData sheetId="9"/>
      <sheetData sheetId="10">
        <row r="4">
          <cell r="C4">
            <v>28946</v>
          </cell>
        </row>
      </sheetData>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C FORM"/>
      <sheetName val="LEC_FORM"/>
    </sheetNames>
    <sheetDataSet>
      <sheetData sheetId="0">
        <row r="3">
          <cell r="A3" t="str">
            <v>Please Select Date</v>
          </cell>
        </row>
        <row r="4">
          <cell r="A4" t="str">
            <v>01-Oct-05</v>
          </cell>
        </row>
        <row r="5">
          <cell r="A5" t="str">
            <v>01-Jan-06</v>
          </cell>
        </row>
        <row r="6">
          <cell r="A6" t="str">
            <v>01-Apr-06</v>
          </cell>
        </row>
        <row r="7">
          <cell r="A7" t="str">
            <v>01-Jul-06</v>
          </cell>
        </row>
        <row r="8">
          <cell r="A8" t="str">
            <v>01-Oct-06</v>
          </cell>
        </row>
        <row r="9">
          <cell r="A9" t="str">
            <v>01-Jan-07</v>
          </cell>
        </row>
        <row r="10">
          <cell r="A10" t="str">
            <v>01-Apr-07</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 val="Table_2_01"/>
      <sheetName val="Table_2_02"/>
      <sheetName val="Table_2_06"/>
      <sheetName val="Table_2_29"/>
      <sheetName val="Table_2_30"/>
      <sheetName val="Table__2_31"/>
      <sheetName val="Table_2_32"/>
      <sheetName val="Table_2_33"/>
      <sheetName val="Table_2_34"/>
      <sheetName val="Table_2_35"/>
      <sheetName val="Table_2_36"/>
      <sheetName val="Table_2_37"/>
      <sheetName val="Table_2_38"/>
      <sheetName val="Table_2_39"/>
      <sheetName val="Chart_to_2_39"/>
      <sheetName val="2_40"/>
      <sheetName val="Table_2_41"/>
      <sheetName val="Table_2_42"/>
    </sheetNames>
    <sheetDataSet>
      <sheetData sheetId="0" refreshError="1"/>
      <sheetData sheetId="1"/>
      <sheetData sheetId="2"/>
      <sheetData sheetId="3"/>
      <sheetData sheetId="4"/>
      <sheetData sheetId="5"/>
      <sheetData sheetId="6"/>
      <sheetData sheetId="7"/>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sheetData sheetId="11" refreshError="1"/>
      <sheetData sheetId="12"/>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row r="2">
          <cell r="A2" t="str">
            <v>Table 2.35 Intake of civilian personnel1 by sex, grade2 and whether full or part-time</v>
          </cell>
        </row>
      </sheetData>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 val="Table_2_26_was_2_28"/>
      <sheetName val="Table_2_27_was_2_02"/>
      <sheetName val="Table_2_28_was_2_06"/>
      <sheetName val="Table_2_29"/>
      <sheetName val="Table_2_30"/>
      <sheetName val="Table_2_31"/>
      <sheetName val="Table_2_36"/>
      <sheetName val="Table_2_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 sheetId="8">
        <row r="3">
          <cell r="A3" t="str">
            <v>Table 2.26 Civilian personnel1, at 1 April each year</v>
          </cell>
        </row>
      </sheetData>
      <sheetData sheetId="9">
        <row r="5">
          <cell r="A5" t="str">
            <v>Thousands: FTE</v>
          </cell>
        </row>
      </sheetData>
      <sheetData sheetId="10"/>
      <sheetData sheetId="11">
        <row r="3">
          <cell r="A3" t="str">
            <v>Table 2.29 Civilian personnel1 by budgetary area and grade 
                         equivalent2, at 1 April each year</v>
          </cell>
        </row>
      </sheetData>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_2_01"/>
      <sheetName val="Table_2_02"/>
      <sheetName val="Table_2_06"/>
      <sheetName val="Table_2_29"/>
      <sheetName val="Table_2_30"/>
      <sheetName val="Table__2_31"/>
      <sheetName val="Table_2_32"/>
      <sheetName val="Table_2_33"/>
      <sheetName val="Table_2_34"/>
      <sheetName val="Table_2_35"/>
      <sheetName val="Table_2_36"/>
      <sheetName val="Table_2_37"/>
      <sheetName val="Table_2_38"/>
    </sheetNames>
    <sheetDataSet>
      <sheetData sheetId="0"/>
      <sheetData sheetId="1"/>
      <sheetData sheetId="2"/>
      <sheetData sheetId="3">
        <row r="3">
          <cell r="A3" t="str">
            <v>Table 2.29 Civilian personnel1 , at 1 April each year</v>
          </cell>
        </row>
        <row r="4">
          <cell r="S4" t="str">
            <v>Thousands: FTE</v>
          </cell>
        </row>
        <row r="5">
          <cell r="B5">
            <v>1993</v>
          </cell>
          <cell r="C5" t="str">
            <v xml:space="preserve"> </v>
          </cell>
          <cell r="E5">
            <v>1997</v>
          </cell>
          <cell r="F5">
            <v>2</v>
          </cell>
          <cell r="H5">
            <v>2003</v>
          </cell>
          <cell r="J5">
            <v>2004</v>
          </cell>
          <cell r="K5">
            <v>3</v>
          </cell>
          <cell r="L5">
            <v>2005</v>
          </cell>
          <cell r="N5">
            <v>2006</v>
          </cell>
          <cell r="O5">
            <v>4</v>
          </cell>
          <cell r="P5">
            <v>2007</v>
          </cell>
          <cell r="Q5">
            <v>4</v>
          </cell>
          <cell r="S5">
            <v>2008</v>
          </cell>
        </row>
        <row r="6">
          <cell r="A6" t="str">
            <v>Civilian Level 05</v>
          </cell>
          <cell r="B6">
            <v>159.6</v>
          </cell>
          <cell r="D6" t="str">
            <v>||</v>
          </cell>
          <cell r="E6">
            <v>133.30000000000001</v>
          </cell>
          <cell r="G6" t="str">
            <v>||</v>
          </cell>
          <cell r="H6">
            <v>107.6</v>
          </cell>
          <cell r="J6">
            <v>109</v>
          </cell>
          <cell r="L6">
            <v>108.5</v>
          </cell>
          <cell r="N6">
            <v>103.4</v>
          </cell>
          <cell r="O6" t="str">
            <v>r</v>
          </cell>
          <cell r="P6">
            <v>97.7</v>
          </cell>
          <cell r="Q6" t="str">
            <v>r</v>
          </cell>
          <cell r="R6" t="str">
            <v>||</v>
          </cell>
          <cell r="S6">
            <v>89.5</v>
          </cell>
        </row>
        <row r="7">
          <cell r="A7" t="str">
            <v xml:space="preserve">   Civilian Level 1</v>
          </cell>
          <cell r="B7">
            <v>132.69999999999999</v>
          </cell>
          <cell r="D7" t="str">
            <v>||</v>
          </cell>
          <cell r="E7">
            <v>101.9</v>
          </cell>
          <cell r="H7">
            <v>81.5</v>
          </cell>
          <cell r="J7">
            <v>82.2</v>
          </cell>
          <cell r="L7">
            <v>82</v>
          </cell>
          <cell r="N7">
            <v>78.099999999999994</v>
          </cell>
          <cell r="P7">
            <v>73.8</v>
          </cell>
          <cell r="S7">
            <v>69</v>
          </cell>
        </row>
        <row r="8">
          <cell r="A8" t="str">
            <v xml:space="preserve">   Trading Funds5</v>
          </cell>
          <cell r="B8" t="str">
            <v>-</v>
          </cell>
          <cell r="D8" t="str">
            <v>||</v>
          </cell>
          <cell r="E8">
            <v>15.5</v>
          </cell>
          <cell r="G8" t="str">
            <v>||</v>
          </cell>
          <cell r="H8">
            <v>12.2</v>
          </cell>
          <cell r="J8">
            <v>11.4</v>
          </cell>
          <cell r="L8">
            <v>10.8</v>
          </cell>
          <cell r="N8">
            <v>10.7</v>
          </cell>
          <cell r="P8">
            <v>10.1</v>
          </cell>
          <cell r="R8" t="str">
            <v>||</v>
          </cell>
          <cell r="S8">
            <v>9.1999999999999993</v>
          </cell>
        </row>
        <row r="9">
          <cell r="A9" t="str">
            <v xml:space="preserve">   Locally engaged civilians</v>
          </cell>
          <cell r="B9">
            <v>26.8</v>
          </cell>
          <cell r="D9" t="str">
            <v>||</v>
          </cell>
          <cell r="E9">
            <v>15.9</v>
          </cell>
          <cell r="H9">
            <v>13.8</v>
          </cell>
          <cell r="J9">
            <v>15.4</v>
          </cell>
          <cell r="L9">
            <v>15.7</v>
          </cell>
          <cell r="N9">
            <v>14.5</v>
          </cell>
          <cell r="O9" t="str">
            <v>r</v>
          </cell>
          <cell r="P9">
            <v>13.8</v>
          </cell>
          <cell r="Q9" t="str">
            <v>r</v>
          </cell>
          <cell r="S9">
            <v>11.2</v>
          </cell>
        </row>
        <row r="11">
          <cell r="A11" t="str">
            <v>Civilian Level 1 - Permanent</v>
          </cell>
          <cell r="B11">
            <v>128.1</v>
          </cell>
          <cell r="D11" t="str">
            <v>||</v>
          </cell>
          <cell r="E11">
            <v>96.6</v>
          </cell>
          <cell r="H11">
            <v>77.900000000000006</v>
          </cell>
          <cell r="J11">
            <v>78.8</v>
          </cell>
          <cell r="L11">
            <v>78.599999999999994</v>
          </cell>
          <cell r="N11">
            <v>74.7</v>
          </cell>
          <cell r="P11">
            <v>70.5</v>
          </cell>
          <cell r="S11">
            <v>66</v>
          </cell>
        </row>
        <row r="12">
          <cell r="A12" t="str">
            <v xml:space="preserve">   Non-industrial</v>
          </cell>
          <cell r="B12">
            <v>86.3</v>
          </cell>
          <cell r="D12" t="str">
            <v>||</v>
          </cell>
          <cell r="E12">
            <v>67.400000000000006</v>
          </cell>
          <cell r="H12">
            <v>62.5</v>
          </cell>
          <cell r="J12">
            <v>63.4</v>
          </cell>
          <cell r="L12">
            <v>63.8</v>
          </cell>
          <cell r="N12">
            <v>60.5</v>
          </cell>
          <cell r="P12">
            <v>57.5</v>
          </cell>
          <cell r="S12">
            <v>54.3</v>
          </cell>
        </row>
        <row r="13">
          <cell r="A13" t="str">
            <v xml:space="preserve">   Industrial</v>
          </cell>
          <cell r="B13">
            <v>41.8</v>
          </cell>
          <cell r="D13" t="str">
            <v>||</v>
          </cell>
          <cell r="E13">
            <v>29.2</v>
          </cell>
          <cell r="H13">
            <v>15.4</v>
          </cell>
          <cell r="J13">
            <v>15.5</v>
          </cell>
          <cell r="L13">
            <v>14.7</v>
          </cell>
          <cell r="N13">
            <v>14.2</v>
          </cell>
          <cell r="P13">
            <v>13</v>
          </cell>
          <cell r="S13">
            <v>11.7</v>
          </cell>
        </row>
        <row r="14">
          <cell r="A14" t="str">
            <v>Civilian Level 1 - Casual6</v>
          </cell>
          <cell r="B14">
            <v>2.4</v>
          </cell>
          <cell r="D14" t="str">
            <v>||</v>
          </cell>
          <cell r="E14">
            <v>3.1</v>
          </cell>
          <cell r="H14">
            <v>1.2</v>
          </cell>
          <cell r="J14">
            <v>1</v>
          </cell>
          <cell r="L14">
            <v>1.1000000000000001</v>
          </cell>
          <cell r="N14">
            <v>1.1000000000000001</v>
          </cell>
          <cell r="P14">
            <v>0.9</v>
          </cell>
          <cell r="S14">
            <v>0.8</v>
          </cell>
        </row>
        <row r="15">
          <cell r="A15" t="str">
            <v xml:space="preserve">   Non-industrial</v>
          </cell>
          <cell r="B15">
            <v>1.4</v>
          </cell>
          <cell r="D15" t="str">
            <v>||</v>
          </cell>
          <cell r="E15">
            <v>2</v>
          </cell>
          <cell r="H15">
            <v>0.8</v>
          </cell>
          <cell r="J15">
            <v>0.8</v>
          </cell>
          <cell r="L15">
            <v>0.8</v>
          </cell>
          <cell r="N15">
            <v>0.8</v>
          </cell>
          <cell r="P15">
            <v>0.6</v>
          </cell>
          <cell r="S15">
            <v>0.4</v>
          </cell>
        </row>
        <row r="16">
          <cell r="A16" t="str">
            <v xml:space="preserve">   Industrial</v>
          </cell>
          <cell r="B16">
            <v>1</v>
          </cell>
          <cell r="D16" t="str">
            <v>||</v>
          </cell>
          <cell r="E16">
            <v>1.1000000000000001</v>
          </cell>
          <cell r="H16">
            <v>0.4</v>
          </cell>
          <cell r="J16">
            <v>0.3</v>
          </cell>
          <cell r="L16">
            <v>0.3</v>
          </cell>
          <cell r="N16">
            <v>0.3</v>
          </cell>
          <cell r="P16">
            <v>0.3</v>
          </cell>
          <cell r="S16">
            <v>0.4</v>
          </cell>
        </row>
        <row r="17">
          <cell r="A17" t="str">
            <v>Civilian Level 1 - RFA</v>
          </cell>
          <cell r="B17">
            <v>2.2000000000000002</v>
          </cell>
          <cell r="D17" t="str">
            <v>||</v>
          </cell>
          <cell r="E17">
            <v>2.2000000000000002</v>
          </cell>
          <cell r="H17">
            <v>2.5</v>
          </cell>
          <cell r="J17">
            <v>2.2999999999999998</v>
          </cell>
          <cell r="L17">
            <v>2.2999999999999998</v>
          </cell>
          <cell r="N17">
            <v>2.2999999999999998</v>
          </cell>
          <cell r="P17">
            <v>2.4</v>
          </cell>
          <cell r="S17">
            <v>2.2999999999999998</v>
          </cell>
        </row>
        <row r="19">
          <cell r="A19" t="str">
            <v>Trading Funds5</v>
          </cell>
          <cell r="B19" t="str">
            <v>-</v>
          </cell>
          <cell r="D19" t="str">
            <v>||</v>
          </cell>
          <cell r="E19">
            <v>15.5</v>
          </cell>
          <cell r="G19" t="str">
            <v>||</v>
          </cell>
          <cell r="H19">
            <v>12.2</v>
          </cell>
          <cell r="J19">
            <v>11.4</v>
          </cell>
          <cell r="L19">
            <v>10.8</v>
          </cell>
          <cell r="N19">
            <v>10.7</v>
          </cell>
          <cell r="P19">
            <v>10.1</v>
          </cell>
          <cell r="R19" t="str">
            <v>||</v>
          </cell>
          <cell r="S19">
            <v>9.1999999999999993</v>
          </cell>
        </row>
        <row r="20">
          <cell r="A20" t="str">
            <v xml:space="preserve">   Permanent5</v>
          </cell>
          <cell r="B20" t="str">
            <v>-</v>
          </cell>
          <cell r="D20" t="str">
            <v>||</v>
          </cell>
          <cell r="E20">
            <v>15.2</v>
          </cell>
          <cell r="G20" t="str">
            <v>||</v>
          </cell>
          <cell r="H20">
            <v>12</v>
          </cell>
          <cell r="J20">
            <v>11.3</v>
          </cell>
          <cell r="L20">
            <v>10.7</v>
          </cell>
          <cell r="N20">
            <v>10.6</v>
          </cell>
          <cell r="P20">
            <v>9.9</v>
          </cell>
          <cell r="R20" t="str">
            <v>||</v>
          </cell>
          <cell r="S20">
            <v>9.1</v>
          </cell>
        </row>
        <row r="21">
          <cell r="A21" t="str">
            <v xml:space="preserve">   Casual5</v>
          </cell>
          <cell r="B21" t="str">
            <v>-</v>
          </cell>
          <cell r="D21" t="str">
            <v>||</v>
          </cell>
          <cell r="E21">
            <v>0.3</v>
          </cell>
          <cell r="G21" t="str">
            <v>||</v>
          </cell>
          <cell r="H21">
            <v>0.2</v>
          </cell>
          <cell r="J21">
            <v>0.1</v>
          </cell>
          <cell r="L21">
            <v>0.1</v>
          </cell>
          <cell r="N21">
            <v>0.1</v>
          </cell>
          <cell r="P21">
            <v>0.1</v>
          </cell>
          <cell r="R21" t="str">
            <v>||</v>
          </cell>
          <cell r="S21">
            <v>0.1</v>
          </cell>
        </row>
        <row r="23">
          <cell r="A23" t="str">
            <v xml:space="preserve"> Locally engaged civilians</v>
          </cell>
          <cell r="B23">
            <v>26.8</v>
          </cell>
          <cell r="D23" t="str">
            <v>||</v>
          </cell>
          <cell r="E23">
            <v>15.9</v>
          </cell>
          <cell r="H23">
            <v>13.8</v>
          </cell>
          <cell r="J23">
            <v>15.4</v>
          </cell>
          <cell r="L23">
            <v>15.7</v>
          </cell>
          <cell r="N23">
            <v>14.5</v>
          </cell>
          <cell r="O23" t="str">
            <v>r</v>
          </cell>
          <cell r="P23">
            <v>13.8</v>
          </cell>
          <cell r="Q23" t="str">
            <v>r</v>
          </cell>
          <cell r="S23">
            <v>11.2</v>
          </cell>
        </row>
        <row r="24">
          <cell r="N24" t="str">
            <v>Source: DASA(Quad-Service)</v>
          </cell>
        </row>
        <row r="25">
          <cell r="A25" t="str">
            <v xml:space="preserve">1. Civilian Level 0 and Level 1 are defined in the glossary.    </v>
          </cell>
        </row>
        <row r="26">
          <cell r="A26" t="str">
            <v>2. From 1 April 1995 the method of counting part-time staff changed to reflect the actual hours worked (about 60 per cent of full-time hours, on average) rather than the notional 50 per cent used previously. Figures from 1996 onwards include locally emplo</v>
          </cell>
        </row>
        <row r="27">
          <cell r="A27" t="str">
            <v>3. During 2004/05, 1,040 firefighters who were shown as non-industrial at April 2004 were reclassified to industrial.</v>
          </cell>
        </row>
        <row r="28">
          <cell r="A28" t="str">
            <v>4. LEC figures for April 2006 and 2007 have been revised due to the availability of more accurate data for those personnel based in Brunei and in the CJO TLB.</v>
          </cell>
        </row>
        <row r="29">
          <cell r="A29" t="str">
            <v>5. The following changes have affected the continuity of the civilian data: removal of GCHQ personnel from April 1994 and the contractorisation of the Atomic Weapons Establishment (6,000) in 1993.  In 2001 the QinetiQ portion of the Defence Evaluation and</v>
          </cell>
        </row>
        <row r="30">
          <cell r="A30" t="str">
            <v>6. Casual staff are usually engaged for less than 12 months.</v>
          </cell>
        </row>
        <row r="31">
          <cell r="A31" t="str">
            <v xml:space="preserve">      </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 sheetId="13"/>
      <sheetData sheetId="14"/>
      <sheetData sheetId="15"/>
      <sheetData sheetId="16">
        <row r="3">
          <cell r="A3" t="str">
            <v>Table 2.29 Civilian personnel1 , at 1 April each year</v>
          </cell>
        </row>
      </sheetData>
      <sheetData sheetId="17">
        <row r="2">
          <cell r="A2" t="str">
            <v>Table 2.30 Civilian personnel1 by budgetary area and grade equivalent2, at 1 April each year</v>
          </cell>
        </row>
      </sheetData>
      <sheetData sheetId="18">
        <row r="2">
          <cell r="A2" t="str">
            <v>Table 2.31 Strength of civilian personnel1 by ethnic origin2 and grade3, at 1 April each year</v>
          </cell>
        </row>
      </sheetData>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011"/>
      <sheetName val="Table_2_021"/>
      <sheetName val="Table_2_061"/>
      <sheetName val="Table_2_291"/>
      <sheetName val="Table_2_301"/>
      <sheetName val="Table__2_311"/>
      <sheetName val="Table_2_321"/>
      <sheetName val="Table_2_331"/>
      <sheetName val="Table_2_341"/>
      <sheetName val="Table_2_351"/>
      <sheetName val="Table_2_361"/>
      <sheetName val="Table_2_371"/>
      <sheetName val="Table_2_381"/>
      <sheetName val="Table_2_391"/>
      <sheetName val="Chart_to_2_391"/>
      <sheetName val="2_401"/>
      <sheetName val="Table_2_411"/>
      <sheetName val="Table_2_421"/>
      <sheetName val="Table_2_01"/>
      <sheetName val="Table_2_02"/>
      <sheetName val="Table_2_06"/>
      <sheetName val="Table_2_29"/>
      <sheetName val="Table_2_30"/>
      <sheetName val="Table__2_31"/>
      <sheetName val="Table_2_32"/>
      <sheetName val="Table_2_33"/>
      <sheetName val="Table_2_34"/>
      <sheetName val="Table_2_35"/>
      <sheetName val="Table_2_36"/>
      <sheetName val="Table_2_37"/>
      <sheetName val="Table_2_38"/>
      <sheetName val="Table_2_39"/>
      <sheetName val="Chart_to_2_39"/>
      <sheetName val="2_40"/>
      <sheetName val="Table_2_41"/>
      <sheetName val="Table_2_42"/>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sheetData>
      <sheetData sheetId="2">
        <row r="3">
          <cell r="A3" t="str">
            <v>Table 2.6 Civilian personnel1 in UK Defence Agencies and MOD-owned Trading Funds, at 1 April 2008</v>
          </cell>
        </row>
      </sheetData>
      <sheetData sheetId="3"/>
      <sheetData sheetId="4"/>
      <sheetData sheetId="5"/>
      <sheetData sheetId="6">
        <row r="2">
          <cell r="A2" t="str">
            <v>Table 2.32 Strength of civilian personnel1 by sex, grade2 and whether full or part-time, at 1 April each year</v>
          </cell>
        </row>
      </sheetData>
      <sheetData sheetId="7"/>
      <sheetData sheetId="8">
        <row r="3">
          <cell r="A3" t="str">
            <v>Table 2.34 Intake and outflow of UK based civilian personnel1 by ethnic origin and broad grade</v>
          </cell>
        </row>
      </sheetData>
      <sheetData sheetId="9">
        <row r="2">
          <cell r="A2" t="str">
            <v>Table 2.35 Intake of civilian personnel1 by sex, grade2 and whether full or part-time</v>
          </cell>
        </row>
      </sheetData>
      <sheetData sheetId="10">
        <row r="4">
          <cell r="A4" t="str">
            <v>Hours, sex and grade2</v>
          </cell>
        </row>
      </sheetData>
      <sheetData sheetId="11">
        <row r="2">
          <cell r="A2" t="str">
            <v>Table 2.37  Number of civilian personnel1 by disability status2, and grade, at 1 April 2008</v>
          </cell>
        </row>
      </sheetData>
      <sheetData sheetId="12">
        <row r="2">
          <cell r="A2" t="str">
            <v>Table 2.38 Age profile of civilian personnel1 by industrial status and sex, at 1 April 2008</v>
          </cell>
        </row>
      </sheetData>
      <sheetData sheetId="13">
        <row r="2">
          <cell r="B2" t="str">
            <v>CHAPTER 2 - PERSONNEL
WAR PENSIONS</v>
          </cell>
        </row>
      </sheetData>
      <sheetData sheetId="14"/>
      <sheetData sheetId="15"/>
      <sheetData sheetId="16"/>
      <sheetData sheetId="17"/>
      <sheetData sheetId="18"/>
      <sheetData sheetId="19">
        <row r="5">
          <cell r="C5" t="str">
            <v>Table 2.2 Civilian personnel1 by budgetary area, at 1 April 2008</v>
          </cell>
        </row>
      </sheetData>
      <sheetData sheetId="20">
        <row r="3">
          <cell r="A3" t="str">
            <v>Table 2.6 Civilian personnel1 in UK Defence Agencies and MOD-owned Trading Funds, at 1 April 2008</v>
          </cell>
        </row>
      </sheetData>
      <sheetData sheetId="21"/>
      <sheetData sheetId="22"/>
      <sheetData sheetId="23"/>
      <sheetData sheetId="24">
        <row r="2">
          <cell r="A2" t="str">
            <v>Table 2.32 Strength of civilian personnel1 by sex, grade2 and whether full or part-time, at 1 April each year</v>
          </cell>
        </row>
      </sheetData>
      <sheetData sheetId="25"/>
      <sheetData sheetId="26">
        <row r="3">
          <cell r="A3" t="str">
            <v>Table 2.34 Intake and outflow of UK based civilian personnel1 by ethnic origin and broad grade</v>
          </cell>
        </row>
      </sheetData>
      <sheetData sheetId="27">
        <row r="2">
          <cell r="A2" t="str">
            <v>Table 2.35 Intake of civilian personnel1 by sex, grade2 and whether full or part-time</v>
          </cell>
        </row>
      </sheetData>
      <sheetData sheetId="28">
        <row r="4">
          <cell r="A4" t="str">
            <v>Hours, sex and grade2</v>
          </cell>
        </row>
      </sheetData>
      <sheetData sheetId="29">
        <row r="2">
          <cell r="A2" t="str">
            <v>Table 2.37  Number of civilian personnel1 by disability status2, and grade, at 1 April 2008</v>
          </cell>
        </row>
      </sheetData>
      <sheetData sheetId="30">
        <row r="2">
          <cell r="A2" t="str">
            <v>Table 2.38 Age profile of civilian personnel1 by industrial status and sex, at 1 April 2008</v>
          </cell>
        </row>
      </sheetData>
      <sheetData sheetId="31">
        <row r="2">
          <cell r="B2" t="str">
            <v>CHAPTER 2 - PERSONNEL
WAR PENSIONS</v>
          </cell>
        </row>
      </sheetData>
      <sheetData sheetId="32"/>
      <sheetData sheetId="33"/>
      <sheetData sheetId="34"/>
      <sheetData sheetId="35"/>
      <sheetData sheetId="36"/>
      <sheetData sheetId="37">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38">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9"/>
      <sheetData sheetId="40"/>
      <sheetData sheetId="41"/>
      <sheetData sheetId="42">
        <row r="2">
          <cell r="A2" t="str">
            <v>Table 2.32 Strength of civilian personnel1 by sex, grade2 and whether full or part-time, at 1 April each year</v>
          </cell>
        </row>
        <row r="4">
          <cell r="N4" t="str">
            <v>Headcount</v>
          </cell>
        </row>
        <row r="5">
          <cell r="A5" t="str">
            <v>Sex, part time/full time and grade</v>
          </cell>
          <cell r="B5">
            <v>1997</v>
          </cell>
          <cell r="E5">
            <v>2003</v>
          </cell>
          <cell r="F5">
            <v>3</v>
          </cell>
          <cell r="G5">
            <v>2004</v>
          </cell>
          <cell r="H5">
            <v>2005</v>
          </cell>
          <cell r="I5">
            <v>2006</v>
          </cell>
          <cell r="J5">
            <v>4</v>
          </cell>
          <cell r="K5">
            <v>2007</v>
          </cell>
          <cell r="N5">
            <v>2008</v>
          </cell>
          <cell r="O5">
            <v>5</v>
          </cell>
        </row>
        <row r="6">
          <cell r="A6" t="str">
            <v>Female: full-time</v>
          </cell>
          <cell r="B6">
            <v>33260</v>
          </cell>
          <cell r="D6" t="str">
            <v>II</v>
          </cell>
          <cell r="E6">
            <v>27780</v>
          </cell>
          <cell r="G6">
            <v>28760</v>
          </cell>
          <cell r="H6">
            <v>28730</v>
          </cell>
          <cell r="I6">
            <v>26560</v>
          </cell>
          <cell r="K6">
            <v>23840</v>
          </cell>
          <cell r="M6" t="str">
            <v>||</v>
          </cell>
          <cell r="N6">
            <v>22290</v>
          </cell>
        </row>
        <row r="7">
          <cell r="A7" t="str">
            <v>Senior Civil Service and equivalent6</v>
          </cell>
          <cell r="B7">
            <v>20</v>
          </cell>
          <cell r="E7">
            <v>20</v>
          </cell>
          <cell r="G7">
            <v>20</v>
          </cell>
          <cell r="H7">
            <v>30</v>
          </cell>
          <cell r="I7">
            <v>30</v>
          </cell>
          <cell r="K7">
            <v>30</v>
          </cell>
          <cell r="N7">
            <v>40</v>
          </cell>
        </row>
        <row r="8">
          <cell r="A8" t="str">
            <v>Pay Band B</v>
          </cell>
          <cell r="B8">
            <v>190</v>
          </cell>
          <cell r="E8">
            <v>330</v>
          </cell>
          <cell r="G8">
            <v>370</v>
          </cell>
          <cell r="H8">
            <v>430</v>
          </cell>
          <cell r="I8">
            <v>440</v>
          </cell>
          <cell r="K8">
            <v>380</v>
          </cell>
          <cell r="N8">
            <v>400</v>
          </cell>
        </row>
        <row r="9">
          <cell r="A9" t="str">
            <v>Pay Band C</v>
          </cell>
          <cell r="B9">
            <v>2160</v>
          </cell>
          <cell r="E9">
            <v>3120</v>
          </cell>
          <cell r="G9">
            <v>3710</v>
          </cell>
          <cell r="H9">
            <v>4010</v>
          </cell>
          <cell r="I9">
            <v>4030</v>
          </cell>
          <cell r="K9">
            <v>3440</v>
          </cell>
          <cell r="N9">
            <v>3520</v>
          </cell>
        </row>
        <row r="10">
          <cell r="A10" t="str">
            <v>Pay Band D</v>
          </cell>
          <cell r="B10">
            <v>3840</v>
          </cell>
          <cell r="E10">
            <v>4370</v>
          </cell>
          <cell r="G10">
            <v>4780</v>
          </cell>
          <cell r="H10">
            <v>4880</v>
          </cell>
          <cell r="I10">
            <v>4550</v>
          </cell>
          <cell r="K10">
            <v>3880</v>
          </cell>
          <cell r="N10">
            <v>3510</v>
          </cell>
        </row>
        <row r="11">
          <cell r="A11" t="str">
            <v>Pay Band E</v>
          </cell>
          <cell r="B11">
            <v>19480</v>
          </cell>
          <cell r="E11">
            <v>14910</v>
          </cell>
          <cell r="G11">
            <v>15420</v>
          </cell>
          <cell r="H11">
            <v>14910</v>
          </cell>
          <cell r="I11">
            <v>13230</v>
          </cell>
          <cell r="K11">
            <v>11760</v>
          </cell>
          <cell r="N11">
            <v>10590</v>
          </cell>
        </row>
        <row r="12">
          <cell r="A12" t="str">
            <v>Other non-industrials7, 8</v>
          </cell>
          <cell r="B12">
            <v>10</v>
          </cell>
          <cell r="E12">
            <v>530</v>
          </cell>
          <cell r="G12">
            <v>20</v>
          </cell>
          <cell r="H12">
            <v>200</v>
          </cell>
          <cell r="I12">
            <v>80</v>
          </cell>
          <cell r="K12">
            <v>470</v>
          </cell>
          <cell r="N12">
            <v>560</v>
          </cell>
        </row>
        <row r="13">
          <cell r="A13" t="str">
            <v>Industrial</v>
          </cell>
          <cell r="B13">
            <v>4430</v>
          </cell>
          <cell r="E13">
            <v>2630</v>
          </cell>
          <cell r="G13">
            <v>2640</v>
          </cell>
          <cell r="H13">
            <v>2560</v>
          </cell>
          <cell r="I13">
            <v>2390</v>
          </cell>
          <cell r="K13">
            <v>2120</v>
          </cell>
          <cell r="N13">
            <v>1940</v>
          </cell>
        </row>
        <row r="14">
          <cell r="A14" t="str">
            <v>Trading Funds</v>
          </cell>
          <cell r="B14">
            <v>3130</v>
          </cell>
          <cell r="D14" t="str">
            <v>II</v>
          </cell>
          <cell r="E14">
            <v>1860</v>
          </cell>
          <cell r="G14">
            <v>1790</v>
          </cell>
          <cell r="H14">
            <v>1730</v>
          </cell>
          <cell r="I14">
            <v>1820</v>
          </cell>
          <cell r="K14">
            <v>1740</v>
          </cell>
          <cell r="M14" t="str">
            <v>||</v>
          </cell>
          <cell r="N14">
            <v>1740</v>
          </cell>
        </row>
        <row r="16">
          <cell r="A16" t="str">
            <v>Male: full-time</v>
          </cell>
          <cell r="B16">
            <v>78720</v>
          </cell>
          <cell r="D16" t="str">
            <v>II</v>
          </cell>
          <cell r="E16">
            <v>59440</v>
          </cell>
          <cell r="G16">
            <v>58880</v>
          </cell>
          <cell r="H16">
            <v>58000</v>
          </cell>
          <cell r="I16">
            <v>55660</v>
          </cell>
          <cell r="K16">
            <v>52300</v>
          </cell>
          <cell r="M16" t="str">
            <v>||</v>
          </cell>
          <cell r="N16">
            <v>48560</v>
          </cell>
        </row>
        <row r="17">
          <cell r="A17" t="str">
            <v>Senior Civil Service and equivalent6</v>
          </cell>
          <cell r="B17">
            <v>320</v>
          </cell>
          <cell r="E17">
            <v>270</v>
          </cell>
          <cell r="G17">
            <v>270</v>
          </cell>
          <cell r="H17">
            <v>270</v>
          </cell>
          <cell r="I17">
            <v>280</v>
          </cell>
          <cell r="K17">
            <v>240</v>
          </cell>
          <cell r="N17">
            <v>250</v>
          </cell>
        </row>
        <row r="18">
          <cell r="A18" t="str">
            <v>Pay Band B</v>
          </cell>
          <cell r="B18">
            <v>2050</v>
          </cell>
          <cell r="E18">
            <v>2090</v>
          </cell>
          <cell r="G18">
            <v>2090</v>
          </cell>
          <cell r="H18">
            <v>2150</v>
          </cell>
          <cell r="I18">
            <v>2210</v>
          </cell>
          <cell r="K18">
            <v>1910</v>
          </cell>
          <cell r="N18">
            <v>1900</v>
          </cell>
        </row>
        <row r="19">
          <cell r="A19" t="str">
            <v>Pay Band C</v>
          </cell>
          <cell r="B19">
            <v>12600</v>
          </cell>
          <cell r="E19">
            <v>12400</v>
          </cell>
          <cell r="G19">
            <v>12730</v>
          </cell>
          <cell r="H19">
            <v>12830</v>
          </cell>
          <cell r="I19">
            <v>12470</v>
          </cell>
          <cell r="K19">
            <v>12060</v>
          </cell>
          <cell r="N19">
            <v>11690</v>
          </cell>
        </row>
        <row r="20">
          <cell r="A20" t="str">
            <v>Pay Band D</v>
          </cell>
          <cell r="B20">
            <v>12170</v>
          </cell>
          <cell r="E20">
            <v>9270</v>
          </cell>
          <cell r="G20">
            <v>9250</v>
          </cell>
          <cell r="H20">
            <v>9110</v>
          </cell>
          <cell r="I20">
            <v>8380</v>
          </cell>
          <cell r="K20">
            <v>7680</v>
          </cell>
          <cell r="N20">
            <v>6900</v>
          </cell>
        </row>
        <row r="21">
          <cell r="A21" t="str">
            <v>Pay Band E</v>
          </cell>
          <cell r="B21">
            <v>14320</v>
          </cell>
          <cell r="E21">
            <v>12430</v>
          </cell>
          <cell r="G21">
            <v>12540</v>
          </cell>
          <cell r="H21">
            <v>12340</v>
          </cell>
          <cell r="I21">
            <v>11990</v>
          </cell>
          <cell r="K21">
            <v>11640</v>
          </cell>
          <cell r="N21">
            <v>10850</v>
          </cell>
        </row>
        <row r="22">
          <cell r="A22" t="str">
            <v>Other non-industrials7, 8</v>
          </cell>
          <cell r="B22">
            <v>70</v>
          </cell>
          <cell r="E22">
            <v>360</v>
          </cell>
          <cell r="G22">
            <v>50</v>
          </cell>
          <cell r="H22">
            <v>490</v>
          </cell>
          <cell r="I22">
            <v>80</v>
          </cell>
          <cell r="K22">
            <v>180</v>
          </cell>
          <cell r="N22">
            <v>200</v>
          </cell>
        </row>
        <row r="23">
          <cell r="A23" t="str">
            <v>Industrial</v>
          </cell>
          <cell r="B23">
            <v>25130</v>
          </cell>
          <cell r="E23">
            <v>12550</v>
          </cell>
          <cell r="G23">
            <v>12560</v>
          </cell>
          <cell r="H23">
            <v>12020</v>
          </cell>
          <cell r="I23">
            <v>11720</v>
          </cell>
          <cell r="K23">
            <v>10650</v>
          </cell>
          <cell r="N23">
            <v>9700</v>
          </cell>
        </row>
        <row r="24">
          <cell r="A24" t="str">
            <v>Trading Funds</v>
          </cell>
          <cell r="B24">
            <v>12070</v>
          </cell>
          <cell r="D24" t="str">
            <v>II</v>
          </cell>
          <cell r="E24">
            <v>10060</v>
          </cell>
          <cell r="G24">
            <v>9400</v>
          </cell>
          <cell r="H24">
            <v>8790</v>
          </cell>
          <cell r="I24">
            <v>8530</v>
          </cell>
          <cell r="K24">
            <v>7940</v>
          </cell>
          <cell r="M24" t="str">
            <v>||</v>
          </cell>
          <cell r="N24">
            <v>7060</v>
          </cell>
        </row>
        <row r="26">
          <cell r="A26" t="str">
            <v>Female: part-time</v>
          </cell>
          <cell r="B26">
            <v>4900</v>
          </cell>
          <cell r="D26" t="str">
            <v>II</v>
          </cell>
          <cell r="E26">
            <v>5760</v>
          </cell>
          <cell r="G26">
            <v>5110</v>
          </cell>
          <cell r="H26">
            <v>5060</v>
          </cell>
          <cell r="I26">
            <v>5600</v>
          </cell>
          <cell r="K26">
            <v>6480</v>
          </cell>
          <cell r="M26" t="str">
            <v>||</v>
          </cell>
          <cell r="N26">
            <v>6190</v>
          </cell>
        </row>
        <row r="27">
          <cell r="A27" t="str">
            <v>Senior Civil Service and equivalent6</v>
          </cell>
          <cell r="B27" t="str">
            <v>-</v>
          </cell>
          <cell r="E27" t="str">
            <v>-</v>
          </cell>
          <cell r="G27" t="str">
            <v>-</v>
          </cell>
          <cell r="H27" t="str">
            <v>-</v>
          </cell>
          <cell r="I27" t="str">
            <v>-</v>
          </cell>
          <cell r="K27" t="str">
            <v>-</v>
          </cell>
          <cell r="N27">
            <v>10</v>
          </cell>
        </row>
        <row r="28">
          <cell r="A28" t="str">
            <v>Pay Band B</v>
          </cell>
          <cell r="B28">
            <v>10</v>
          </cell>
          <cell r="E28">
            <v>50</v>
          </cell>
          <cell r="G28">
            <v>50</v>
          </cell>
          <cell r="H28">
            <v>70</v>
          </cell>
          <cell r="I28">
            <v>90</v>
          </cell>
          <cell r="K28">
            <v>140</v>
          </cell>
          <cell r="N28">
            <v>140</v>
          </cell>
        </row>
        <row r="29">
          <cell r="A29" t="str">
            <v>Pay Band C</v>
          </cell>
          <cell r="B29">
            <v>160</v>
          </cell>
          <cell r="E29">
            <v>400</v>
          </cell>
          <cell r="G29">
            <v>560</v>
          </cell>
          <cell r="H29">
            <v>750</v>
          </cell>
          <cell r="I29">
            <v>920</v>
          </cell>
          <cell r="K29">
            <v>1290</v>
          </cell>
          <cell r="N29">
            <v>1330</v>
          </cell>
        </row>
        <row r="30">
          <cell r="A30" t="str">
            <v>Pay Band D</v>
          </cell>
          <cell r="B30">
            <v>370</v>
          </cell>
          <cell r="E30">
            <v>680</v>
          </cell>
          <cell r="G30">
            <v>620</v>
          </cell>
          <cell r="H30">
            <v>650</v>
          </cell>
          <cell r="I30">
            <v>750</v>
          </cell>
          <cell r="K30">
            <v>740</v>
          </cell>
          <cell r="N30">
            <v>670</v>
          </cell>
        </row>
        <row r="31">
          <cell r="A31" t="str">
            <v>Pay Band E</v>
          </cell>
          <cell r="B31">
            <v>2780</v>
          </cell>
          <cell r="E31">
            <v>3330</v>
          </cell>
          <cell r="G31">
            <v>2870</v>
          </cell>
          <cell r="H31">
            <v>2720</v>
          </cell>
          <cell r="I31">
            <v>2900</v>
          </cell>
          <cell r="K31">
            <v>3120</v>
          </cell>
          <cell r="N31">
            <v>2920</v>
          </cell>
        </row>
        <row r="32">
          <cell r="A32" t="str">
            <v>Other non-industrials7, 8</v>
          </cell>
          <cell r="B32" t="str">
            <v>-</v>
          </cell>
          <cell r="E32">
            <v>170</v>
          </cell>
          <cell r="G32" t="str">
            <v>-</v>
          </cell>
          <cell r="H32">
            <v>20</v>
          </cell>
          <cell r="I32" t="str">
            <v>-</v>
          </cell>
          <cell r="K32">
            <v>160</v>
          </cell>
          <cell r="N32">
            <v>190</v>
          </cell>
        </row>
        <row r="33">
          <cell r="A33" t="str">
            <v>Industrial</v>
          </cell>
          <cell r="B33">
            <v>1160</v>
          </cell>
          <cell r="E33">
            <v>800</v>
          </cell>
          <cell r="G33">
            <v>720</v>
          </cell>
          <cell r="H33">
            <v>560</v>
          </cell>
          <cell r="I33">
            <v>570</v>
          </cell>
          <cell r="K33">
            <v>620</v>
          </cell>
          <cell r="N33">
            <v>520</v>
          </cell>
        </row>
        <row r="34">
          <cell r="A34" t="str">
            <v>Trading Funds</v>
          </cell>
          <cell r="B34">
            <v>420</v>
          </cell>
          <cell r="D34" t="str">
            <v>II</v>
          </cell>
          <cell r="E34">
            <v>320</v>
          </cell>
          <cell r="G34">
            <v>280</v>
          </cell>
          <cell r="H34">
            <v>300</v>
          </cell>
          <cell r="I34">
            <v>360</v>
          </cell>
          <cell r="K34">
            <v>400</v>
          </cell>
          <cell r="M34" t="str">
            <v>||</v>
          </cell>
          <cell r="N34">
            <v>430</v>
          </cell>
        </row>
        <row r="36">
          <cell r="A36" t="str">
            <v>Male: part-time</v>
          </cell>
          <cell r="B36">
            <v>500</v>
          </cell>
          <cell r="D36" t="str">
            <v>II</v>
          </cell>
          <cell r="E36">
            <v>570</v>
          </cell>
          <cell r="G36">
            <v>590</v>
          </cell>
          <cell r="H36">
            <v>680</v>
          </cell>
          <cell r="I36">
            <v>830</v>
          </cell>
          <cell r="K36">
            <v>1320</v>
          </cell>
          <cell r="M36" t="str">
            <v>||</v>
          </cell>
          <cell r="N36">
            <v>1280</v>
          </cell>
        </row>
        <row r="37">
          <cell r="A37" t="str">
            <v>Senior Civil Service and equivalent6</v>
          </cell>
          <cell r="B37" t="str">
            <v>-</v>
          </cell>
          <cell r="E37" t="str">
            <v>-</v>
          </cell>
          <cell r="G37" t="str">
            <v>-</v>
          </cell>
          <cell r="H37" t="str">
            <v>-</v>
          </cell>
          <cell r="I37" t="str">
            <v>-</v>
          </cell>
          <cell r="K37">
            <v>10</v>
          </cell>
          <cell r="N37">
            <v>10</v>
          </cell>
        </row>
        <row r="38">
          <cell r="A38" t="str">
            <v>Pay Band B</v>
          </cell>
          <cell r="B38">
            <v>20</v>
          </cell>
          <cell r="E38">
            <v>30</v>
          </cell>
          <cell r="G38">
            <v>40</v>
          </cell>
          <cell r="H38">
            <v>50</v>
          </cell>
          <cell r="I38">
            <v>50</v>
          </cell>
          <cell r="K38">
            <v>100</v>
          </cell>
          <cell r="N38">
            <v>90</v>
          </cell>
        </row>
        <row r="39">
          <cell r="A39" t="str">
            <v>Pay Band C</v>
          </cell>
          <cell r="B39">
            <v>20</v>
          </cell>
          <cell r="E39">
            <v>70</v>
          </cell>
          <cell r="G39">
            <v>110</v>
          </cell>
          <cell r="H39">
            <v>160</v>
          </cell>
          <cell r="I39">
            <v>190</v>
          </cell>
          <cell r="K39">
            <v>440</v>
          </cell>
          <cell r="N39">
            <v>400</v>
          </cell>
        </row>
        <row r="40">
          <cell r="A40" t="str">
            <v>Pay Band D</v>
          </cell>
          <cell r="B40">
            <v>60</v>
          </cell>
          <cell r="E40">
            <v>60</v>
          </cell>
          <cell r="G40">
            <v>60</v>
          </cell>
          <cell r="H40">
            <v>60</v>
          </cell>
          <cell r="I40">
            <v>90</v>
          </cell>
          <cell r="K40">
            <v>120</v>
          </cell>
          <cell r="N40">
            <v>140</v>
          </cell>
        </row>
        <row r="41">
          <cell r="A41" t="str">
            <v>Pay Band E</v>
          </cell>
          <cell r="B41">
            <v>100</v>
          </cell>
          <cell r="E41">
            <v>170</v>
          </cell>
          <cell r="G41">
            <v>140</v>
          </cell>
          <cell r="H41">
            <v>160</v>
          </cell>
          <cell r="I41">
            <v>220</v>
          </cell>
          <cell r="K41">
            <v>240</v>
          </cell>
          <cell r="N41">
            <v>220</v>
          </cell>
        </row>
        <row r="42">
          <cell r="A42" t="str">
            <v>Other non-industrials7, 8</v>
          </cell>
          <cell r="B42" t="str">
            <v>-</v>
          </cell>
          <cell r="E42" t="str">
            <v>-</v>
          </cell>
          <cell r="G42" t="str">
            <v>-</v>
          </cell>
          <cell r="H42">
            <v>10</v>
          </cell>
          <cell r="I42" t="str">
            <v>-</v>
          </cell>
          <cell r="K42">
            <v>50</v>
          </cell>
          <cell r="N42">
            <v>60</v>
          </cell>
        </row>
        <row r="43">
          <cell r="A43" t="str">
            <v>Industrial</v>
          </cell>
          <cell r="B43">
            <v>170</v>
          </cell>
          <cell r="E43">
            <v>130</v>
          </cell>
          <cell r="G43">
            <v>130</v>
          </cell>
          <cell r="H43">
            <v>120</v>
          </cell>
          <cell r="I43">
            <v>130</v>
          </cell>
          <cell r="K43">
            <v>200</v>
          </cell>
          <cell r="N43">
            <v>160</v>
          </cell>
        </row>
        <row r="44">
          <cell r="A44" t="str">
            <v>Trading Funds</v>
          </cell>
          <cell r="B44">
            <v>120</v>
          </cell>
          <cell r="D44" t="str">
            <v>II</v>
          </cell>
          <cell r="E44">
            <v>100</v>
          </cell>
          <cell r="G44">
            <v>110</v>
          </cell>
          <cell r="H44">
            <v>120</v>
          </cell>
          <cell r="I44">
            <v>150</v>
          </cell>
          <cell r="K44">
            <v>160</v>
          </cell>
          <cell r="M44" t="str">
            <v>||</v>
          </cell>
          <cell r="N44">
            <v>190</v>
          </cell>
        </row>
        <row r="46">
          <cell r="A46" t="str">
            <v>Total male</v>
          </cell>
          <cell r="B46">
            <v>79220</v>
          </cell>
          <cell r="D46" t="str">
            <v>II</v>
          </cell>
          <cell r="E46">
            <v>60010</v>
          </cell>
          <cell r="G46">
            <v>59470</v>
          </cell>
          <cell r="H46">
            <v>58680</v>
          </cell>
          <cell r="I46">
            <v>56500</v>
          </cell>
          <cell r="K46">
            <v>53610</v>
          </cell>
          <cell r="M46" t="str">
            <v>||</v>
          </cell>
          <cell r="N46">
            <v>49840</v>
          </cell>
        </row>
        <row r="47">
          <cell r="A47" t="str">
            <v>Total female</v>
          </cell>
          <cell r="B47">
            <v>38160</v>
          </cell>
          <cell r="D47" t="str">
            <v>II</v>
          </cell>
          <cell r="E47">
            <v>33540</v>
          </cell>
          <cell r="G47">
            <v>33860</v>
          </cell>
          <cell r="H47">
            <v>33790</v>
          </cell>
          <cell r="I47">
            <v>32170</v>
          </cell>
          <cell r="K47">
            <v>30320</v>
          </cell>
          <cell r="M47" t="str">
            <v>||</v>
          </cell>
          <cell r="N47">
            <v>28480</v>
          </cell>
        </row>
        <row r="49">
          <cell r="A49" t="str">
            <v>Civilian Level 0</v>
          </cell>
          <cell r="B49">
            <v>135450</v>
          </cell>
          <cell r="D49" t="str">
            <v>II</v>
          </cell>
          <cell r="E49">
            <v>109850</v>
          </cell>
          <cell r="G49">
            <v>111080</v>
          </cell>
          <cell r="H49">
            <v>110480</v>
          </cell>
          <cell r="I49">
            <v>107300</v>
          </cell>
          <cell r="J49" t="str">
            <v>r</v>
          </cell>
          <cell r="K49">
            <v>101570</v>
          </cell>
          <cell r="L49" t="str">
            <v>r</v>
          </cell>
          <cell r="M49" t="str">
            <v>||</v>
          </cell>
          <cell r="N49">
            <v>93670</v>
          </cell>
        </row>
        <row r="50">
          <cell r="A50" t="str">
            <v>Full time</v>
          </cell>
          <cell r="B50">
            <v>111990</v>
          </cell>
          <cell r="D50" t="str">
            <v>II</v>
          </cell>
          <cell r="E50">
            <v>87220</v>
          </cell>
          <cell r="G50">
            <v>87640</v>
          </cell>
          <cell r="H50">
            <v>86720</v>
          </cell>
          <cell r="I50">
            <v>82230</v>
          </cell>
          <cell r="K50">
            <v>76140</v>
          </cell>
          <cell r="M50" t="str">
            <v>||</v>
          </cell>
          <cell r="N50">
            <v>70840</v>
          </cell>
        </row>
        <row r="51">
          <cell r="A51" t="str">
            <v>Part time</v>
          </cell>
          <cell r="B51">
            <v>5390</v>
          </cell>
          <cell r="D51" t="str">
            <v>II</v>
          </cell>
          <cell r="E51">
            <v>6330</v>
          </cell>
          <cell r="G51">
            <v>5700</v>
          </cell>
          <cell r="H51">
            <v>5740</v>
          </cell>
          <cell r="I51">
            <v>6430</v>
          </cell>
          <cell r="K51">
            <v>7790</v>
          </cell>
          <cell r="M51" t="str">
            <v>||</v>
          </cell>
          <cell r="N51">
            <v>7470</v>
          </cell>
        </row>
        <row r="52">
          <cell r="A52" t="str">
            <v>Royal Fleet Auxiliaries9</v>
          </cell>
          <cell r="B52">
            <v>2210</v>
          </cell>
          <cell r="E52">
            <v>2450</v>
          </cell>
          <cell r="G52">
            <v>2310</v>
          </cell>
          <cell r="H52">
            <v>2350</v>
          </cell>
          <cell r="I52">
            <v>2340</v>
          </cell>
          <cell r="K52">
            <v>2360</v>
          </cell>
          <cell r="N52">
            <v>2270</v>
          </cell>
        </row>
        <row r="53">
          <cell r="A53" t="str">
            <v>Locally engaged civilians9</v>
          </cell>
          <cell r="B53">
            <v>15860</v>
          </cell>
          <cell r="E53">
            <v>13840</v>
          </cell>
          <cell r="G53">
            <v>15430</v>
          </cell>
          <cell r="H53">
            <v>15660</v>
          </cell>
          <cell r="I53">
            <v>16290</v>
          </cell>
          <cell r="J53" t="str">
            <v>r</v>
          </cell>
          <cell r="K53">
            <v>15280</v>
          </cell>
          <cell r="L53" t="str">
            <v>r</v>
          </cell>
          <cell r="N53">
            <v>13080</v>
          </cell>
        </row>
        <row r="54">
          <cell r="A54" t="str">
            <v>Source: DASA(Quad-Service)</v>
          </cell>
        </row>
        <row r="55">
          <cell r="A55" t="str">
            <v xml:space="preserve">1. Civilian Level 0 and Level 1 are defined in the Sources and methods section preceding Table 2.1.      </v>
          </cell>
        </row>
        <row r="56">
          <cell r="A56" t="str">
            <v>2. Grade equivalent is shown in terms of the broader banding structure and is based on paid grade.</v>
          </cell>
        </row>
        <row r="57">
          <cell r="A57" t="str">
            <v>3. In 2001 the QinetiQ portion of the Defence Evaluation and Research Agency (8,000) was established as a private company.</v>
          </cell>
        </row>
        <row r="58">
          <cell r="A58" t="str">
            <v>4. LEC figures for April 2006 have been revised due to the inclusion of previously unavailable data on personnel based in Brunei and in the CJO TLB.</v>
          </cell>
        </row>
      </sheetData>
      <sheetData sheetId="43"/>
      <sheetData sheetId="44">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45">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46">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47">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48">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49">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50"/>
      <sheetData sheetId="51"/>
      <sheetData sheetId="52"/>
      <sheetData sheetId="5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031"/>
      <sheetName val="Table_2_041"/>
      <sheetName val="Table_2_051"/>
      <sheetName val="Table_2_03"/>
      <sheetName val="Table_2_04"/>
      <sheetName val="Table_2_05"/>
      <sheetName val="Table 2.03"/>
      <sheetName val="Table 2.04"/>
      <sheetName val="Table 2.05"/>
    </sheetNames>
    <sheetDataSet>
      <sheetData sheetId="0">
        <row r="2">
          <cell r="A2" t="str">
            <v>Table 2.3 Location of Service and civilian personnel1,2 in the United Kingdom</v>
          </cell>
        </row>
      </sheetData>
      <sheetData sheetId="1">
        <row r="2">
          <cell r="A2" t="str">
            <v>Table 2.4 Global locations of Service1 and civilian personnel, at 1 April each year</v>
          </cell>
        </row>
      </sheetData>
      <sheetData sheetId="2">
        <row r="2">
          <cell r="A2" t="str">
            <v>Table 2.5  Strength of locally entered personnel including Gurkhas by global location, at 1  April each year</v>
          </cell>
        </row>
      </sheetData>
      <sheetData sheetId="3">
        <row r="2">
          <cell r="A2" t="str">
            <v>Table 2.3 Location of Service and civilian personnel1,2 in the United Kingdom</v>
          </cell>
        </row>
      </sheetData>
      <sheetData sheetId="4">
        <row r="2">
          <cell r="A2" t="str">
            <v>Table 2.4 Global locations of Service1 and civilian personnel, at 1 April each year</v>
          </cell>
        </row>
      </sheetData>
      <sheetData sheetId="5">
        <row r="2">
          <cell r="A2" t="str">
            <v>Table 2.5  Strength of locally entered personnel including Gurkhas by global location, at 1  April each year</v>
          </cell>
        </row>
      </sheetData>
      <sheetData sheetId="6">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7">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8">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011"/>
      <sheetName val="Table_2_021"/>
      <sheetName val="Table_2_061"/>
      <sheetName val="Table_2_291"/>
      <sheetName val="Table_2_301"/>
      <sheetName val="Table__2_311"/>
      <sheetName val="Table_2_321"/>
      <sheetName val="Table_2_331"/>
      <sheetName val="Table_2_341"/>
      <sheetName val="Table_2_351"/>
      <sheetName val="Table_2_361"/>
      <sheetName val="Table_2_371"/>
      <sheetName val="Table_2_381"/>
      <sheetName val="Table_2_391"/>
      <sheetName val="Chart_to_2_391"/>
      <sheetName val="2_401"/>
      <sheetName val="Table_2_411"/>
      <sheetName val="Table_2_421"/>
      <sheetName val="Table_2_01"/>
      <sheetName val="Table_2_02"/>
      <sheetName val="Table_2_06"/>
      <sheetName val="Table_2_29"/>
      <sheetName val="Table_2_30"/>
      <sheetName val="Table__2_31"/>
      <sheetName val="Table_2_32"/>
      <sheetName val="Table_2_33"/>
      <sheetName val="Table_2_34"/>
      <sheetName val="Table_2_35"/>
      <sheetName val="Table_2_36"/>
      <sheetName val="Table_2_37"/>
      <sheetName val="Table_2_38"/>
      <sheetName val="Table_2_39"/>
      <sheetName val="Chart_to_2_39"/>
      <sheetName val="2_40"/>
      <sheetName val="Table_2_41"/>
      <sheetName val="Table_2_42"/>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sheetData>
      <sheetData sheetId="2">
        <row r="3">
          <cell r="A3" t="str">
            <v>Table 2.6 Civilian personnel1 in UK Defence Agencies and MOD-owned Trading Funds, at 1 April 2008</v>
          </cell>
        </row>
      </sheetData>
      <sheetData sheetId="3"/>
      <sheetData sheetId="4"/>
      <sheetData sheetId="5"/>
      <sheetData sheetId="6">
        <row r="2">
          <cell r="A2" t="str">
            <v>Table 2.32 Strength of civilian personnel1 by sex, grade2 and whether full or part-time, at 1 April each year</v>
          </cell>
        </row>
      </sheetData>
      <sheetData sheetId="7"/>
      <sheetData sheetId="8">
        <row r="3">
          <cell r="A3" t="str">
            <v>Table 2.34 Intake and outflow of UK based civilian personnel1 by ethnic origin and broad grade</v>
          </cell>
        </row>
      </sheetData>
      <sheetData sheetId="9">
        <row r="2">
          <cell r="A2" t="str">
            <v>Table 2.35 Intake of civilian personnel1 by sex, grade2 and whether full or part-time</v>
          </cell>
        </row>
      </sheetData>
      <sheetData sheetId="10">
        <row r="4">
          <cell r="A4" t="str">
            <v>Hours, sex and grade2</v>
          </cell>
        </row>
      </sheetData>
      <sheetData sheetId="11">
        <row r="2">
          <cell r="A2" t="str">
            <v>Table 2.37  Number of civilian personnel1 by disability status2, and grade, at 1 April 2008</v>
          </cell>
        </row>
      </sheetData>
      <sheetData sheetId="12">
        <row r="2">
          <cell r="A2" t="str">
            <v>Table 2.38 Age profile of civilian personnel1 by industrial status and sex, at 1 April 2008</v>
          </cell>
        </row>
      </sheetData>
      <sheetData sheetId="13">
        <row r="2">
          <cell r="B2" t="str">
            <v>CHAPTER 2 - PERSONNEL
WAR PENSIONS</v>
          </cell>
        </row>
      </sheetData>
      <sheetData sheetId="14"/>
      <sheetData sheetId="15"/>
      <sheetData sheetId="16"/>
      <sheetData sheetId="17"/>
      <sheetData sheetId="18"/>
      <sheetData sheetId="19">
        <row r="5">
          <cell r="C5" t="str">
            <v>Table 2.2 Civilian personnel1 by budgetary area, at 1 April 2008</v>
          </cell>
        </row>
      </sheetData>
      <sheetData sheetId="20">
        <row r="3">
          <cell r="A3" t="str">
            <v>Table 2.6 Civilian personnel1 in UK Defence Agencies and MOD-owned Trading Funds, at 1 April 2008</v>
          </cell>
        </row>
      </sheetData>
      <sheetData sheetId="21"/>
      <sheetData sheetId="22"/>
      <sheetData sheetId="23"/>
      <sheetData sheetId="24">
        <row r="2">
          <cell r="A2" t="str">
            <v>Table 2.32 Strength of civilian personnel1 by sex, grade2 and whether full or part-time, at 1 April each year</v>
          </cell>
        </row>
      </sheetData>
      <sheetData sheetId="25"/>
      <sheetData sheetId="26">
        <row r="3">
          <cell r="A3" t="str">
            <v>Table 2.34 Intake and outflow of UK based civilian personnel1 by ethnic origin and broad grade</v>
          </cell>
        </row>
      </sheetData>
      <sheetData sheetId="27">
        <row r="2">
          <cell r="A2" t="str">
            <v>Table 2.35 Intake of civilian personnel1 by sex, grade2 and whether full or part-time</v>
          </cell>
        </row>
      </sheetData>
      <sheetData sheetId="28">
        <row r="4">
          <cell r="A4" t="str">
            <v>Hours, sex and grade2</v>
          </cell>
        </row>
      </sheetData>
      <sheetData sheetId="29">
        <row r="2">
          <cell r="A2" t="str">
            <v>Table 2.37  Number of civilian personnel1 by disability status2, and grade, at 1 April 2008</v>
          </cell>
        </row>
      </sheetData>
      <sheetData sheetId="30">
        <row r="2">
          <cell r="A2" t="str">
            <v>Table 2.38 Age profile of civilian personnel1 by industrial status and sex, at 1 April 2008</v>
          </cell>
        </row>
      </sheetData>
      <sheetData sheetId="31">
        <row r="2">
          <cell r="B2" t="str">
            <v>CHAPTER 2 - PERSONNEL
WAR PENSIONS</v>
          </cell>
        </row>
      </sheetData>
      <sheetData sheetId="32"/>
      <sheetData sheetId="33"/>
      <sheetData sheetId="34"/>
      <sheetData sheetId="35"/>
      <sheetData sheetId="36"/>
      <sheetData sheetId="37">
        <row r="5">
          <cell r="C5" t="str">
            <v>Table 2.2 Civilian personnel1 by budgetary area, at 1 April 2008</v>
          </cell>
        </row>
      </sheetData>
      <sheetData sheetId="38">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9"/>
      <sheetData sheetId="40"/>
      <sheetData sheetId="41"/>
      <sheetData sheetId="42">
        <row r="2">
          <cell r="A2" t="str">
            <v>Table 2.32 Strength of civilian personnel1 by sex, grade2 and whether full or part-time, at 1 April each year</v>
          </cell>
        </row>
      </sheetData>
      <sheetData sheetId="43"/>
      <sheetData sheetId="44">
        <row r="3">
          <cell r="A3" t="str">
            <v>Table 2.34 Intake and outflow of UK based civilian personnel1 by ethnic origin and broad grade</v>
          </cell>
        </row>
      </sheetData>
      <sheetData sheetId="45">
        <row r="2">
          <cell r="A2" t="str">
            <v>Table 2.35 Intake of civilian personnel1 by sex, grade2 and whether full or part-time</v>
          </cell>
        </row>
      </sheetData>
      <sheetData sheetId="46">
        <row r="4">
          <cell r="A4" t="str">
            <v>Hours, sex and grade2</v>
          </cell>
        </row>
      </sheetData>
      <sheetData sheetId="47">
        <row r="2">
          <cell r="A2" t="str">
            <v>Table 2.37  Number of civilian personnel1 by disability status2, and grade, at 1 April 2008</v>
          </cell>
        </row>
      </sheetData>
      <sheetData sheetId="48">
        <row r="2">
          <cell r="A2" t="str">
            <v>Table 2.38 Age profile of civilian personnel1 by industrial status and sex, at 1 April 2008</v>
          </cell>
        </row>
      </sheetData>
      <sheetData sheetId="49">
        <row r="2">
          <cell r="B2" t="str">
            <v>CHAPTER 2 - PERSONNEL
WAR PENSIONS</v>
          </cell>
        </row>
      </sheetData>
      <sheetData sheetId="50"/>
      <sheetData sheetId="51"/>
      <sheetData sheetId="52"/>
      <sheetData sheetId="5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6E3CBC-BEDC-4159-8287-040784FF930B}" name="Table1" displayName="Table1" ref="A7:Q27" totalsRowShown="0" headerRowDxfId="148">
  <autoFilter ref="A7:Q27" xr:uid="{106E3CBC-BEDC-4159-8287-040784FF930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685F0A74-571D-4B0D-ACE8-46591945CEB0}" name="Fleet and Vessel type"/>
    <tableColumn id="2" xr3:uid="{0E97C362-55CF-454F-9917-A4D38D50E4B2}" name="2016_x000a_In Service"/>
    <tableColumn id="3" xr3:uid="{0BE770A6-18A8-4AEC-9B90-83A4EC78B89E}" name="2016_x000a_Total"/>
    <tableColumn id="4" xr3:uid="{FBE48749-4969-4837-92AD-B2B776222A4D}" name="2017_x000a_In Service"/>
    <tableColumn id="5" xr3:uid="{B8AB0657-B0F0-47F9-8CD2-076273F1811F}" name="2017_x000a_Total"/>
    <tableColumn id="6" xr3:uid="{E6C29A50-CA73-44CA-B3D9-AE6E67C9E90A}" name="2018_x000a_In Service"/>
    <tableColumn id="7" xr3:uid="{7E9AB24B-4B1D-47DD-940B-349A9181A28B}" name="2018_x000a_Total"/>
    <tableColumn id="8" xr3:uid="{FDE76201-3526-4C26-B76E-15A5E59F367E}" name="2019_x000a_In Service"/>
    <tableColumn id="9" xr3:uid="{21B04E13-E666-4EC4-A472-D2320CCE09DC}" name="2019_x000a_Total"/>
    <tableColumn id="10" xr3:uid="{8334382F-23AE-4234-AD58-5B6335EC6C95}" name="2020_x000a_In Service"/>
    <tableColumn id="11" xr3:uid="{C353BE41-5146-4EA5-92D3-085CD696D792}" name="2020_x000a_Total"/>
    <tableColumn id="12" xr3:uid="{EE5A4E8A-4878-4430-90FE-8E63658F006B}" name="2021_x000a_In Service"/>
    <tableColumn id="13" xr3:uid="{AA3BC08A-105E-475A-A743-210342862009}" name="2021_x000a_Total"/>
    <tableColumn id="14" xr3:uid="{DEAD3333-5111-4B0D-B96B-1A0323C62205}" name="2022_x000a_In Service"/>
    <tableColumn id="15" xr3:uid="{BB124302-3EE7-4374-968A-D13652A33147}" name="2022_x000a_Total"/>
    <tableColumn id="16" xr3:uid="{577F7885-8DFA-42BD-93F4-0C7A36C92C5E}" name="2023       In Service" dataDxfId="147" dataCellStyle="Normal_Part 2a"/>
    <tableColumn id="17" xr3:uid="{AA9537AD-F3AB-49A6-A798-8DA79E437EE0}" name="2023 Total" dataDxfId="146" dataCellStyle="Normal_Part 2a"/>
  </tableColumns>
  <tableStyleInfo name="TableStyleLight20 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581EC17-AAC0-43E7-8DB3-9C47E086A454}" name="Table10" displayName="Table10" ref="A7:Q25" totalsRowShown="0" headerRowDxfId="29" dataDxfId="28" headerRowCellStyle="Normal 9" dataCellStyle="Normal_Table 3-01b Support units">
  <autoFilter ref="A7:Q25" xr:uid="{6581EC17-AAC0-43E7-8DB3-9C47E086A4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87799B65-9D74-4D64-87A4-61A47E9A2959}" name="Platform Type" dataDxfId="27"/>
    <tableColumn id="2" xr3:uid="{FAD6CB0A-EB9B-4246-9713-446E87F255A4}" name="2016_x000a_In Service" dataDxfId="26" dataCellStyle="Normal_Part 2b"/>
    <tableColumn id="3" xr3:uid="{2255AC24-5EEA-4D37-A55D-7DD4F2095396}" name="2016_x000a_Total" dataDxfId="25" dataCellStyle="Normal_Part 2b"/>
    <tableColumn id="4" xr3:uid="{26D28815-848D-4500-8F90-7B7CECD976BF}" name="2017_x000a_In Service" dataDxfId="24" dataCellStyle="Normal_Part 2b"/>
    <tableColumn id="5" xr3:uid="{57812970-2B60-44D5-93EC-E7A60EB99459}" name="2017_x000a_Total" dataDxfId="23" dataCellStyle="Normal_Part 2b"/>
    <tableColumn id="6" xr3:uid="{BE55CF2F-3624-4C7E-AF09-8E1AC6106155}" name="2018_x000a_In Service" dataDxfId="22" dataCellStyle="Normal_Part 2b"/>
    <tableColumn id="7" xr3:uid="{97E5F55C-9907-4C03-89EA-63EFD4F8CEBB}" name="2018_x000a_Total" dataDxfId="21" dataCellStyle="Normal_Part 2b"/>
    <tableColumn id="8" xr3:uid="{EC841384-F867-4F76-B3CE-299976773B97}" name="2019_x000a_In Service" dataDxfId="20" dataCellStyle="Normal_Part 2b"/>
    <tableColumn id="9" xr3:uid="{0A4ADD52-60B3-4585-8AB6-8F1383D18524}" name="2019_x000a_Total" dataDxfId="19" dataCellStyle="Normal_Part 2b"/>
    <tableColumn id="10" xr3:uid="{EA83A600-8658-4821-9132-FF344CADEB4F}" name="2020_x000a_In Service" dataDxfId="18" dataCellStyle="Normal_Part 2b"/>
    <tableColumn id="11" xr3:uid="{C9F13DB3-FDF4-4D31-9973-468CA9E37392}" name="2020_x000a_Total" dataDxfId="17" dataCellStyle="Normal_Part 2b"/>
    <tableColumn id="12" xr3:uid="{CCA8AE76-A27E-4735-BDF3-49F091F2A513}" name="2021_x000a_In Service" dataDxfId="16" dataCellStyle="Normal_Table 3-01b Support units"/>
    <tableColumn id="13" xr3:uid="{AE257F15-EAE8-437B-8BE3-CD8F530B9D0C}" name="2021_x000a_Total" dataDxfId="15" dataCellStyle="Normal_Table 3-01b Support units"/>
    <tableColumn id="14" xr3:uid="{F3CD207A-F84A-4B27-A1C4-5964E0691D50}" name="2022_x000a_In Service" dataDxfId="14" dataCellStyle="Normal_Table 3-01b Support units"/>
    <tableColumn id="15" xr3:uid="{E3CB3B0E-C706-4293-8D0E-A85585C7DD0D}" name="2022_x000a_Total" dataDxfId="13" dataCellStyle="Normal_Table 3-01b Support units"/>
    <tableColumn id="16" xr3:uid="{FEDB7B2A-1376-4514-AE73-C9797012E0B2}" name="2023_x000a_In Service" dataDxfId="12" dataCellStyle="Normal_Table 3-01b Support units"/>
    <tableColumn id="17" xr3:uid="{549BA151-4EED-49F9-AE4C-EA8FEDF57263}" name="2023_x000a_Total" dataDxfId="11" dataCellStyle="Normal_Table 3-01b Support units"/>
  </tableColumns>
  <tableStyleInfo name="TableStyleLight20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11426B4-0A63-4054-A114-7A9B62512377}" name="Table11" displayName="Table11" ref="A6:I74" totalsRowShown="0" headerRowDxfId="10" dataDxfId="9">
  <autoFilter ref="A6:I74" xr:uid="{711426B4-0A63-4054-A114-7A9B625123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EFA5C41-0942-4FE3-8371-79BC4665FB98}" name="Operating force and Squadron/Unit" dataDxfId="8" dataCellStyle="Normal 16"/>
    <tableColumn id="2" xr3:uid="{7432B728-39CD-4115-8DB4-236D0303FAFE}" name="2016" dataDxfId="7"/>
    <tableColumn id="3" xr3:uid="{3C4E259C-AF76-4D83-9A4E-F4B858180B10}" name="2017" dataDxfId="6"/>
    <tableColumn id="4" xr3:uid="{DB658607-456A-49CD-B783-9B65607F958E}" name="2018" dataDxfId="5"/>
    <tableColumn id="5" xr3:uid="{5EC89F16-7CB7-42A3-9D67-F352FE573E9E}" name="2019" dataDxfId="4"/>
    <tableColumn id="6" xr3:uid="{50E1D2A6-B3C0-4AA8-8F98-64A7BF47260F}" name="2020" dataDxfId="3"/>
    <tableColumn id="7" xr3:uid="{3B64BD88-256C-4B0D-874C-6CCA7737C356}" name="2021" dataDxfId="2"/>
    <tableColumn id="8" xr3:uid="{0322B36B-81AF-4406-9BD5-DE64CE36684C}" name="2022" dataDxfId="1"/>
    <tableColumn id="9" xr3:uid="{823DBF2C-7A01-44F5-8ED4-A05CDC612631}" name="2023" dataDxfId="0"/>
  </tableColumns>
  <tableStyleInfo name="TableStyleLight20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7D07C4-A466-4E6E-8727-D7E26C042030}" name="Table2" displayName="Table2" ref="A9:J31" totalsRowShown="0" headerRowDxfId="145" dataDxfId="144">
  <autoFilter ref="A9:J31" xr:uid="{8A7D07C4-A466-4E6E-8727-D7E26C0420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672D89-B9EB-4E3E-9D24-53B3A31D7BC6}" name="Service/Unit" dataDxfId="143" dataCellStyle="Normal_Part 2a"/>
    <tableColumn id="2" xr3:uid="{BB028CEA-F8AF-44B5-B270-AF0970441355}" name="2016" dataDxfId="142"/>
    <tableColumn id="3" xr3:uid="{B54B0333-FAD5-4D87-B41F-0281038F097A}" name="2017" dataDxfId="141"/>
    <tableColumn id="4" xr3:uid="{C5BF9B1D-0563-41D3-A9E3-506DB1C101F3}" name="2018" dataDxfId="140"/>
    <tableColumn id="5" xr3:uid="{70C5581F-FE3F-4308-9528-29346CDF9BBC}" name="2019" dataDxfId="139"/>
    <tableColumn id="6" xr3:uid="{D98CF31C-A90A-4A08-ABF2-1369CDEBA3A0}" name="2020" dataDxfId="138"/>
    <tableColumn id="7" xr3:uid="{E23DB685-6EF3-4A5D-A898-FA34C87E9DE3}" name="2021" dataDxfId="137"/>
    <tableColumn id="8" xr3:uid="{C54236BF-10E8-4110-BBBB-D33C382303B1}" name="2022" dataDxfId="136" dataCellStyle="Normal_Part 2a"/>
    <tableColumn id="9" xr3:uid="{70584B6E-DF4E-43BB-8FAB-D584E7A738BB}" name="2023" dataDxfId="135"/>
    <tableColumn id="11" xr3:uid="{3A6B0C53-56E7-4958-9E11-E15EC7C97C07}" name="Notes" dataDxfId="134"/>
  </tableColumns>
  <tableStyleInfo name="TableStyleLight20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C15D2A-358B-41F9-ABB4-BA802E9BA430}" name="Table3" displayName="Table3" ref="A7:O11" totalsRowShown="0" headerRowDxfId="133" dataDxfId="132" dataCellStyle="Normal_4 point 3 and 4">
  <autoFilter ref="A7:O11" xr:uid="{13C15D2A-358B-41F9-ABB4-BA802E9BA4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21016A8-3042-4F6F-8F94-6363E86CBFD6}" name="Registered Location of Vessels" dataDxfId="131" dataCellStyle="Normal_4 point 3 and 4"/>
    <tableColumn id="2" xr3:uid="{C1409051-C1CD-4207-AF30-02BFF8618E51}" name="2009" dataDxfId="130" dataCellStyle="Normal_4 point 3 and 4"/>
    <tableColumn id="3" xr3:uid="{7C63E0FA-AA63-4D29-82FA-281E75B09000}" name="2010" dataDxfId="129" dataCellStyle="Normal_4 point 3 and 4"/>
    <tableColumn id="4" xr3:uid="{0651F54C-6DB2-442C-969F-6234FAB35A5E}" name="2011" dataDxfId="128" dataCellStyle="Normal_4 point 3 and 4"/>
    <tableColumn id="5" xr3:uid="{2A00D4FD-1CC5-4424-9527-B5F26D8E34D2}" name="2012" dataDxfId="127" dataCellStyle="Normal_4 point 3 and 4"/>
    <tableColumn id="6" xr3:uid="{75D530A4-2A20-4F55-9CC0-A62380B0397D}" name="2013" dataDxfId="126" dataCellStyle="Normal_4 point 3 and 4"/>
    <tableColumn id="7" xr3:uid="{8C8269C2-569E-49D4-B34D-C0FA979B4F94}" name="2014" dataDxfId="125" dataCellStyle="Normal_4 point 3 and 4"/>
    <tableColumn id="8" xr3:uid="{F5056171-3F1A-43F0-A5BB-96AC041AB9F9}" name="2015" dataDxfId="124" dataCellStyle="Normal_4 point 3 and 4"/>
    <tableColumn id="9" xr3:uid="{BF59C8AF-1B29-4728-A09E-0ECDA6FCBF7C}" name="2016" dataDxfId="123" dataCellStyle="Normal_4 point 3 and 4"/>
    <tableColumn id="10" xr3:uid="{4D8D2A06-9F37-43D3-A812-03D737C3DDF9}" name="2017" dataDxfId="122" dataCellStyle="Normal_4 point 3 and 4"/>
    <tableColumn id="11" xr3:uid="{512965DC-0EE0-4B8A-957B-4C99535CE700}" name="2018" dataDxfId="121" dataCellStyle="Normal_4 point 3 and 4"/>
    <tableColumn id="12" xr3:uid="{1F73467A-5B57-47AF-A76B-67F8C4E42218}" name="2019" dataDxfId="120" dataCellStyle="Normal_4 point 3 and 4"/>
    <tableColumn id="13" xr3:uid="{5D8DC113-C3D7-48B6-B0FA-8BB72907686D}" name="2020" dataDxfId="119" dataCellStyle="Normal_4 point 3 and 4"/>
    <tableColumn id="14" xr3:uid="{0D8863DA-A75F-4DCE-84D9-FC1650B3F647}" name="2021" dataDxfId="118" dataCellStyle="Normal_4 point 3 and 4"/>
    <tableColumn id="15" xr3:uid="{57446D0B-7D21-4E7B-9B96-36365F0D0AC4}" name="2022" dataDxfId="117" dataCellStyle="Normal_4 point 3 and 4"/>
  </tableColumns>
  <tableStyleInfo name="TableStyleLight20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E45C70-9CAC-486B-A4A2-6AD33D142ECE}" name="Table4" displayName="Table4" ref="A14:O42" totalsRowShown="0" headerRowDxfId="116" dataDxfId="115" dataCellStyle="Normal_4 point 3 and 4">
  <autoFilter ref="A14:O42" xr:uid="{46E45C70-9CAC-486B-A4A2-6AD33D142E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31B97626-44E5-4E5E-BF3D-4410DE1453C6}" name="Ship type, by registered location" dataDxfId="114" dataCellStyle="Normal_4 point 3 and 4"/>
    <tableColumn id="2" xr3:uid="{644AEC01-0029-44A1-BA2B-62D870B96F84}" name="2009" dataDxfId="113" dataCellStyle="Normal_4 point 3 and 4"/>
    <tableColumn id="3" xr3:uid="{3C75FA97-E2DA-41F5-8A53-D56A4AC512CB}" name="2010" dataDxfId="112" dataCellStyle="Normal_4 point 3 and 4"/>
    <tableColumn id="4" xr3:uid="{0F4B0ED2-A725-4203-8AFB-3A00DFF68C25}" name="2011" dataDxfId="111" dataCellStyle="Normal_4 point 3 and 4"/>
    <tableColumn id="5" xr3:uid="{8A33B81E-6C64-4AB2-B94E-A6CE6936C226}" name="2012" dataDxfId="110" dataCellStyle="Normal_4 point 3 and 4"/>
    <tableColumn id="6" xr3:uid="{12582BDD-3072-460D-A386-E74305CCA525}" name="2013" dataDxfId="109" dataCellStyle="Normal_4 point 3 and 4"/>
    <tableColumn id="7" xr3:uid="{D5551913-A6A9-4217-93D7-605B2F28EB04}" name="2014" dataDxfId="108" dataCellStyle="Normal_4 point 3 and 4"/>
    <tableColumn id="8" xr3:uid="{13C9FB85-9742-429E-B653-B4DF16A09195}" name="2015" dataDxfId="107" dataCellStyle="Normal_4 point 3 and 4"/>
    <tableColumn id="9" xr3:uid="{89FB7098-F1D1-401D-9386-6BD78B2493BB}" name="2016" dataDxfId="106" dataCellStyle="Normal_4 point 3 and 4"/>
    <tableColumn id="10" xr3:uid="{E753E4A0-F467-43A1-AD40-CCA3906F3202}" name="2017" dataDxfId="105" dataCellStyle="Normal_4 point 3 and 4"/>
    <tableColumn id="11" xr3:uid="{9CA87311-5C19-4E8B-BE65-6685D4CF91E7}" name="2018" dataDxfId="104" dataCellStyle="Normal_4 point 3 and 4"/>
    <tableColumn id="12" xr3:uid="{60DA1424-6E75-46C3-906D-248ECBD118DF}" name="2019" dataDxfId="103" dataCellStyle="Normal_4 point 3 and 4"/>
    <tableColumn id="13" xr3:uid="{AC5C2D21-7CAF-425F-A8BC-8A5B36B52D82}" name="2020" dataDxfId="102" dataCellStyle="Normal_4 point 3 and 4"/>
    <tableColumn id="14" xr3:uid="{6092F9E0-09E4-4474-8E74-76E84EE44D57}" name="2021" dataDxfId="101" dataCellStyle="Normal_4 point 3 and 4"/>
    <tableColumn id="15" xr3:uid="{906E188D-6937-4F92-BD13-867814082D78}" name="2022" dataDxfId="100" dataCellStyle="Normal_4 point 3 and 4"/>
  </tableColumns>
  <tableStyleInfo name="TableStyleLight20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A9710C-1977-42CA-9184-27E936275ED9}" name="Table5" displayName="Table5" ref="A8:O12" totalsRowShown="0" headerRowDxfId="99" dataDxfId="98">
  <autoFilter ref="A8:O12" xr:uid="{C5A9710C-1977-42CA-9184-27E936275E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ECDD99C-856E-4AC0-94ED-EE17402AEEFE}" name="Registered Location of vessels" dataDxfId="97" dataCellStyle="Normal_4 point 3 and 4"/>
    <tableColumn id="2" xr3:uid="{B10A8C6F-9583-412E-BB1E-FEAAFDE5750B}" name="2009" dataDxfId="96" dataCellStyle="Normal_4 point 3 and 4"/>
    <tableColumn id="3" xr3:uid="{DA7CEF69-C5F3-4833-A098-DF4BB6ACB4E6}" name="2010" dataDxfId="95" dataCellStyle="Normal_4 point 3 and 4"/>
    <tableColumn id="4" xr3:uid="{C51E2C4B-6737-4417-BE4A-A6E884FDBAEC}" name="2011" dataDxfId="94" dataCellStyle="Normal_4 point 3 and 4"/>
    <tableColumn id="5" xr3:uid="{009348E9-72FF-44A3-B3F4-74C75BC126FE}" name="2012" dataDxfId="93" dataCellStyle="Normal_4 point 3 and 4"/>
    <tableColumn id="6" xr3:uid="{3C8FAC35-E35F-4512-9480-C1414A64324D}" name="2013" dataDxfId="92" dataCellStyle="Normal_4 point 3 and 4"/>
    <tableColumn id="7" xr3:uid="{476B0FA1-EDED-4D27-9700-3D006A930FC7}" name="2014" dataDxfId="91" dataCellStyle="Normal_4 point 3 and 4"/>
    <tableColumn id="8" xr3:uid="{78AE10F3-BE72-4AF6-8090-E9540F153B33}" name="2015" dataDxfId="90" dataCellStyle="Normal_4 point 3 and 4"/>
    <tableColumn id="9" xr3:uid="{28C12D97-0357-47CE-B32B-6F66DE2AB939}" name="2016" dataDxfId="89" dataCellStyle="Normal_4 point 3 and 4"/>
    <tableColumn id="10" xr3:uid="{EEB29A30-A792-4125-B28E-DB32941A7D62}" name="2017" dataDxfId="88" dataCellStyle="Normal_4 point 3 and 4"/>
    <tableColumn id="11" xr3:uid="{8BBA75C0-F748-49EA-B3E5-29EBF3582CF1}" name="2018" dataDxfId="87"/>
    <tableColumn id="12" xr3:uid="{7D7D613F-9371-43C0-B19B-8C38CFF4CB12}" name="2019" dataDxfId="86" dataCellStyle="Normal 12"/>
    <tableColumn id="13" xr3:uid="{3489F454-98F0-4228-B9BC-34E6D6458823}" name="2020" dataDxfId="85"/>
    <tableColumn id="14" xr3:uid="{49E190AF-A42B-426A-8B04-A391C00FF662}" name="2021" dataDxfId="84" dataCellStyle="Normal 5 3 3"/>
    <tableColumn id="15" xr3:uid="{1038250C-0452-4F91-8A04-DFF075CFAB14}" name="2022" dataDxfId="83"/>
  </tableColumns>
  <tableStyleInfo name="TableStyleLight20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4420570-472D-4011-9EDE-59D07A3FA616}" name="Table6" displayName="Table6" ref="A15:O31" totalsRowShown="0" headerRowDxfId="82" dataDxfId="81">
  <autoFilter ref="A15:O31" xr:uid="{84420570-472D-4011-9EDE-59D07A3FA6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FC16C83-5FCE-4EC8-A184-CD5334EE5FEF}" name="Vessel type and registered location" dataDxfId="80" dataCellStyle="Normal_4 point 3 and 4"/>
    <tableColumn id="2" xr3:uid="{9343BD39-FF8D-4C88-8596-125214CDD140}" name="2009" dataDxfId="79" dataCellStyle="Normal_4 point 3 and 4"/>
    <tableColumn id="3" xr3:uid="{D6D1BA56-BD6F-4BE9-98B8-C1E69A973204}" name="2010" dataDxfId="78" dataCellStyle="Normal_4 point 3 and 4"/>
    <tableColumn id="4" xr3:uid="{23D8988F-68A2-4A98-93BB-0E8D23A74148}" name="2011" dataDxfId="77" dataCellStyle="Normal_4 point 3 and 4"/>
    <tableColumn id="5" xr3:uid="{89FAD054-615B-4927-B93A-23009D2B5A5F}" name="2012" dataDxfId="76" dataCellStyle="Normal_4 point 3 and 4"/>
    <tableColumn id="6" xr3:uid="{85CCE235-A41E-48C9-A74D-930773B8CDA9}" name="2013" dataDxfId="75" dataCellStyle="Normal_Part 2a"/>
    <tableColumn id="7" xr3:uid="{2282DA91-38D6-4707-B197-54163B7A40DF}" name="2014" dataDxfId="74" dataCellStyle="Normal_Part 2a"/>
    <tableColumn id="8" xr3:uid="{90CF6075-4315-4748-935E-589E39AA6EF7}" name="2015" dataDxfId="73" dataCellStyle="Normal_Part 2a"/>
    <tableColumn id="9" xr3:uid="{EDD3796B-C052-483B-8735-7C5F8C1E5EB6}" name="2016" dataDxfId="72" dataCellStyle="Normal_Part 2a"/>
    <tableColumn id="10" xr3:uid="{F34DE5BE-4308-44EC-A339-47AE430A762D}" name="2017" dataDxfId="71" dataCellStyle="Normal_Part 2a"/>
    <tableColumn id="11" xr3:uid="{725A9039-B596-48A0-ACEC-A0AA3533D6B4}" name="2018" dataDxfId="70"/>
    <tableColumn id="12" xr3:uid="{17F606A2-FA39-4444-83FB-65D6405639DC}" name="2019" dataDxfId="69"/>
    <tableColumn id="13" xr3:uid="{E7613544-CDD9-496C-BFAA-761B545EFEA2}" name="2020" dataDxfId="68"/>
    <tableColumn id="14" xr3:uid="{1332A0C3-5F15-4B44-819E-4FD2A4D0371F}" name="2021" dataDxfId="67"/>
    <tableColumn id="15" xr3:uid="{6A1F4599-6BDB-4C4F-8C03-0F2B8521A7B5}" name="2022" dataDxfId="66"/>
  </tableColumns>
  <tableStyleInfo name="TableStyleLight20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BA55A44-7E2E-4CB3-8B35-FE8D3F07909D}" name="Table7" displayName="Table7" ref="A8:I40" totalsRowShown="0" headerRowDxfId="65" dataDxfId="64">
  <autoFilter ref="A8:I40" xr:uid="{EBA55A44-7E2E-4CB3-8B35-FE8D3F07909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CEDCDE4-D2E0-4104-84FC-A568A00011CB}" name="Platform type and platform" dataDxfId="63"/>
    <tableColumn id="2" xr3:uid="{2FDFDFED-8B60-4FDD-B7CC-887F246BA38F}" name="2016" dataDxfId="62" dataCellStyle="Comma"/>
    <tableColumn id="3" xr3:uid="{6844CB2B-118F-44B7-968F-35E814F59899}" name="2017" dataDxfId="61" dataCellStyle="Comma"/>
    <tableColumn id="4" xr3:uid="{D19D8106-1BB0-4E83-8CBB-AB04EB53D266}" name="2018" dataDxfId="60" dataCellStyle="Comma"/>
    <tableColumn id="5" xr3:uid="{42C2AED3-B321-4EAE-ACEB-3677CE0421B9}" name="2019" dataDxfId="59" dataCellStyle="Comma"/>
    <tableColumn id="6" xr3:uid="{03E20D67-A198-4887-AB11-3243F016600F}" name="2020" dataDxfId="58" dataCellStyle="Comma"/>
    <tableColumn id="7" xr3:uid="{CC5C8848-CF5B-466E-BE3B-D41BDD5BE251}" name="2021" dataDxfId="57" dataCellStyle="Comma"/>
    <tableColumn id="8" xr3:uid="{FC533EFE-ECEB-4820-9225-56AC42F22304}" name="2022" dataDxfId="56" dataCellStyle="Comma"/>
    <tableColumn id="9" xr3:uid="{982DB515-864B-4756-9777-578D25B3192C}" name="2023_x000a_[p]" dataDxfId="55" dataCellStyle="Comma"/>
  </tableColumns>
  <tableStyleInfo name="TableStyleLight20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A6ABAD4-9AB5-43CE-BE8C-F3D14AA29FE7}" name="Table8" displayName="Table8" ref="A9:J50" totalsRowShown="0" headerRowDxfId="54">
  <autoFilter ref="A9:J50" xr:uid="{BA6ABAD4-9AB5-43CE-BE8C-F3D14AA29F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DE02F99-4B42-4A67-82BF-71460B393F21}" name="Combat Role and arm/corps" dataDxfId="53" dataCellStyle="Normal_4 point 5"/>
    <tableColumn id="2" xr3:uid="{371FD90B-A0D6-4EC4-A60D-51C074C9DCB4}" name="2016" dataDxfId="52"/>
    <tableColumn id="3" xr3:uid="{051F96CD-FA64-4331-9848-4E2393832B81}" name="2017"/>
    <tableColumn id="4" xr3:uid="{1940A8A7-2E70-4B56-A420-FCC9F94B2004}" name="2018"/>
    <tableColumn id="5" xr3:uid="{10CC7954-93F3-40C1-9D57-0789B8BBA2A9}" name="2019"/>
    <tableColumn id="6" xr3:uid="{6595EAE5-5174-49EB-8179-2E6712D01DEC}" name="2020"/>
    <tableColumn id="7" xr3:uid="{9C502DDE-A386-409E-BED3-917D2A029CA8}" name="2021"/>
    <tableColumn id="8" xr3:uid="{9360D7D6-2982-4DB2-AD65-C974FBB2586E}" name="2022"/>
    <tableColumn id="9" xr3:uid="{5A5DF4BB-71CA-4C3F-BE58-8FCC98053675}" name="2023" dataDxfId="51"/>
    <tableColumn id="10" xr3:uid="{60858CBD-056B-4FFD-92F6-1306C7872CDD}" name="Notes" dataDxfId="50"/>
  </tableColumns>
  <tableStyleInfo name="TableStyleLight20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E872291-984F-450F-AAD0-2CA0ACFEF8CE}" name="Table9" displayName="Table9" ref="A7:R45" totalsRowShown="0" headerRowDxfId="49" dataDxfId="48" headerRowCellStyle="Normal 9">
  <autoFilter ref="A7:R45" xr:uid="{FE872291-984F-450F-AAD0-2CA0ACFEF8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F6920E5-1134-4537-91F8-3B8C0EAC094A}" name="Platform Type" dataDxfId="47" dataCellStyle="Normal_Part 2b"/>
    <tableColumn id="2" xr3:uid="{DB48EC2C-1C37-4C3F-B009-88DA3FC80203}" name="2016_x000a_In Service" dataDxfId="46" dataCellStyle="Normal_Part 2b"/>
    <tableColumn id="3" xr3:uid="{A1EB8787-A1F7-41C2-AC16-5030EDE4AF90}" name="2016_x000a_Total" dataDxfId="45" dataCellStyle="Normal_Part 2b"/>
    <tableColumn id="4" xr3:uid="{6E4F62EA-E73D-4CBA-B53B-D38EDBDF2002}" name="2017_x000a_In Service" dataDxfId="44" dataCellStyle="Normal_Part 2b"/>
    <tableColumn id="5" xr3:uid="{85C991F7-9C47-4706-AA0A-1B3F431689AA}" name="2017_x000a_Total" dataDxfId="43" dataCellStyle="Normal_Part 2b"/>
    <tableColumn id="6" xr3:uid="{73573F32-B6E8-4C43-A7AC-5896F3D69F6D}" name="2018_x000a_In Service" dataDxfId="42" dataCellStyle="Normal_Part 2b"/>
    <tableColumn id="7" xr3:uid="{61015D6B-A864-47F3-8D0F-0D095AC5B847}" name="2018_x000a_Total" dataDxfId="41" dataCellStyle="Normal_Part 2b"/>
    <tableColumn id="8" xr3:uid="{4C60727B-6832-44F6-890C-2B9117C96F12}" name="2019_x000a_In Service" dataDxfId="40" dataCellStyle="Normal_Part 2b"/>
    <tableColumn id="9" xr3:uid="{8F4656DC-4AD0-4300-A8FB-E4DF862B2AE9}" name="2019_x000a_Total" dataDxfId="39" dataCellStyle="Normal_Part 2b"/>
    <tableColumn id="10" xr3:uid="{F4DC83F9-7DB6-4A45-A5FE-D573187D8446}" name="2020_x000a_In Service" dataDxfId="38" dataCellStyle="Normal_Part 2b"/>
    <tableColumn id="11" xr3:uid="{5D1512C5-8D2F-493C-8BE2-86B43F260F5A}" name="2020_x000a_Total" dataDxfId="37" dataCellStyle="Normal_Part 2b"/>
    <tableColumn id="12" xr3:uid="{2FE0A345-6652-4451-AE0F-AA133F407B42}" name="2021_x000a_In Service" dataDxfId="36" dataCellStyle="Normal_Part 2b"/>
    <tableColumn id="13" xr3:uid="{556E58D3-EF2E-4181-9951-97D2E2BA3D35}" name="2021_x000a_Total" dataDxfId="35" dataCellStyle="Normal_Part 2b"/>
    <tableColumn id="14" xr3:uid="{13D0258D-CBF0-49EA-9180-4EC832728AB2}" name="2022_x000a_In Service" dataDxfId="34"/>
    <tableColumn id="15" xr3:uid="{B4B70DEE-5F59-4AA5-A0A2-D90E61E74730}" name="2022_x000a_Total" dataDxfId="33"/>
    <tableColumn id="16" xr3:uid="{ACF10B5B-1A5A-47B1-811A-2A0FCA4C6210}" name="2023_x000a_In Service" dataDxfId="32"/>
    <tableColumn id="17" xr3:uid="{781F9E7B-C720-4B30-8F02-A5C7E2CE0C13}" name="2023_x000a_Total" dataDxfId="31"/>
    <tableColumn id="18" xr3:uid="{F79E819A-2F0C-49EA-B087-3112F7702DB4}" name="Notes" dataDxfId="30"/>
  </tableColumns>
  <tableStyleInfo name="TableStyleLight20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uk-armed-forces-equipment-and-formations-2023"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publications/regulatory-article-ra-1600-remotely-piloted-air-systems-rpas" TargetMode="External"/><Relationship Id="rId3" Type="http://schemas.openxmlformats.org/officeDocument/2006/relationships/hyperlink" Target="http://www.army.mod.uk/" TargetMode="External"/><Relationship Id="rId7" Type="http://schemas.openxmlformats.org/officeDocument/2006/relationships/hyperlink" Target="mailto:analysis-publications@mod.gov.uk"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hyperlink" Target="mailto:analysis-publications@mod.gov.uk" TargetMode="External"/><Relationship Id="rId5" Type="http://schemas.openxmlformats.org/officeDocument/2006/relationships/hyperlink" Target="http://www.royalnavy.mod.uk/" TargetMode="External"/><Relationship Id="rId10" Type="http://schemas.openxmlformats.org/officeDocument/2006/relationships/printerSettings" Target="../printerSettings/printerSettings2.bin"/><Relationship Id="rId4" Type="http://schemas.openxmlformats.org/officeDocument/2006/relationships/hyperlink" Target="http://www.raf.mod.uk/" TargetMode="External"/><Relationship Id="rId9" Type="http://schemas.openxmlformats.org/officeDocument/2006/relationships/hyperlink" Target="https://www.gov.uk/government/statistics/uk-armed-forces-equipment-and-formations-202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899FE-F3CE-4F12-949B-E78AA9446AB3}">
  <sheetPr>
    <tabColor rgb="FFBBA8AC"/>
    <pageSetUpPr fitToPage="1"/>
  </sheetPr>
  <dimension ref="A1:W28"/>
  <sheetViews>
    <sheetView tabSelected="1" zoomScale="85" zoomScaleNormal="85" workbookViewId="0"/>
  </sheetViews>
  <sheetFormatPr defaultColWidth="9.1796875" defaultRowHeight="11.5"/>
  <cols>
    <col min="1" max="1" width="11.81640625" style="117" bestFit="1" customWidth="1"/>
    <col min="2" max="12" width="9.1796875" style="117"/>
    <col min="13" max="13" width="18.26953125" style="117" bestFit="1" customWidth="1"/>
    <col min="14" max="16" width="9.1796875" style="117"/>
    <col min="17" max="17" width="17.36328125" style="117" customWidth="1"/>
    <col min="18" max="18" width="14.08984375" style="117" customWidth="1"/>
    <col min="19" max="16384" width="9.1796875" style="117"/>
  </cols>
  <sheetData>
    <row r="1" spans="1:23" ht="18">
      <c r="A1" s="114" t="s">
        <v>40</v>
      </c>
      <c r="B1" s="115"/>
      <c r="C1" s="115"/>
      <c r="D1" s="115"/>
      <c r="E1" s="115"/>
      <c r="F1" s="115"/>
      <c r="G1" s="115"/>
      <c r="H1" s="115"/>
      <c r="I1" s="115"/>
      <c r="J1" s="115"/>
      <c r="K1" s="116"/>
      <c r="L1" s="116"/>
      <c r="M1" s="116"/>
      <c r="N1" s="116"/>
      <c r="O1" s="116"/>
      <c r="P1" s="116"/>
      <c r="Q1" s="116"/>
      <c r="R1" s="116"/>
    </row>
    <row r="2" spans="1:23" ht="15.5">
      <c r="A2" s="119" t="s">
        <v>378</v>
      </c>
      <c r="B2" s="120"/>
      <c r="C2" s="121"/>
      <c r="D2" s="121"/>
      <c r="E2" s="121"/>
      <c r="F2" s="121"/>
      <c r="G2" s="121"/>
      <c r="H2" s="121"/>
      <c r="I2" s="121"/>
      <c r="J2" s="121"/>
      <c r="K2" s="122" t="s">
        <v>379</v>
      </c>
      <c r="L2" s="123"/>
      <c r="M2" s="124"/>
      <c r="N2" s="123"/>
      <c r="O2" s="122" t="s">
        <v>441</v>
      </c>
      <c r="P2" s="125"/>
      <c r="Q2" s="124"/>
      <c r="R2" s="126"/>
    </row>
    <row r="3" spans="1:23" ht="18" customHeight="1">
      <c r="A3" s="181" t="s">
        <v>97</v>
      </c>
      <c r="B3" s="181"/>
      <c r="C3" s="181"/>
      <c r="D3" s="181"/>
      <c r="E3" s="181"/>
      <c r="F3" s="181"/>
      <c r="G3" s="181"/>
      <c r="H3" s="181"/>
      <c r="I3" s="181"/>
      <c r="J3" s="181"/>
      <c r="K3" s="181"/>
      <c r="L3" s="181"/>
      <c r="M3" s="181"/>
      <c r="N3" s="181"/>
      <c r="O3" s="181"/>
      <c r="P3" s="181"/>
      <c r="Q3" s="181"/>
      <c r="R3" s="181"/>
    </row>
    <row r="4" spans="1:23" ht="20.25" customHeight="1">
      <c r="A4" s="181" t="s">
        <v>86</v>
      </c>
      <c r="B4" s="181"/>
      <c r="C4" s="181"/>
      <c r="D4" s="181"/>
      <c r="E4" s="181"/>
      <c r="F4" s="181"/>
      <c r="G4" s="181"/>
      <c r="H4" s="181"/>
      <c r="I4" s="181"/>
      <c r="J4" s="181"/>
      <c r="K4" s="181"/>
      <c r="L4" s="181"/>
      <c r="M4" s="181"/>
      <c r="N4" s="181"/>
      <c r="O4" s="181"/>
      <c r="P4" s="181"/>
      <c r="Q4" s="181"/>
      <c r="R4" s="181"/>
    </row>
    <row r="5" spans="1:23" ht="14">
      <c r="A5" s="129" t="s">
        <v>380</v>
      </c>
      <c r="B5" s="130"/>
      <c r="C5" s="130"/>
      <c r="D5" s="130"/>
      <c r="E5" s="130"/>
      <c r="F5" s="130"/>
      <c r="G5" s="130"/>
      <c r="H5" s="130"/>
      <c r="I5" s="130"/>
      <c r="J5" s="130"/>
      <c r="K5" s="130"/>
      <c r="L5" s="130"/>
      <c r="M5" s="130"/>
      <c r="N5" s="130"/>
      <c r="O5" s="130"/>
      <c r="P5" s="130"/>
      <c r="Q5" s="130"/>
      <c r="R5" s="130"/>
      <c r="S5" s="128"/>
      <c r="T5" s="128"/>
      <c r="U5" s="128"/>
      <c r="V5" s="128"/>
      <c r="W5" s="128"/>
    </row>
    <row r="6" spans="1:23" s="160" customFormat="1" ht="14">
      <c r="A6" s="430" t="s">
        <v>423</v>
      </c>
      <c r="B6" s="131"/>
      <c r="C6" s="131"/>
      <c r="D6" s="131"/>
      <c r="E6" s="131"/>
      <c r="F6" s="131"/>
      <c r="G6" s="131"/>
      <c r="H6" s="131"/>
      <c r="I6" s="131"/>
      <c r="J6" s="131"/>
      <c r="K6" s="159"/>
      <c r="L6" s="159"/>
      <c r="M6" s="159"/>
      <c r="N6" s="159"/>
      <c r="O6" s="159"/>
      <c r="P6" s="159"/>
      <c r="Q6" s="159"/>
      <c r="R6" s="159"/>
    </row>
    <row r="7" spans="1:23" ht="15.5">
      <c r="A7" s="132" t="s">
        <v>41</v>
      </c>
      <c r="B7" s="133"/>
      <c r="C7" s="133"/>
      <c r="D7" s="133"/>
      <c r="E7" s="133"/>
      <c r="F7" s="133"/>
      <c r="G7" s="133"/>
      <c r="H7" s="133"/>
      <c r="I7" s="133"/>
      <c r="J7" s="133"/>
      <c r="K7" s="133"/>
      <c r="L7" s="133"/>
      <c r="M7" s="133"/>
      <c r="N7" s="133"/>
      <c r="O7" s="133"/>
      <c r="P7" s="133"/>
      <c r="Q7" s="133"/>
      <c r="R7" s="133"/>
      <c r="S7" s="128"/>
      <c r="T7" s="128"/>
      <c r="U7" s="128"/>
      <c r="V7" s="128"/>
      <c r="W7" s="128"/>
    </row>
    <row r="8" spans="1:23" ht="29.5" customHeight="1">
      <c r="A8" s="120" t="s">
        <v>42</v>
      </c>
      <c r="B8" s="135"/>
      <c r="C8" s="135"/>
      <c r="D8" s="135"/>
      <c r="E8" s="135"/>
      <c r="F8" s="135"/>
      <c r="G8" s="135"/>
      <c r="H8" s="135"/>
      <c r="I8" s="135"/>
      <c r="J8" s="135"/>
      <c r="K8" s="135"/>
      <c r="L8" s="135"/>
      <c r="M8" s="135"/>
      <c r="N8" s="135"/>
      <c r="O8" s="135"/>
      <c r="P8" s="135"/>
      <c r="Q8" s="135"/>
      <c r="R8" s="135"/>
      <c r="S8" s="128"/>
      <c r="T8" s="128"/>
      <c r="U8" s="128"/>
      <c r="V8" s="128"/>
      <c r="W8" s="128"/>
    </row>
    <row r="9" spans="1:23" ht="30" customHeight="1">
      <c r="A9" s="180" t="s">
        <v>43</v>
      </c>
      <c r="B9" s="174"/>
      <c r="C9" s="174"/>
      <c r="D9" s="174"/>
      <c r="E9" s="136"/>
      <c r="F9" s="136"/>
      <c r="G9" s="136"/>
      <c r="H9" s="136"/>
      <c r="I9" s="136"/>
      <c r="J9" s="136"/>
      <c r="K9" s="136"/>
      <c r="L9" s="136"/>
      <c r="M9" s="136"/>
      <c r="N9" s="136"/>
      <c r="O9" s="136"/>
      <c r="P9" s="136"/>
      <c r="Q9" s="137"/>
      <c r="R9" s="134"/>
    </row>
    <row r="10" spans="1:23" ht="30.65" customHeight="1">
      <c r="A10" s="210" t="s">
        <v>44</v>
      </c>
      <c r="B10" s="135"/>
      <c r="C10" s="135"/>
      <c r="D10" s="135"/>
      <c r="E10" s="135"/>
      <c r="F10" s="135"/>
      <c r="G10" s="135"/>
      <c r="H10" s="135"/>
      <c r="I10" s="135"/>
      <c r="J10" s="135"/>
      <c r="K10" s="135"/>
      <c r="L10" s="135"/>
      <c r="M10" s="135"/>
      <c r="N10" s="135"/>
      <c r="O10" s="135"/>
      <c r="P10" s="135"/>
      <c r="Q10" s="135"/>
      <c r="R10" s="135"/>
    </row>
    <row r="11" spans="1:23" ht="14">
      <c r="A11" s="139" t="s">
        <v>45</v>
      </c>
      <c r="B11" s="140"/>
      <c r="C11" s="140"/>
      <c r="D11" s="140"/>
      <c r="E11" s="140"/>
      <c r="F11" s="140"/>
      <c r="G11" s="140"/>
      <c r="H11" s="140"/>
      <c r="I11" s="141"/>
      <c r="J11" s="141"/>
      <c r="K11" s="141"/>
      <c r="L11" s="141"/>
      <c r="M11" s="142"/>
      <c r="N11" s="136" t="s">
        <v>46</v>
      </c>
      <c r="O11" s="136"/>
      <c r="P11" s="136"/>
      <c r="Q11" s="143"/>
      <c r="R11" s="134"/>
    </row>
    <row r="12" spans="1:23" ht="14">
      <c r="A12" s="139" t="s">
        <v>47</v>
      </c>
      <c r="B12" s="140"/>
      <c r="C12" s="140"/>
      <c r="D12" s="140"/>
      <c r="E12" s="140"/>
      <c r="F12" s="140"/>
      <c r="G12" s="140"/>
      <c r="H12" s="140"/>
      <c r="I12" s="141"/>
      <c r="J12" s="141"/>
      <c r="K12" s="141"/>
      <c r="L12" s="141"/>
      <c r="M12" s="141"/>
      <c r="N12" s="136" t="s">
        <v>46</v>
      </c>
      <c r="O12" s="134"/>
      <c r="P12" s="134"/>
      <c r="Q12" s="143"/>
      <c r="R12" s="134"/>
    </row>
    <row r="13" spans="1:23" ht="14">
      <c r="A13" s="139" t="s">
        <v>48</v>
      </c>
      <c r="B13" s="140"/>
      <c r="C13" s="140"/>
      <c r="D13" s="140"/>
      <c r="E13" s="140"/>
      <c r="F13" s="140"/>
      <c r="G13" s="140"/>
      <c r="H13" s="140"/>
      <c r="I13" s="141"/>
      <c r="J13" s="141"/>
      <c r="K13" s="141"/>
      <c r="L13" s="141"/>
      <c r="M13" s="141"/>
      <c r="N13" s="136"/>
      <c r="O13" s="134"/>
      <c r="P13" s="134"/>
      <c r="Q13" s="143"/>
      <c r="R13" s="134"/>
    </row>
    <row r="14" spans="1:23" ht="14">
      <c r="A14" s="139" t="s">
        <v>49</v>
      </c>
      <c r="B14" s="140"/>
      <c r="C14" s="140"/>
      <c r="D14" s="140"/>
      <c r="E14" s="140"/>
      <c r="F14" s="140"/>
      <c r="G14" s="140"/>
      <c r="H14" s="140"/>
      <c r="I14" s="141"/>
      <c r="J14" s="141"/>
      <c r="K14" s="141"/>
      <c r="L14" s="141"/>
      <c r="M14" s="141"/>
      <c r="N14" s="136"/>
      <c r="O14" s="134"/>
      <c r="P14" s="134"/>
      <c r="Q14" s="143"/>
      <c r="R14" s="134"/>
    </row>
    <row r="15" spans="1:23" ht="31">
      <c r="A15" s="138" t="s">
        <v>50</v>
      </c>
      <c r="B15" s="135"/>
      <c r="C15" s="135"/>
      <c r="D15" s="135"/>
      <c r="E15" s="135"/>
      <c r="F15" s="135"/>
      <c r="G15" s="135"/>
      <c r="H15" s="135"/>
      <c r="I15" s="135"/>
      <c r="J15" s="135"/>
      <c r="K15" s="135"/>
      <c r="L15" s="135"/>
      <c r="M15" s="135"/>
      <c r="N15" s="135"/>
      <c r="O15" s="135"/>
      <c r="P15" s="135"/>
      <c r="Q15" s="135"/>
      <c r="R15" s="135"/>
    </row>
    <row r="16" spans="1:23" ht="14">
      <c r="A16" s="139" t="s">
        <v>51</v>
      </c>
      <c r="B16" s="140"/>
      <c r="C16" s="140"/>
      <c r="D16" s="140"/>
      <c r="E16" s="140"/>
      <c r="F16" s="140"/>
      <c r="G16" s="140"/>
      <c r="H16" s="140"/>
      <c r="I16" s="141"/>
      <c r="J16" s="141"/>
      <c r="K16" s="141"/>
      <c r="L16" s="141"/>
      <c r="M16" s="145"/>
      <c r="N16" s="136"/>
      <c r="O16" s="134"/>
      <c r="P16" s="134"/>
      <c r="Q16" s="143"/>
      <c r="R16" s="134"/>
    </row>
    <row r="17" spans="1:18" ht="14">
      <c r="A17" s="139" t="s">
        <v>52</v>
      </c>
      <c r="B17" s="144"/>
      <c r="C17" s="144"/>
      <c r="D17" s="144"/>
      <c r="E17" s="144"/>
      <c r="F17" s="144"/>
      <c r="G17" s="144"/>
      <c r="H17" s="144"/>
      <c r="I17" s="144"/>
      <c r="J17" s="144"/>
      <c r="K17" s="134"/>
      <c r="L17" s="134"/>
      <c r="M17" s="134"/>
      <c r="N17" s="136" t="s">
        <v>46</v>
      </c>
      <c r="O17" s="134"/>
      <c r="P17" s="134"/>
      <c r="Q17" s="134"/>
      <c r="R17" s="134"/>
    </row>
    <row r="18" spans="1:18" ht="31">
      <c r="A18" s="138" t="s">
        <v>53</v>
      </c>
      <c r="B18" s="135"/>
      <c r="C18" s="135"/>
      <c r="D18" s="135"/>
      <c r="E18" s="135"/>
      <c r="F18" s="135"/>
      <c r="G18" s="135"/>
      <c r="H18" s="135"/>
      <c r="I18" s="135"/>
      <c r="J18" s="135"/>
      <c r="K18" s="135"/>
      <c r="L18" s="135"/>
      <c r="M18" s="135"/>
      <c r="N18" s="135"/>
      <c r="O18" s="135"/>
      <c r="P18" s="135"/>
      <c r="Q18" s="135"/>
      <c r="R18" s="135"/>
    </row>
    <row r="19" spans="1:18" ht="14">
      <c r="A19" s="146" t="s">
        <v>426</v>
      </c>
      <c r="B19" s="144"/>
      <c r="C19" s="144"/>
      <c r="D19" s="144"/>
      <c r="E19" s="144"/>
      <c r="F19" s="144"/>
      <c r="G19" s="144"/>
      <c r="H19" s="144"/>
      <c r="I19" s="144"/>
      <c r="J19" s="144"/>
      <c r="K19" s="134"/>
      <c r="L19" s="134"/>
      <c r="M19" s="134"/>
      <c r="N19" s="147" t="s">
        <v>46</v>
      </c>
      <c r="O19" s="134"/>
      <c r="P19" s="134"/>
      <c r="Q19" s="134"/>
      <c r="R19" s="134"/>
    </row>
    <row r="20" spans="1:18" ht="14">
      <c r="A20" s="146" t="s">
        <v>54</v>
      </c>
      <c r="B20" s="144"/>
      <c r="C20" s="144"/>
      <c r="D20" s="144"/>
      <c r="E20" s="144"/>
      <c r="F20" s="144"/>
      <c r="G20" s="144"/>
      <c r="H20" s="144"/>
      <c r="I20" s="144"/>
      <c r="J20" s="144"/>
      <c r="K20" s="134"/>
      <c r="L20" s="134"/>
      <c r="M20" s="134"/>
      <c r="N20" s="147" t="s">
        <v>46</v>
      </c>
      <c r="O20" s="134"/>
      <c r="P20" s="134"/>
      <c r="Q20" s="134"/>
      <c r="R20" s="134"/>
    </row>
    <row r="21" spans="1:18" ht="14">
      <c r="A21" s="146" t="s">
        <v>55</v>
      </c>
      <c r="B21" s="144"/>
      <c r="C21" s="144"/>
      <c r="D21" s="144"/>
      <c r="E21" s="144"/>
      <c r="F21" s="144"/>
      <c r="G21" s="144"/>
      <c r="H21" s="144"/>
      <c r="I21" s="144"/>
      <c r="J21" s="144"/>
      <c r="K21" s="134"/>
      <c r="L21" s="134"/>
      <c r="M21" s="134"/>
      <c r="N21" s="147" t="s">
        <v>46</v>
      </c>
      <c r="O21" s="134"/>
      <c r="P21" s="134"/>
      <c r="Q21" s="134"/>
      <c r="R21" s="134"/>
    </row>
    <row r="22" spans="1:18" ht="14">
      <c r="A22" s="148"/>
      <c r="B22" s="149"/>
      <c r="C22" s="149"/>
      <c r="D22" s="149"/>
      <c r="E22" s="149"/>
      <c r="F22" s="149"/>
      <c r="G22" s="149"/>
      <c r="H22" s="149"/>
      <c r="I22" s="149"/>
      <c r="J22" s="149"/>
      <c r="K22" s="149"/>
      <c r="L22" s="149"/>
      <c r="M22" s="149"/>
      <c r="N22" s="149"/>
      <c r="O22" s="149"/>
      <c r="P22" s="149"/>
      <c r="Q22" s="149"/>
      <c r="R22" s="149"/>
    </row>
    <row r="23" spans="1:18">
      <c r="A23" s="149"/>
      <c r="B23" s="149"/>
      <c r="C23" s="149"/>
      <c r="D23" s="149"/>
      <c r="E23" s="149"/>
      <c r="F23" s="149"/>
      <c r="G23" s="149"/>
      <c r="H23" s="149"/>
      <c r="I23" s="149"/>
      <c r="J23" s="149"/>
      <c r="K23" s="149"/>
      <c r="L23" s="149"/>
      <c r="M23" s="149"/>
      <c r="N23" s="149"/>
      <c r="O23" s="149"/>
      <c r="P23" s="149"/>
      <c r="Q23" s="149"/>
      <c r="R23" s="149"/>
    </row>
    <row r="24" spans="1:18">
      <c r="A24" s="149"/>
      <c r="B24" s="149"/>
      <c r="C24" s="149"/>
      <c r="D24" s="149"/>
      <c r="E24" s="149"/>
      <c r="F24" s="149"/>
      <c r="G24" s="149"/>
      <c r="H24" s="149"/>
      <c r="I24" s="149"/>
      <c r="J24" s="149"/>
      <c r="K24" s="149"/>
      <c r="L24" s="149"/>
      <c r="M24" s="149"/>
      <c r="N24" s="149"/>
      <c r="O24" s="149"/>
      <c r="P24" s="149"/>
      <c r="Q24" s="149"/>
      <c r="R24" s="149"/>
    </row>
    <row r="25" spans="1:18">
      <c r="A25" s="149"/>
      <c r="B25" s="149"/>
      <c r="C25" s="149"/>
      <c r="D25" s="149"/>
      <c r="E25" s="149"/>
      <c r="F25" s="149"/>
      <c r="G25" s="149"/>
      <c r="H25" s="149"/>
      <c r="I25" s="149"/>
      <c r="J25" s="149"/>
      <c r="K25" s="149"/>
      <c r="L25" s="149"/>
      <c r="M25" s="149"/>
      <c r="N25" s="149"/>
      <c r="O25" s="149"/>
      <c r="P25" s="149"/>
      <c r="Q25" s="149"/>
      <c r="R25" s="149"/>
    </row>
    <row r="26" spans="1:18">
      <c r="A26" s="149"/>
      <c r="B26" s="149"/>
      <c r="C26" s="149"/>
      <c r="D26" s="149"/>
      <c r="E26" s="149"/>
      <c r="F26" s="149"/>
      <c r="G26" s="149"/>
      <c r="H26" s="149"/>
      <c r="I26" s="149"/>
      <c r="J26" s="149"/>
      <c r="K26" s="149"/>
      <c r="L26" s="149"/>
      <c r="M26" s="149"/>
      <c r="N26" s="149"/>
      <c r="O26" s="149"/>
      <c r="P26" s="149"/>
      <c r="Q26" s="149"/>
      <c r="R26" s="149"/>
    </row>
    <row r="27" spans="1:18">
      <c r="A27" s="149"/>
      <c r="B27" s="149"/>
      <c r="C27" s="149"/>
      <c r="D27" s="149"/>
      <c r="E27" s="149"/>
      <c r="F27" s="149"/>
      <c r="G27" s="149"/>
      <c r="H27" s="149"/>
      <c r="I27" s="149"/>
      <c r="J27" s="149"/>
      <c r="K27" s="149"/>
      <c r="L27" s="149"/>
      <c r="M27" s="149"/>
      <c r="N27" s="149"/>
      <c r="O27" s="149"/>
      <c r="P27" s="149"/>
      <c r="Q27" s="149"/>
      <c r="R27" s="149"/>
    </row>
    <row r="28" spans="1:18">
      <c r="A28" s="149"/>
      <c r="B28" s="149"/>
      <c r="C28" s="149"/>
      <c r="D28" s="149"/>
      <c r="E28" s="149"/>
      <c r="F28" s="149"/>
      <c r="G28" s="149"/>
      <c r="H28" s="149"/>
      <c r="I28" s="149"/>
      <c r="J28" s="149"/>
      <c r="K28" s="149"/>
      <c r="L28" s="149"/>
      <c r="M28" s="149"/>
      <c r="N28" s="149"/>
      <c r="O28" s="149"/>
      <c r="P28" s="149"/>
      <c r="Q28" s="149"/>
      <c r="R28" s="149"/>
    </row>
  </sheetData>
  <hyperlinks>
    <hyperlink ref="A9:D9" location="'Background Information'!A1" display="Background Information" xr:uid="{25772914-B2AF-4C2F-B04E-4DF601573FC3}"/>
    <hyperlink ref="A11" location="'Table 1'!A1" display="Table 1 – Vessels of the Royal Navy and Royal Fleet Auxiliary" xr:uid="{2B5827EF-AEB7-4605-A477-7FB48C7E9293}"/>
    <hyperlink ref="A12" location="'Table 2'!A1" display="Table 2 – Formations of the Royal Navy and Royal Marines (excluding air components)" xr:uid="{5696D29B-AA69-41BB-ACE8-EA029D01EB3E}"/>
    <hyperlink ref="A13" location="'Table 3'!A1" display="Table 3 – Militarily-useful British-registered vessels (passenger, tanker and dry cargo)" xr:uid="{7D1D88D2-679B-4CBD-ADC5-479AEF5928AB}"/>
    <hyperlink ref="A14" location="'Table 4'!A1" display="Table 4 – Militarily-useful British-registered vessels (fishing and specialist)" xr:uid="{7F2F50E2-E7B3-45E2-9029-E52103EF60C2}"/>
    <hyperlink ref="A16" location="'Table 5'!A1" display="Table 5 – Land equipment of the UK Armed Forces" xr:uid="{A91A4E56-EFD7-4687-850F-491776557BB1}"/>
    <hyperlink ref="A17" location="'Table 6'!A1" display="Table 6 – Formations of the Army (excluding air components)" xr:uid="{1E621976-3EED-43A2-BA51-BDE6A7AC07BC}"/>
    <hyperlink ref="A19" location="'Table 7'!A1" display="Table 7 – Aircraft: Fixed-wing platforms of the UK Armed Forces" xr:uid="{7983AEC9-826F-4637-BEAA-2694D2671E84}"/>
    <hyperlink ref="A20" location="'Table 8'!A1" display="Table 8 – Aircraft: Rotary-wing platforms of the UK Armed Forces" xr:uid="{EF8E9DC0-E56C-492D-9E8B-073141629D2A}"/>
    <hyperlink ref="A21" location="'Table 9'!A1" display="Table 9 – Formations of the Royal Air Force and Royal Auxiliary Air Force, and air components of the Royal Navy and the Army" xr:uid="{0A67FD2B-C823-41EA-B765-7487E24D7691}"/>
    <hyperlink ref="A6" r:id="rId1" display="https://www.gov.uk/government/statistics/uk-armed-forces-equipment-and-formations-2023" xr:uid="{BB60616D-1753-4F94-AE97-D69C151F3DEF}"/>
  </hyperlinks>
  <pageMargins left="0.7" right="0.7" top="0.75" bottom="0.75" header="0.3" footer="0.3"/>
  <pageSetup paperSize="9" scale="48"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D2A14-D5F2-4497-9CF6-A8FC411F251D}">
  <sheetPr>
    <pageSetUpPr fitToPage="1"/>
  </sheetPr>
  <dimension ref="A1:W71"/>
  <sheetViews>
    <sheetView zoomScale="70" zoomScaleNormal="70" zoomScaleSheetLayoutView="100" workbookViewId="0"/>
  </sheetViews>
  <sheetFormatPr defaultColWidth="9.1796875" defaultRowHeight="12.5"/>
  <cols>
    <col min="1" max="1" width="38.54296875" style="46" customWidth="1"/>
    <col min="2" max="2" width="9.453125" style="46" bestFit="1" customWidth="1"/>
    <col min="3" max="3" width="8.7265625" style="46" customWidth="1"/>
    <col min="4" max="4" width="9.26953125" style="46" bestFit="1" customWidth="1"/>
    <col min="5" max="5" width="9.7265625" style="46" bestFit="1" customWidth="1"/>
    <col min="6" max="6" width="9.1796875" style="46"/>
    <col min="7" max="7" width="9.7265625" style="46" bestFit="1" customWidth="1"/>
    <col min="8" max="8" width="9.7265625" style="46" customWidth="1"/>
    <col min="9" max="9" width="9.7265625" style="46" bestFit="1" customWidth="1"/>
    <col min="10" max="10" width="9.7265625" style="46" customWidth="1"/>
    <col min="11" max="11" width="9.7265625" style="46" bestFit="1" customWidth="1"/>
    <col min="12" max="12" width="9.7265625" style="46" customWidth="1"/>
    <col min="13" max="16384" width="9.1796875" style="46"/>
  </cols>
  <sheetData>
    <row r="1" spans="1:18" ht="15.5">
      <c r="A1" s="89" t="s">
        <v>413</v>
      </c>
      <c r="B1" s="89"/>
    </row>
    <row r="2" spans="1:18" ht="15.5">
      <c r="A2" s="230" t="s">
        <v>109</v>
      </c>
      <c r="B2" s="67"/>
      <c r="C2" s="67"/>
      <c r="D2" s="67"/>
    </row>
    <row r="3" spans="1:18" ht="15.5">
      <c r="A3" s="20" t="s">
        <v>414</v>
      </c>
      <c r="B3" s="193"/>
      <c r="C3" s="193"/>
      <c r="D3" s="193"/>
      <c r="E3" s="13"/>
      <c r="G3" s="13"/>
      <c r="I3" s="13"/>
      <c r="K3" s="13"/>
    </row>
    <row r="4" spans="1:18" s="230" customFormat="1" ht="15.5">
      <c r="A4" s="230" t="s">
        <v>421</v>
      </c>
    </row>
    <row r="5" spans="1:18" ht="15.5">
      <c r="A5" s="267" t="s">
        <v>1</v>
      </c>
      <c r="B5" s="193"/>
      <c r="C5" s="193"/>
      <c r="D5" s="193"/>
      <c r="E5" s="13"/>
      <c r="G5" s="13"/>
      <c r="I5" s="13"/>
      <c r="K5" s="13"/>
    </row>
    <row r="6" spans="1:18" ht="15.5">
      <c r="A6" s="311" t="s">
        <v>39</v>
      </c>
      <c r="B6" s="52"/>
      <c r="C6" s="56"/>
      <c r="D6" s="56"/>
    </row>
    <row r="7" spans="1:18" ht="39">
      <c r="A7" s="40" t="s">
        <v>285</v>
      </c>
      <c r="B7" s="232" t="s">
        <v>117</v>
      </c>
      <c r="C7" s="231" t="s">
        <v>110</v>
      </c>
      <c r="D7" s="232" t="s">
        <v>123</v>
      </c>
      <c r="E7" s="231" t="s">
        <v>111</v>
      </c>
      <c r="F7" s="232" t="s">
        <v>122</v>
      </c>
      <c r="G7" s="231" t="s">
        <v>112</v>
      </c>
      <c r="H7" s="232" t="s">
        <v>121</v>
      </c>
      <c r="I7" s="231" t="s">
        <v>113</v>
      </c>
      <c r="J7" s="232" t="s">
        <v>120</v>
      </c>
      <c r="K7" s="231" t="s">
        <v>114</v>
      </c>
      <c r="L7" s="232" t="s">
        <v>119</v>
      </c>
      <c r="M7" s="232" t="s">
        <v>115</v>
      </c>
      <c r="N7" s="233" t="s">
        <v>118</v>
      </c>
      <c r="O7" s="233" t="s">
        <v>116</v>
      </c>
      <c r="P7" s="373" t="s">
        <v>376</v>
      </c>
      <c r="Q7" s="373" t="s">
        <v>377</v>
      </c>
      <c r="R7" s="373" t="s">
        <v>392</v>
      </c>
    </row>
    <row r="8" spans="1:18" ht="14">
      <c r="A8" s="256" t="s">
        <v>284</v>
      </c>
      <c r="B8" s="256">
        <v>310</v>
      </c>
      <c r="C8" s="256">
        <v>724</v>
      </c>
      <c r="D8" s="256">
        <v>309</v>
      </c>
      <c r="E8" s="256">
        <v>714</v>
      </c>
      <c r="F8" s="256">
        <v>330</v>
      </c>
      <c r="G8" s="256">
        <v>646</v>
      </c>
      <c r="H8" s="256">
        <v>314</v>
      </c>
      <c r="I8" s="256">
        <v>601</v>
      </c>
      <c r="J8" s="256">
        <v>276</v>
      </c>
      <c r="K8" s="256">
        <v>529</v>
      </c>
      <c r="L8" s="256">
        <v>304</v>
      </c>
      <c r="M8" s="256">
        <v>555</v>
      </c>
      <c r="N8" s="256">
        <v>278</v>
      </c>
      <c r="O8" s="256">
        <v>556</v>
      </c>
      <c r="P8" s="432">
        <v>308</v>
      </c>
      <c r="Q8" s="432">
        <v>564</v>
      </c>
      <c r="R8" s="36"/>
    </row>
    <row r="9" spans="1:18">
      <c r="A9" s="394" t="s">
        <v>254</v>
      </c>
      <c r="B9" s="395">
        <v>7</v>
      </c>
      <c r="C9" s="318">
        <v>7</v>
      </c>
      <c r="D9" s="395">
        <v>9</v>
      </c>
      <c r="E9" s="318">
        <v>15</v>
      </c>
      <c r="F9" s="395">
        <v>19</v>
      </c>
      <c r="G9" s="318">
        <v>19</v>
      </c>
      <c r="H9" s="395">
        <v>20</v>
      </c>
      <c r="I9" s="318">
        <v>20</v>
      </c>
      <c r="J9" s="395">
        <v>20</v>
      </c>
      <c r="K9" s="318">
        <v>20</v>
      </c>
      <c r="L9" s="395">
        <v>20</v>
      </c>
      <c r="M9" s="318">
        <v>20</v>
      </c>
      <c r="N9" s="395">
        <v>20</v>
      </c>
      <c r="O9" s="318">
        <v>20</v>
      </c>
      <c r="P9" s="36">
        <v>21</v>
      </c>
      <c r="Q9" s="36">
        <v>21</v>
      </c>
      <c r="R9" s="36"/>
    </row>
    <row r="10" spans="1:18">
      <c r="A10" s="394" t="s">
        <v>255</v>
      </c>
      <c r="B10" s="395">
        <v>2</v>
      </c>
      <c r="C10" s="318">
        <v>2</v>
      </c>
      <c r="D10" s="395">
        <v>2</v>
      </c>
      <c r="E10" s="318">
        <v>2</v>
      </c>
      <c r="F10" s="395">
        <v>2</v>
      </c>
      <c r="G10" s="318">
        <v>3</v>
      </c>
      <c r="H10" s="395">
        <v>3</v>
      </c>
      <c r="I10" s="318">
        <v>3</v>
      </c>
      <c r="J10" s="395">
        <v>2</v>
      </c>
      <c r="K10" s="318">
        <v>3</v>
      </c>
      <c r="L10" s="395">
        <v>2</v>
      </c>
      <c r="M10" s="318">
        <v>3</v>
      </c>
      <c r="N10" s="395">
        <v>2</v>
      </c>
      <c r="O10" s="318">
        <v>3</v>
      </c>
      <c r="P10" s="36">
        <v>3</v>
      </c>
      <c r="Q10" s="36">
        <v>3</v>
      </c>
      <c r="R10" s="36"/>
    </row>
    <row r="11" spans="1:18">
      <c r="A11" s="394" t="s">
        <v>256</v>
      </c>
      <c r="B11" s="396" t="s">
        <v>191</v>
      </c>
      <c r="C11" s="397">
        <v>4</v>
      </c>
      <c r="D11" s="396" t="s">
        <v>191</v>
      </c>
      <c r="E11" s="397">
        <v>4</v>
      </c>
      <c r="F11" s="396" t="s">
        <v>191</v>
      </c>
      <c r="G11" s="397">
        <v>4</v>
      </c>
      <c r="H11" s="396">
        <v>4</v>
      </c>
      <c r="I11" s="397">
        <v>4</v>
      </c>
      <c r="J11" s="396">
        <v>4</v>
      </c>
      <c r="K11" s="397">
        <v>4</v>
      </c>
      <c r="L11" s="396">
        <v>4</v>
      </c>
      <c r="M11" s="397">
        <v>4</v>
      </c>
      <c r="N11" s="396">
        <v>4</v>
      </c>
      <c r="O11" s="397">
        <v>4</v>
      </c>
      <c r="P11" s="398">
        <v>4</v>
      </c>
      <c r="Q11" s="398">
        <v>4</v>
      </c>
      <c r="R11" s="36"/>
    </row>
    <row r="12" spans="1:18">
      <c r="A12" s="394" t="s">
        <v>257</v>
      </c>
      <c r="B12" s="395">
        <v>4</v>
      </c>
      <c r="C12" s="318">
        <v>4</v>
      </c>
      <c r="D12" s="395">
        <v>3</v>
      </c>
      <c r="E12" s="318">
        <v>4</v>
      </c>
      <c r="F12" s="395">
        <v>4</v>
      </c>
      <c r="G12" s="318">
        <v>4</v>
      </c>
      <c r="H12" s="395">
        <v>4</v>
      </c>
      <c r="I12" s="318">
        <v>4</v>
      </c>
      <c r="J12" s="395">
        <v>4</v>
      </c>
      <c r="K12" s="318">
        <v>4</v>
      </c>
      <c r="L12" s="395">
        <v>4</v>
      </c>
      <c r="M12" s="318">
        <v>4</v>
      </c>
      <c r="N12" s="395">
        <v>0</v>
      </c>
      <c r="O12" s="395">
        <v>0</v>
      </c>
      <c r="P12" s="36">
        <v>0</v>
      </c>
      <c r="Q12" s="36">
        <v>0</v>
      </c>
      <c r="R12" s="36"/>
    </row>
    <row r="13" spans="1:18">
      <c r="A13" s="394" t="s">
        <v>258</v>
      </c>
      <c r="B13" s="395">
        <v>7</v>
      </c>
      <c r="C13" s="318">
        <v>8</v>
      </c>
      <c r="D13" s="395">
        <v>6</v>
      </c>
      <c r="E13" s="318">
        <v>8</v>
      </c>
      <c r="F13" s="395">
        <v>8</v>
      </c>
      <c r="G13" s="318">
        <v>8</v>
      </c>
      <c r="H13" s="395">
        <v>8</v>
      </c>
      <c r="I13" s="318">
        <v>8</v>
      </c>
      <c r="J13" s="395">
        <v>8</v>
      </c>
      <c r="K13" s="318">
        <v>8</v>
      </c>
      <c r="L13" s="395">
        <v>8</v>
      </c>
      <c r="M13" s="318">
        <v>8</v>
      </c>
      <c r="N13" s="395">
        <v>8</v>
      </c>
      <c r="O13" s="318">
        <v>8</v>
      </c>
      <c r="P13" s="36">
        <v>8</v>
      </c>
      <c r="Q13" s="36">
        <v>8</v>
      </c>
      <c r="R13" s="36"/>
    </row>
    <row r="14" spans="1:18">
      <c r="A14" s="394" t="s">
        <v>259</v>
      </c>
      <c r="B14" s="395">
        <v>8</v>
      </c>
      <c r="C14" s="318">
        <v>9</v>
      </c>
      <c r="D14" s="395">
        <v>8</v>
      </c>
      <c r="E14" s="318">
        <v>9</v>
      </c>
      <c r="F14" s="395">
        <v>9</v>
      </c>
      <c r="G14" s="318">
        <v>9</v>
      </c>
      <c r="H14" s="395">
        <v>9</v>
      </c>
      <c r="I14" s="318">
        <v>9</v>
      </c>
      <c r="J14" s="395">
        <v>9</v>
      </c>
      <c r="K14" s="318">
        <v>9</v>
      </c>
      <c r="L14" s="395">
        <v>7</v>
      </c>
      <c r="M14" s="318">
        <v>9</v>
      </c>
      <c r="N14" s="395">
        <v>0</v>
      </c>
      <c r="O14" s="395">
        <v>0</v>
      </c>
      <c r="P14" s="36">
        <v>0</v>
      </c>
      <c r="Q14" s="36">
        <v>0</v>
      </c>
      <c r="R14" s="36"/>
    </row>
    <row r="15" spans="1:18">
      <c r="A15" s="399" t="s">
        <v>382</v>
      </c>
      <c r="B15" s="400">
        <v>0</v>
      </c>
      <c r="C15" s="400">
        <v>0</v>
      </c>
      <c r="D15" s="400">
        <v>0</v>
      </c>
      <c r="E15" s="400">
        <v>0</v>
      </c>
      <c r="F15" s="400">
        <v>0</v>
      </c>
      <c r="G15" s="400">
        <v>0</v>
      </c>
      <c r="H15" s="400">
        <v>0</v>
      </c>
      <c r="I15" s="400">
        <v>0</v>
      </c>
      <c r="J15" s="400">
        <v>0</v>
      </c>
      <c r="K15" s="400">
        <v>0</v>
      </c>
      <c r="L15" s="400">
        <v>0</v>
      </c>
      <c r="M15" s="400">
        <v>0</v>
      </c>
      <c r="N15" s="400">
        <v>0</v>
      </c>
      <c r="O15" s="400">
        <v>0</v>
      </c>
      <c r="P15" s="36">
        <v>2</v>
      </c>
      <c r="Q15" s="36">
        <v>2</v>
      </c>
      <c r="R15" s="36"/>
    </row>
    <row r="16" spans="1:18">
      <c r="A16" s="394" t="s">
        <v>260</v>
      </c>
      <c r="B16" s="395">
        <v>53</v>
      </c>
      <c r="C16" s="318">
        <v>90</v>
      </c>
      <c r="D16" s="395">
        <v>59</v>
      </c>
      <c r="E16" s="318">
        <v>90</v>
      </c>
      <c r="F16" s="395">
        <v>39</v>
      </c>
      <c r="G16" s="318">
        <v>82</v>
      </c>
      <c r="H16" s="395">
        <v>39</v>
      </c>
      <c r="I16" s="318">
        <v>70</v>
      </c>
      <c r="J16" s="395">
        <v>37</v>
      </c>
      <c r="K16" s="318">
        <v>70</v>
      </c>
      <c r="L16" s="395">
        <v>38</v>
      </c>
      <c r="M16" s="318">
        <v>67</v>
      </c>
      <c r="N16" s="395">
        <v>14</v>
      </c>
      <c r="O16" s="318">
        <v>67</v>
      </c>
      <c r="P16" s="36">
        <v>14</v>
      </c>
      <c r="Q16" s="36">
        <v>67</v>
      </c>
      <c r="R16" s="36"/>
    </row>
    <row r="17" spans="1:18">
      <c r="A17" s="394" t="s">
        <v>261</v>
      </c>
      <c r="B17" s="395">
        <v>21</v>
      </c>
      <c r="C17" s="318">
        <v>28</v>
      </c>
      <c r="D17" s="395">
        <v>22</v>
      </c>
      <c r="E17" s="318">
        <v>28</v>
      </c>
      <c r="F17" s="395">
        <v>20</v>
      </c>
      <c r="G17" s="318">
        <v>28</v>
      </c>
      <c r="H17" s="395">
        <v>28</v>
      </c>
      <c r="I17" s="318">
        <v>28</v>
      </c>
      <c r="J17" s="395">
        <v>28</v>
      </c>
      <c r="K17" s="318">
        <v>28</v>
      </c>
      <c r="L17" s="395">
        <v>28</v>
      </c>
      <c r="M17" s="318">
        <v>28</v>
      </c>
      <c r="N17" s="395">
        <v>28</v>
      </c>
      <c r="O17" s="318">
        <v>28</v>
      </c>
      <c r="P17" s="36">
        <v>28</v>
      </c>
      <c r="Q17" s="36">
        <v>28</v>
      </c>
      <c r="R17" s="36"/>
    </row>
    <row r="18" spans="1:18">
      <c r="A18" s="394" t="s">
        <v>262</v>
      </c>
      <c r="B18" s="395">
        <v>16</v>
      </c>
      <c r="C18" s="318">
        <v>24</v>
      </c>
      <c r="D18" s="395">
        <v>14</v>
      </c>
      <c r="E18" s="318">
        <v>20</v>
      </c>
      <c r="F18" s="395">
        <v>17</v>
      </c>
      <c r="G18" s="318">
        <v>18</v>
      </c>
      <c r="H18" s="395">
        <v>14</v>
      </c>
      <c r="I18" s="318">
        <v>14</v>
      </c>
      <c r="J18" s="395">
        <v>14</v>
      </c>
      <c r="K18" s="318">
        <v>14</v>
      </c>
      <c r="L18" s="395">
        <v>14</v>
      </c>
      <c r="M18" s="318">
        <v>14</v>
      </c>
      <c r="N18" s="395">
        <v>13</v>
      </c>
      <c r="O18" s="318">
        <v>13</v>
      </c>
      <c r="P18" s="36">
        <v>13</v>
      </c>
      <c r="Q18" s="36">
        <v>13</v>
      </c>
      <c r="R18" s="36"/>
    </row>
    <row r="19" spans="1:18">
      <c r="A19" s="394" t="s">
        <v>263</v>
      </c>
      <c r="B19" s="395">
        <v>3</v>
      </c>
      <c r="C19" s="318">
        <v>3</v>
      </c>
      <c r="D19" s="395">
        <v>3</v>
      </c>
      <c r="E19" s="318">
        <v>3</v>
      </c>
      <c r="F19" s="395">
        <v>3</v>
      </c>
      <c r="G19" s="318">
        <v>3</v>
      </c>
      <c r="H19" s="395">
        <v>3</v>
      </c>
      <c r="I19" s="318">
        <v>3</v>
      </c>
      <c r="J19" s="395">
        <v>3</v>
      </c>
      <c r="K19" s="318">
        <v>3</v>
      </c>
      <c r="L19" s="395">
        <v>1</v>
      </c>
      <c r="M19" s="318">
        <v>1</v>
      </c>
      <c r="N19" s="395">
        <v>0</v>
      </c>
      <c r="O19" s="395">
        <v>0</v>
      </c>
      <c r="P19" s="36">
        <v>0</v>
      </c>
      <c r="Q19" s="36">
        <v>0</v>
      </c>
      <c r="R19" s="36"/>
    </row>
    <row r="20" spans="1:18">
      <c r="A20" s="394" t="s">
        <v>264</v>
      </c>
      <c r="B20" s="395">
        <v>1</v>
      </c>
      <c r="C20" s="318">
        <v>3</v>
      </c>
      <c r="D20" s="395">
        <v>1</v>
      </c>
      <c r="E20" s="318">
        <v>3</v>
      </c>
      <c r="F20" s="395">
        <v>0</v>
      </c>
      <c r="G20" s="395">
        <v>0</v>
      </c>
      <c r="H20" s="395">
        <v>0</v>
      </c>
      <c r="I20" s="395">
        <v>0</v>
      </c>
      <c r="J20" s="395">
        <v>0</v>
      </c>
      <c r="K20" s="395">
        <v>0</v>
      </c>
      <c r="L20" s="395">
        <v>0</v>
      </c>
      <c r="M20" s="395">
        <v>0</v>
      </c>
      <c r="N20" s="395">
        <v>0</v>
      </c>
      <c r="O20" s="395">
        <v>0</v>
      </c>
      <c r="P20" s="36">
        <v>0</v>
      </c>
      <c r="Q20" s="36">
        <v>0</v>
      </c>
      <c r="R20" s="36"/>
    </row>
    <row r="21" spans="1:18">
      <c r="A21" s="394" t="s">
        <v>265</v>
      </c>
      <c r="B21" s="395" t="s">
        <v>191</v>
      </c>
      <c r="C21" s="318">
        <v>7</v>
      </c>
      <c r="D21" s="395" t="s">
        <v>191</v>
      </c>
      <c r="E21" s="318">
        <v>7</v>
      </c>
      <c r="F21" s="395">
        <v>0</v>
      </c>
      <c r="G21" s="395">
        <v>0</v>
      </c>
      <c r="H21" s="395">
        <v>0</v>
      </c>
      <c r="I21" s="395">
        <v>0</v>
      </c>
      <c r="J21" s="395">
        <v>0</v>
      </c>
      <c r="K21" s="395">
        <v>0</v>
      </c>
      <c r="L21" s="395">
        <v>0</v>
      </c>
      <c r="M21" s="395">
        <v>0</v>
      </c>
      <c r="N21" s="395">
        <v>0</v>
      </c>
      <c r="O21" s="395">
        <v>0</v>
      </c>
      <c r="P21" s="36">
        <v>0</v>
      </c>
      <c r="Q21" s="36">
        <v>0</v>
      </c>
      <c r="R21" s="36"/>
    </row>
    <row r="22" spans="1:18">
      <c r="A22" s="394" t="s">
        <v>266</v>
      </c>
      <c r="B22" s="395" t="s">
        <v>191</v>
      </c>
      <c r="C22" s="395" t="s">
        <v>191</v>
      </c>
      <c r="D22" s="395" t="s">
        <v>191</v>
      </c>
      <c r="E22" s="395" t="s">
        <v>191</v>
      </c>
      <c r="F22" s="395">
        <v>3</v>
      </c>
      <c r="G22" s="318">
        <v>3</v>
      </c>
      <c r="H22" s="395">
        <v>0</v>
      </c>
      <c r="I22" s="395">
        <v>0</v>
      </c>
      <c r="J22" s="395">
        <v>0</v>
      </c>
      <c r="K22" s="395">
        <v>0</v>
      </c>
      <c r="L22" s="395">
        <v>0</v>
      </c>
      <c r="M22" s="395">
        <v>0</v>
      </c>
      <c r="N22" s="395">
        <v>0</v>
      </c>
      <c r="O22" s="395">
        <v>0</v>
      </c>
      <c r="P22" s="36">
        <v>0</v>
      </c>
      <c r="Q22" s="36">
        <v>0</v>
      </c>
      <c r="R22" s="36"/>
    </row>
    <row r="23" spans="1:18">
      <c r="A23" s="394" t="s">
        <v>267</v>
      </c>
      <c r="B23" s="395" t="s">
        <v>191</v>
      </c>
      <c r="C23" s="395" t="s">
        <v>191</v>
      </c>
      <c r="D23" s="395" t="s">
        <v>191</v>
      </c>
      <c r="E23" s="395" t="s">
        <v>191</v>
      </c>
      <c r="F23" s="395" t="s">
        <v>191</v>
      </c>
      <c r="G23" s="318">
        <v>5</v>
      </c>
      <c r="H23" s="395" t="s">
        <v>191</v>
      </c>
      <c r="I23" s="318">
        <v>5</v>
      </c>
      <c r="J23" s="395" t="s">
        <v>191</v>
      </c>
      <c r="K23" s="318">
        <v>5</v>
      </c>
      <c r="L23" s="395" t="s">
        <v>191</v>
      </c>
      <c r="M23" s="318">
        <v>5</v>
      </c>
      <c r="N23" s="395" t="s">
        <v>191</v>
      </c>
      <c r="O23" s="318">
        <v>5</v>
      </c>
      <c r="P23" s="393" t="s">
        <v>191</v>
      </c>
      <c r="Q23" s="36">
        <v>5</v>
      </c>
      <c r="R23" s="36"/>
    </row>
    <row r="24" spans="1:18">
      <c r="A24" s="394" t="s">
        <v>268</v>
      </c>
      <c r="B24" s="395">
        <v>0</v>
      </c>
      <c r="C24" s="395">
        <v>0</v>
      </c>
      <c r="D24" s="395">
        <v>0</v>
      </c>
      <c r="E24" s="395">
        <v>0</v>
      </c>
      <c r="F24" s="395">
        <v>0</v>
      </c>
      <c r="G24" s="395">
        <v>0</v>
      </c>
      <c r="H24" s="395">
        <v>0</v>
      </c>
      <c r="I24" s="395">
        <v>0</v>
      </c>
      <c r="J24" s="395">
        <v>2</v>
      </c>
      <c r="K24" s="318">
        <v>2</v>
      </c>
      <c r="L24" s="395">
        <v>7</v>
      </c>
      <c r="M24" s="318">
        <v>9</v>
      </c>
      <c r="N24" s="395">
        <v>9</v>
      </c>
      <c r="O24" s="318">
        <v>9</v>
      </c>
      <c r="P24" s="36">
        <v>9</v>
      </c>
      <c r="Q24" s="36">
        <v>9</v>
      </c>
      <c r="R24" s="36"/>
    </row>
    <row r="25" spans="1:18">
      <c r="A25" s="394" t="s">
        <v>269</v>
      </c>
      <c r="B25" s="395" t="s">
        <v>191</v>
      </c>
      <c r="C25" s="395" t="s">
        <v>191</v>
      </c>
      <c r="D25" s="395" t="s">
        <v>191</v>
      </c>
      <c r="E25" s="395" t="s">
        <v>191</v>
      </c>
      <c r="F25" s="395" t="s">
        <v>191</v>
      </c>
      <c r="G25" s="318">
        <v>21</v>
      </c>
      <c r="H25" s="395" t="s">
        <v>191</v>
      </c>
      <c r="I25" s="318">
        <v>23</v>
      </c>
      <c r="J25" s="395" t="s">
        <v>191</v>
      </c>
      <c r="K25" s="318">
        <v>23</v>
      </c>
      <c r="L25" s="395" t="s">
        <v>191</v>
      </c>
      <c r="M25" s="318">
        <v>23</v>
      </c>
      <c r="N25" s="395" t="s">
        <v>191</v>
      </c>
      <c r="O25" s="318">
        <v>23</v>
      </c>
      <c r="P25" s="393" t="s">
        <v>191</v>
      </c>
      <c r="Q25" s="36">
        <v>23</v>
      </c>
      <c r="R25" s="36"/>
    </row>
    <row r="26" spans="1:18">
      <c r="A26" s="394" t="s">
        <v>270</v>
      </c>
      <c r="B26" s="395">
        <v>4</v>
      </c>
      <c r="C26" s="318">
        <v>4</v>
      </c>
      <c r="D26" s="395">
        <v>9</v>
      </c>
      <c r="E26" s="318">
        <v>9</v>
      </c>
      <c r="F26" s="395">
        <v>15</v>
      </c>
      <c r="G26" s="318">
        <v>15</v>
      </c>
      <c r="H26" s="395">
        <v>17</v>
      </c>
      <c r="I26" s="318">
        <v>17</v>
      </c>
      <c r="J26" s="395">
        <v>18</v>
      </c>
      <c r="K26" s="318">
        <v>18</v>
      </c>
      <c r="L26" s="395">
        <v>21</v>
      </c>
      <c r="M26" s="318">
        <v>21</v>
      </c>
      <c r="N26" s="401">
        <v>26</v>
      </c>
      <c r="O26" s="318">
        <v>26</v>
      </c>
      <c r="P26" s="36">
        <v>30</v>
      </c>
      <c r="Q26" s="36">
        <v>31</v>
      </c>
      <c r="R26" s="36"/>
    </row>
    <row r="27" spans="1:18">
      <c r="A27" s="394" t="s">
        <v>271</v>
      </c>
      <c r="B27" s="395">
        <v>3</v>
      </c>
      <c r="C27" s="318">
        <v>5</v>
      </c>
      <c r="D27" s="395">
        <v>2</v>
      </c>
      <c r="E27" s="318">
        <v>4</v>
      </c>
      <c r="F27" s="395">
        <v>2</v>
      </c>
      <c r="G27" s="318">
        <v>4</v>
      </c>
      <c r="H27" s="395">
        <v>4</v>
      </c>
      <c r="I27" s="318">
        <v>4</v>
      </c>
      <c r="J27" s="395">
        <v>4</v>
      </c>
      <c r="K27" s="318">
        <v>4</v>
      </c>
      <c r="L27" s="395">
        <v>0</v>
      </c>
      <c r="M27" s="318">
        <v>0</v>
      </c>
      <c r="N27" s="395">
        <v>0</v>
      </c>
      <c r="O27" s="395">
        <v>0</v>
      </c>
      <c r="P27" s="36">
        <v>0</v>
      </c>
      <c r="Q27" s="36">
        <v>0</v>
      </c>
      <c r="R27" s="36"/>
    </row>
    <row r="28" spans="1:18">
      <c r="A28" s="394" t="s">
        <v>272</v>
      </c>
      <c r="B28" s="395">
        <v>4</v>
      </c>
      <c r="C28" s="318">
        <v>6</v>
      </c>
      <c r="D28" s="395">
        <v>4</v>
      </c>
      <c r="E28" s="318">
        <v>6</v>
      </c>
      <c r="F28" s="395">
        <v>4</v>
      </c>
      <c r="G28" s="318">
        <v>6</v>
      </c>
      <c r="H28" s="395">
        <v>6</v>
      </c>
      <c r="I28" s="318">
        <v>6</v>
      </c>
      <c r="J28" s="395">
        <v>5</v>
      </c>
      <c r="K28" s="318">
        <v>5</v>
      </c>
      <c r="L28" s="395">
        <v>3</v>
      </c>
      <c r="M28" s="318">
        <v>3</v>
      </c>
      <c r="N28" s="395">
        <v>0</v>
      </c>
      <c r="O28" s="395">
        <v>0</v>
      </c>
      <c r="P28" s="36">
        <v>0</v>
      </c>
      <c r="Q28" s="36">
        <v>0</v>
      </c>
      <c r="R28" s="36"/>
    </row>
    <row r="29" spans="1:18">
      <c r="A29" s="394" t="s">
        <v>273</v>
      </c>
      <c r="B29" s="395">
        <v>4</v>
      </c>
      <c r="C29" s="318">
        <v>5</v>
      </c>
      <c r="D29" s="395">
        <v>4</v>
      </c>
      <c r="E29" s="318">
        <v>5</v>
      </c>
      <c r="F29" s="395">
        <v>4</v>
      </c>
      <c r="G29" s="318">
        <v>5</v>
      </c>
      <c r="H29" s="395">
        <v>6</v>
      </c>
      <c r="I29" s="318">
        <v>6</v>
      </c>
      <c r="J29" s="395">
        <v>8</v>
      </c>
      <c r="K29" s="318">
        <v>8</v>
      </c>
      <c r="L29" s="395">
        <v>4</v>
      </c>
      <c r="M29" s="318">
        <v>8</v>
      </c>
      <c r="N29" s="395">
        <v>5</v>
      </c>
      <c r="O29" s="318">
        <v>8</v>
      </c>
      <c r="P29" s="36">
        <v>8</v>
      </c>
      <c r="Q29" s="36">
        <v>8</v>
      </c>
      <c r="R29" s="36"/>
    </row>
    <row r="30" spans="1:18">
      <c r="A30" s="394" t="s">
        <v>274</v>
      </c>
      <c r="B30" s="395">
        <v>0</v>
      </c>
      <c r="C30" s="395">
        <v>0</v>
      </c>
      <c r="D30" s="395">
        <v>0</v>
      </c>
      <c r="E30" s="395">
        <v>0</v>
      </c>
      <c r="F30" s="395">
        <v>0</v>
      </c>
      <c r="G30" s="395">
        <v>0</v>
      </c>
      <c r="H30" s="395" t="s">
        <v>191</v>
      </c>
      <c r="I30" s="318">
        <v>10</v>
      </c>
      <c r="J30" s="395" t="s">
        <v>191</v>
      </c>
      <c r="K30" s="318">
        <v>10</v>
      </c>
      <c r="L30" s="395" t="s">
        <v>191</v>
      </c>
      <c r="M30" s="318">
        <v>10</v>
      </c>
      <c r="N30" s="395" t="s">
        <v>191</v>
      </c>
      <c r="O30" s="318">
        <v>14</v>
      </c>
      <c r="P30" s="393" t="s">
        <v>191</v>
      </c>
      <c r="Q30" s="36">
        <v>14</v>
      </c>
      <c r="R30" s="36"/>
    </row>
    <row r="31" spans="1:18">
      <c r="A31" s="394" t="s">
        <v>275</v>
      </c>
      <c r="B31" s="395">
        <v>46</v>
      </c>
      <c r="C31" s="318">
        <v>81</v>
      </c>
      <c r="D31" s="395">
        <v>36</v>
      </c>
      <c r="E31" s="318">
        <v>62</v>
      </c>
      <c r="F31" s="395">
        <v>29</v>
      </c>
      <c r="G31" s="318">
        <v>41</v>
      </c>
      <c r="H31" s="395">
        <v>0</v>
      </c>
      <c r="I31" s="395">
        <v>0</v>
      </c>
      <c r="J31" s="395">
        <v>0</v>
      </c>
      <c r="K31" s="395">
        <v>0</v>
      </c>
      <c r="L31" s="395">
        <v>0</v>
      </c>
      <c r="M31" s="395">
        <v>0</v>
      </c>
      <c r="N31" s="395">
        <v>0</v>
      </c>
      <c r="O31" s="395">
        <v>0</v>
      </c>
      <c r="P31" s="36">
        <v>0</v>
      </c>
      <c r="Q31" s="36">
        <v>0</v>
      </c>
      <c r="R31" s="36"/>
    </row>
    <row r="32" spans="1:18">
      <c r="A32" s="394" t="s">
        <v>276</v>
      </c>
      <c r="B32" s="395">
        <v>26</v>
      </c>
      <c r="C32" s="318">
        <v>81</v>
      </c>
      <c r="D32" s="395">
        <v>26</v>
      </c>
      <c r="E32" s="318">
        <v>78</v>
      </c>
      <c r="F32" s="395">
        <v>51</v>
      </c>
      <c r="G32" s="318">
        <v>51</v>
      </c>
      <c r="H32" s="395">
        <v>31</v>
      </c>
      <c r="I32" s="318">
        <v>57</v>
      </c>
      <c r="J32" s="395">
        <v>0</v>
      </c>
      <c r="K32" s="395">
        <v>0</v>
      </c>
      <c r="L32" s="395">
        <v>0</v>
      </c>
      <c r="M32" s="395">
        <v>0</v>
      </c>
      <c r="N32" s="395">
        <v>0</v>
      </c>
      <c r="O32" s="395">
        <v>0</v>
      </c>
      <c r="P32" s="36">
        <v>0</v>
      </c>
      <c r="Q32" s="36">
        <v>0</v>
      </c>
      <c r="R32" s="36"/>
    </row>
    <row r="33" spans="1:23">
      <c r="A33" s="394" t="s">
        <v>277</v>
      </c>
      <c r="B33" s="396" t="s">
        <v>191</v>
      </c>
      <c r="C33" s="397">
        <v>5</v>
      </c>
      <c r="D33" s="396" t="s">
        <v>191</v>
      </c>
      <c r="E33" s="397">
        <v>5</v>
      </c>
      <c r="F33" s="396" t="s">
        <v>191</v>
      </c>
      <c r="G33" s="397">
        <v>5</v>
      </c>
      <c r="H33" s="396" t="s">
        <v>191</v>
      </c>
      <c r="I33" s="397">
        <v>5</v>
      </c>
      <c r="J33" s="396" t="s">
        <v>191</v>
      </c>
      <c r="K33" s="397">
        <v>5</v>
      </c>
      <c r="L33" s="396" t="s">
        <v>191</v>
      </c>
      <c r="M33" s="397">
        <v>5</v>
      </c>
      <c r="N33" s="396" t="s">
        <v>191</v>
      </c>
      <c r="O33" s="397">
        <v>5</v>
      </c>
      <c r="P33" s="396" t="s">
        <v>191</v>
      </c>
      <c r="Q33" s="398">
        <v>5</v>
      </c>
      <c r="R33" s="36"/>
    </row>
    <row r="34" spans="1:23">
      <c r="A34" s="394" t="s">
        <v>415</v>
      </c>
      <c r="B34" s="395" t="s">
        <v>191</v>
      </c>
      <c r="C34" s="318">
        <v>119</v>
      </c>
      <c r="D34" s="395" t="s">
        <v>191</v>
      </c>
      <c r="E34" s="318">
        <v>118</v>
      </c>
      <c r="F34" s="395" t="s">
        <v>191</v>
      </c>
      <c r="G34" s="318">
        <v>91</v>
      </c>
      <c r="H34" s="395" t="s">
        <v>191</v>
      </c>
      <c r="I34" s="318">
        <v>91</v>
      </c>
      <c r="J34" s="395" t="s">
        <v>191</v>
      </c>
      <c r="K34" s="318">
        <v>91</v>
      </c>
      <c r="L34" s="395" t="s">
        <v>191</v>
      </c>
      <c r="M34" s="318">
        <v>91</v>
      </c>
      <c r="N34" s="395" t="s">
        <v>191</v>
      </c>
      <c r="O34" s="318">
        <v>91</v>
      </c>
      <c r="P34" s="393" t="s">
        <v>191</v>
      </c>
      <c r="Q34" s="36">
        <v>91</v>
      </c>
      <c r="R34" s="36"/>
    </row>
    <row r="35" spans="1:23">
      <c r="A35" s="394" t="s">
        <v>278</v>
      </c>
      <c r="B35" s="395">
        <v>92</v>
      </c>
      <c r="C35" s="318">
        <v>132</v>
      </c>
      <c r="D35" s="395">
        <v>92</v>
      </c>
      <c r="E35" s="318">
        <v>137</v>
      </c>
      <c r="F35" s="395">
        <v>92</v>
      </c>
      <c r="G35" s="318">
        <v>137</v>
      </c>
      <c r="H35" s="395">
        <v>104</v>
      </c>
      <c r="I35" s="318">
        <v>153</v>
      </c>
      <c r="J35" s="395">
        <v>101</v>
      </c>
      <c r="K35" s="318">
        <v>139</v>
      </c>
      <c r="L35" s="395">
        <v>104</v>
      </c>
      <c r="M35" s="318">
        <v>137</v>
      </c>
      <c r="N35" s="395">
        <v>102</v>
      </c>
      <c r="O35" s="318">
        <v>137</v>
      </c>
      <c r="P35" s="36">
        <v>102</v>
      </c>
      <c r="Q35" s="36">
        <v>137</v>
      </c>
      <c r="R35" s="36"/>
    </row>
    <row r="36" spans="1:23">
      <c r="A36" s="394" t="s">
        <v>279</v>
      </c>
      <c r="B36" s="395" t="s">
        <v>191</v>
      </c>
      <c r="C36" s="318">
        <v>15</v>
      </c>
      <c r="D36" s="395" t="s">
        <v>191</v>
      </c>
      <c r="E36" s="318">
        <v>15</v>
      </c>
      <c r="F36" s="395" t="s">
        <v>191</v>
      </c>
      <c r="G36" s="318">
        <v>15</v>
      </c>
      <c r="H36" s="395">
        <v>0</v>
      </c>
      <c r="I36" s="395">
        <v>0</v>
      </c>
      <c r="J36" s="395">
        <v>0</v>
      </c>
      <c r="K36" s="395">
        <v>0</v>
      </c>
      <c r="L36" s="395">
        <v>0</v>
      </c>
      <c r="M36" s="395">
        <v>0</v>
      </c>
      <c r="N36" s="395">
        <v>0</v>
      </c>
      <c r="O36" s="395">
        <v>0</v>
      </c>
      <c r="P36" s="36">
        <v>0</v>
      </c>
      <c r="Q36" s="36">
        <v>0</v>
      </c>
      <c r="R36" s="36"/>
    </row>
    <row r="37" spans="1:23">
      <c r="A37" s="394" t="s">
        <v>280</v>
      </c>
      <c r="B37" s="395" t="s">
        <v>191</v>
      </c>
      <c r="C37" s="318">
        <v>73</v>
      </c>
      <c r="D37" s="395" t="s">
        <v>191</v>
      </c>
      <c r="E37" s="318">
        <v>73</v>
      </c>
      <c r="F37" s="395" t="s">
        <v>191</v>
      </c>
      <c r="G37" s="318">
        <v>60</v>
      </c>
      <c r="H37" s="395" t="s">
        <v>191</v>
      </c>
      <c r="I37" s="318">
        <v>52</v>
      </c>
      <c r="J37" s="395" t="s">
        <v>191</v>
      </c>
      <c r="K37" s="318">
        <v>52</v>
      </c>
      <c r="L37" s="395">
        <v>30</v>
      </c>
      <c r="M37" s="318">
        <v>81</v>
      </c>
      <c r="N37" s="395">
        <v>37</v>
      </c>
      <c r="O37" s="318">
        <v>81</v>
      </c>
      <c r="P37" s="36">
        <v>52</v>
      </c>
      <c r="Q37" s="36">
        <v>81</v>
      </c>
      <c r="R37" s="36"/>
    </row>
    <row r="38" spans="1:23">
      <c r="A38" s="394" t="s">
        <v>281</v>
      </c>
      <c r="B38" s="395">
        <v>9</v>
      </c>
      <c r="C38" s="318">
        <v>9</v>
      </c>
      <c r="D38" s="395">
        <v>9</v>
      </c>
      <c r="E38" s="318">
        <v>9</v>
      </c>
      <c r="F38" s="395">
        <v>9</v>
      </c>
      <c r="G38" s="318">
        <v>9</v>
      </c>
      <c r="H38" s="395">
        <v>9</v>
      </c>
      <c r="I38" s="318">
        <v>9</v>
      </c>
      <c r="J38" s="395">
        <v>9</v>
      </c>
      <c r="K38" s="318">
        <v>9</v>
      </c>
      <c r="L38" s="395">
        <v>9</v>
      </c>
      <c r="M38" s="318">
        <v>9</v>
      </c>
      <c r="N38" s="395">
        <v>10</v>
      </c>
      <c r="O38" s="318">
        <v>14</v>
      </c>
      <c r="P38" s="36">
        <v>14</v>
      </c>
      <c r="Q38" s="36">
        <v>14</v>
      </c>
      <c r="R38" s="36"/>
    </row>
    <row r="39" spans="1:23" ht="13">
      <c r="A39" s="402" t="s">
        <v>410</v>
      </c>
      <c r="B39" s="403" t="s">
        <v>191</v>
      </c>
      <c r="C39" s="402">
        <v>283</v>
      </c>
      <c r="D39" s="403" t="s">
        <v>191</v>
      </c>
      <c r="E39" s="402">
        <v>281</v>
      </c>
      <c r="F39" s="403" t="s">
        <v>191</v>
      </c>
      <c r="G39" s="402">
        <v>301</v>
      </c>
      <c r="H39" s="404" t="s">
        <v>191</v>
      </c>
      <c r="I39" s="402">
        <v>309</v>
      </c>
      <c r="J39" s="404" t="s">
        <v>191</v>
      </c>
      <c r="K39" s="402">
        <v>363</v>
      </c>
      <c r="L39" s="404" t="s">
        <v>191</v>
      </c>
      <c r="M39" s="402">
        <v>350</v>
      </c>
      <c r="N39" s="405" t="s">
        <v>191</v>
      </c>
      <c r="O39" s="405">
        <v>358</v>
      </c>
      <c r="P39" s="392">
        <v>160</v>
      </c>
      <c r="Q39" s="392">
        <v>194</v>
      </c>
      <c r="R39" s="36" t="s">
        <v>440</v>
      </c>
    </row>
    <row r="40" spans="1:23">
      <c r="A40" s="406" t="s">
        <v>401</v>
      </c>
      <c r="B40" s="395" t="s">
        <v>191</v>
      </c>
      <c r="C40" s="318">
        <v>221</v>
      </c>
      <c r="D40" s="395" t="s">
        <v>191</v>
      </c>
      <c r="E40" s="395">
        <v>221</v>
      </c>
      <c r="F40" s="395" t="s">
        <v>191</v>
      </c>
      <c r="G40" s="395">
        <v>221</v>
      </c>
      <c r="H40" s="395" t="s">
        <v>191</v>
      </c>
      <c r="I40" s="395">
        <v>230</v>
      </c>
      <c r="J40" s="395" t="s">
        <v>191</v>
      </c>
      <c r="K40" s="395">
        <v>229</v>
      </c>
      <c r="L40" s="395" t="s">
        <v>191</v>
      </c>
      <c r="M40" s="395">
        <v>229</v>
      </c>
      <c r="N40" s="395" t="s">
        <v>191</v>
      </c>
      <c r="O40" s="395">
        <v>228</v>
      </c>
      <c r="P40" s="36">
        <v>0</v>
      </c>
      <c r="Q40" s="36">
        <v>0</v>
      </c>
      <c r="R40" s="36" t="s">
        <v>432</v>
      </c>
    </row>
    <row r="41" spans="1:23">
      <c r="A41" s="406" t="s">
        <v>282</v>
      </c>
      <c r="B41" s="395">
        <v>8</v>
      </c>
      <c r="C41" s="318">
        <v>10</v>
      </c>
      <c r="D41" s="395">
        <v>8</v>
      </c>
      <c r="E41" s="395">
        <v>10</v>
      </c>
      <c r="F41" s="395">
        <v>7</v>
      </c>
      <c r="G41" s="395">
        <v>10</v>
      </c>
      <c r="H41" s="395">
        <v>7</v>
      </c>
      <c r="I41" s="395">
        <v>10</v>
      </c>
      <c r="J41" s="395">
        <v>9</v>
      </c>
      <c r="K41" s="395">
        <v>9</v>
      </c>
      <c r="L41" s="395">
        <v>9</v>
      </c>
      <c r="M41" s="395">
        <v>10</v>
      </c>
      <c r="N41" s="395">
        <v>9</v>
      </c>
      <c r="O41" s="395">
        <v>10</v>
      </c>
      <c r="P41" s="36">
        <v>9</v>
      </c>
      <c r="Q41" s="36">
        <v>10</v>
      </c>
      <c r="R41" s="36"/>
    </row>
    <row r="42" spans="1:23" ht="12.75" customHeight="1">
      <c r="A42" s="406" t="s">
        <v>283</v>
      </c>
      <c r="B42" s="395" t="s">
        <v>191</v>
      </c>
      <c r="C42" s="318">
        <v>52</v>
      </c>
      <c r="D42" s="395" t="s">
        <v>191</v>
      </c>
      <c r="E42" s="395">
        <v>50</v>
      </c>
      <c r="F42" s="395">
        <v>24</v>
      </c>
      <c r="G42" s="395">
        <v>50</v>
      </c>
      <c r="H42" s="395">
        <v>24</v>
      </c>
      <c r="I42" s="395">
        <v>49</v>
      </c>
      <c r="J42" s="395">
        <v>24</v>
      </c>
      <c r="K42" s="395">
        <v>49</v>
      </c>
      <c r="L42" s="395">
        <v>11</v>
      </c>
      <c r="M42" s="395">
        <v>46</v>
      </c>
      <c r="N42" s="395">
        <v>13</v>
      </c>
      <c r="O42" s="395">
        <v>47</v>
      </c>
      <c r="P42" s="36">
        <v>12</v>
      </c>
      <c r="Q42" s="36">
        <v>45</v>
      </c>
      <c r="R42" s="36"/>
    </row>
    <row r="43" spans="1:23" ht="12.75" customHeight="1">
      <c r="A43" s="406" t="s">
        <v>407</v>
      </c>
      <c r="B43" s="395">
        <v>0</v>
      </c>
      <c r="C43" s="318">
        <v>0</v>
      </c>
      <c r="D43" s="395">
        <v>0</v>
      </c>
      <c r="E43" s="395">
        <v>0</v>
      </c>
      <c r="F43" s="395">
        <v>0</v>
      </c>
      <c r="G43" s="395">
        <v>0</v>
      </c>
      <c r="H43" s="395">
        <v>0</v>
      </c>
      <c r="I43" s="395">
        <v>0</v>
      </c>
      <c r="J43" s="395">
        <v>0</v>
      </c>
      <c r="K43" s="395">
        <v>0</v>
      </c>
      <c r="L43" s="395">
        <v>0</v>
      </c>
      <c r="M43" s="395">
        <v>0</v>
      </c>
      <c r="N43" s="395">
        <v>18</v>
      </c>
      <c r="O43" s="395">
        <v>18</v>
      </c>
      <c r="P43" s="36">
        <v>33</v>
      </c>
      <c r="Q43" s="36">
        <v>33</v>
      </c>
      <c r="R43" s="234" t="s">
        <v>406</v>
      </c>
      <c r="S43" s="94"/>
      <c r="T43" s="94"/>
      <c r="U43" s="94"/>
      <c r="V43" s="94"/>
    </row>
    <row r="44" spans="1:23" ht="12.75" customHeight="1">
      <c r="A44" s="406" t="s">
        <v>408</v>
      </c>
      <c r="B44" s="395">
        <v>0</v>
      </c>
      <c r="C44" s="318">
        <v>0</v>
      </c>
      <c r="D44" s="395">
        <v>0</v>
      </c>
      <c r="E44" s="395">
        <v>0</v>
      </c>
      <c r="F44" s="395">
        <v>20</v>
      </c>
      <c r="G44" s="395">
        <v>20</v>
      </c>
      <c r="H44" s="395">
        <v>20</v>
      </c>
      <c r="I44" s="395">
        <v>20</v>
      </c>
      <c r="J44" s="395">
        <v>20</v>
      </c>
      <c r="K44" s="395">
        <v>20</v>
      </c>
      <c r="L44" s="395">
        <v>20</v>
      </c>
      <c r="M44" s="395">
        <v>20</v>
      </c>
      <c r="N44" s="395">
        <v>20</v>
      </c>
      <c r="O44" s="395">
        <v>20</v>
      </c>
      <c r="P44" s="36">
        <v>76</v>
      </c>
      <c r="Q44" s="36">
        <v>76</v>
      </c>
      <c r="R44" s="234" t="s">
        <v>406</v>
      </c>
      <c r="S44" s="94"/>
      <c r="T44" s="94"/>
      <c r="U44" s="94"/>
      <c r="V44" s="94"/>
    </row>
    <row r="45" spans="1:23" ht="12.75" customHeight="1">
      <c r="A45" s="406" t="s">
        <v>409</v>
      </c>
      <c r="B45" s="395">
        <v>0</v>
      </c>
      <c r="C45" s="318">
        <v>0</v>
      </c>
      <c r="D45" s="395">
        <v>0</v>
      </c>
      <c r="E45" s="395">
        <v>0</v>
      </c>
      <c r="F45" s="395">
        <v>0</v>
      </c>
      <c r="G45" s="395">
        <v>0</v>
      </c>
      <c r="H45" s="395">
        <v>0</v>
      </c>
      <c r="I45" s="395">
        <v>0</v>
      </c>
      <c r="J45" s="395">
        <v>56</v>
      </c>
      <c r="K45" s="395">
        <v>56</v>
      </c>
      <c r="L45" s="395">
        <v>45</v>
      </c>
      <c r="M45" s="395">
        <v>45</v>
      </c>
      <c r="N45" s="395">
        <v>35</v>
      </c>
      <c r="O45" s="395">
        <v>35</v>
      </c>
      <c r="P45" s="36">
        <v>30</v>
      </c>
      <c r="Q45" s="36">
        <v>30</v>
      </c>
      <c r="R45" s="234" t="s">
        <v>406</v>
      </c>
      <c r="S45" s="94"/>
      <c r="T45" s="94"/>
      <c r="U45" s="94"/>
      <c r="V45" s="94"/>
    </row>
    <row r="46" spans="1:23" ht="12.75" customHeight="1">
      <c r="A46" s="7"/>
      <c r="B46" s="8"/>
      <c r="C46" s="177"/>
      <c r="D46" s="94"/>
      <c r="E46" s="94"/>
      <c r="F46" s="94"/>
      <c r="G46" s="94"/>
      <c r="H46" s="94"/>
      <c r="I46" s="94"/>
      <c r="J46" s="94"/>
      <c r="K46" s="94"/>
      <c r="L46" s="300"/>
      <c r="M46" s="301"/>
      <c r="N46" s="301"/>
      <c r="O46" s="94"/>
      <c r="P46" s="94"/>
      <c r="Q46" s="94"/>
      <c r="R46" s="94"/>
      <c r="S46" s="94"/>
      <c r="T46" s="94"/>
      <c r="U46" s="94"/>
      <c r="V46" s="94"/>
      <c r="W46" s="94"/>
    </row>
    <row r="47" spans="1:23" ht="12" customHeight="1">
      <c r="A47" s="302"/>
      <c r="B47" s="303"/>
      <c r="C47" s="303"/>
      <c r="D47" s="303"/>
      <c r="E47" s="301"/>
      <c r="F47" s="303"/>
      <c r="G47" s="301"/>
      <c r="H47" s="303"/>
      <c r="I47" s="301"/>
      <c r="J47" s="303"/>
      <c r="K47" s="301"/>
      <c r="L47" s="304"/>
      <c r="M47" s="304"/>
      <c r="N47" s="304"/>
      <c r="O47" s="94"/>
      <c r="P47" s="94"/>
      <c r="Q47" s="94"/>
      <c r="R47" s="94"/>
      <c r="S47" s="94"/>
      <c r="T47" s="94"/>
      <c r="U47" s="94"/>
      <c r="V47" s="94"/>
      <c r="W47" s="94"/>
    </row>
    <row r="48" spans="1:23" ht="12" customHeight="1">
      <c r="A48" s="305"/>
      <c r="B48" s="306"/>
      <c r="C48" s="306"/>
      <c r="D48" s="307"/>
      <c r="E48" s="304"/>
      <c r="F48" s="307"/>
      <c r="G48" s="304"/>
      <c r="H48" s="307"/>
      <c r="I48" s="304"/>
      <c r="J48" s="307"/>
      <c r="K48" s="304"/>
      <c r="L48" s="300"/>
      <c r="M48" s="300"/>
      <c r="N48" s="300"/>
      <c r="O48" s="94"/>
      <c r="P48" s="94"/>
      <c r="Q48" s="94"/>
      <c r="R48" s="94"/>
      <c r="S48" s="94"/>
      <c r="T48" s="94"/>
      <c r="U48" s="94"/>
      <c r="V48" s="94"/>
      <c r="W48" s="94"/>
    </row>
    <row r="49" spans="1:23" ht="12" customHeight="1">
      <c r="A49" s="41"/>
      <c r="B49" s="91"/>
      <c r="C49" s="270"/>
      <c r="D49" s="270"/>
      <c r="E49" s="94"/>
      <c r="F49" s="270"/>
      <c r="G49" s="94"/>
      <c r="H49" s="270"/>
      <c r="I49" s="94"/>
      <c r="J49" s="270"/>
      <c r="K49" s="94"/>
      <c r="L49" s="301"/>
      <c r="M49" s="301"/>
      <c r="N49" s="301"/>
      <c r="O49" s="94"/>
      <c r="P49" s="94"/>
      <c r="Q49" s="94"/>
      <c r="R49" s="94"/>
      <c r="S49" s="94"/>
      <c r="T49" s="94"/>
      <c r="U49" s="94"/>
      <c r="V49" s="94"/>
      <c r="W49" s="94"/>
    </row>
    <row r="50" spans="1:23" ht="12" customHeight="1">
      <c r="A50" s="41"/>
      <c r="B50" s="91"/>
      <c r="C50" s="270"/>
      <c r="D50" s="270"/>
      <c r="E50" s="94"/>
      <c r="F50" s="270"/>
      <c r="G50" s="94"/>
      <c r="H50" s="270"/>
      <c r="I50" s="94"/>
      <c r="J50" s="270"/>
      <c r="K50" s="94"/>
      <c r="L50" s="301"/>
      <c r="M50" s="301"/>
      <c r="N50" s="301"/>
      <c r="O50" s="94"/>
      <c r="P50" s="94"/>
      <c r="Q50" s="94"/>
      <c r="R50" s="94"/>
      <c r="S50" s="94"/>
      <c r="T50" s="94"/>
      <c r="U50" s="94"/>
      <c r="V50" s="94"/>
      <c r="W50" s="94"/>
    </row>
    <row r="51" spans="1:23" ht="12" customHeight="1">
      <c r="A51" s="41"/>
      <c r="B51" s="94"/>
      <c r="C51" s="94"/>
      <c r="D51" s="301"/>
      <c r="E51" s="300"/>
      <c r="F51" s="301"/>
      <c r="G51" s="300"/>
      <c r="H51" s="301"/>
      <c r="I51" s="300"/>
      <c r="J51" s="301"/>
      <c r="K51" s="300"/>
      <c r="L51" s="301"/>
      <c r="M51" s="301"/>
      <c r="N51" s="301"/>
      <c r="O51" s="94"/>
      <c r="P51" s="94"/>
      <c r="Q51" s="94"/>
      <c r="R51" s="94"/>
      <c r="S51" s="94"/>
      <c r="T51" s="94"/>
      <c r="U51" s="94"/>
      <c r="V51" s="94"/>
      <c r="W51" s="94"/>
    </row>
    <row r="52" spans="1:23" ht="12" customHeight="1">
      <c r="A52" s="94"/>
      <c r="B52" s="94"/>
      <c r="C52" s="94"/>
      <c r="D52" s="301"/>
      <c r="E52" s="301"/>
      <c r="F52" s="301"/>
      <c r="G52" s="301"/>
      <c r="H52" s="301"/>
      <c r="I52" s="301"/>
      <c r="J52" s="301"/>
      <c r="K52" s="301"/>
      <c r="L52" s="301"/>
      <c r="M52" s="301"/>
      <c r="N52" s="301"/>
      <c r="O52" s="94"/>
      <c r="P52" s="94"/>
      <c r="Q52" s="94"/>
      <c r="R52" s="94"/>
      <c r="S52" s="94"/>
      <c r="T52" s="94"/>
      <c r="U52" s="94"/>
      <c r="V52" s="94"/>
      <c r="W52" s="94"/>
    </row>
    <row r="53" spans="1:23" ht="12" customHeight="1">
      <c r="A53" s="94"/>
      <c r="B53" s="94"/>
      <c r="C53" s="94"/>
      <c r="D53" s="301"/>
      <c r="E53" s="304"/>
      <c r="F53" s="304"/>
      <c r="G53" s="304"/>
      <c r="H53" s="304"/>
      <c r="I53" s="304"/>
      <c r="J53" s="304"/>
      <c r="K53" s="304"/>
      <c r="L53" s="304"/>
      <c r="M53" s="304"/>
      <c r="N53" s="304"/>
      <c r="O53" s="94"/>
      <c r="P53" s="94"/>
      <c r="Q53" s="94"/>
      <c r="R53" s="94"/>
      <c r="S53" s="94"/>
      <c r="T53" s="94"/>
      <c r="U53" s="94"/>
      <c r="V53" s="94"/>
      <c r="W53" s="94"/>
    </row>
    <row r="54" spans="1:23" ht="12" customHeight="1">
      <c r="A54" s="308"/>
      <c r="B54" s="94"/>
      <c r="C54" s="94"/>
      <c r="D54" s="301"/>
      <c r="E54" s="301"/>
      <c r="F54" s="301"/>
      <c r="G54" s="301"/>
      <c r="H54" s="301"/>
      <c r="I54" s="301"/>
      <c r="J54" s="301"/>
      <c r="K54" s="301"/>
      <c r="L54" s="301"/>
      <c r="M54" s="301"/>
      <c r="N54" s="301"/>
      <c r="O54" s="94"/>
      <c r="P54" s="94"/>
      <c r="Q54" s="94"/>
      <c r="R54" s="94"/>
      <c r="S54" s="94"/>
      <c r="T54" s="94"/>
      <c r="U54" s="94"/>
      <c r="V54" s="94"/>
      <c r="W54" s="94"/>
    </row>
    <row r="55" spans="1:23" ht="12" customHeight="1">
      <c r="A55" s="308"/>
      <c r="B55" s="308"/>
      <c r="C55" s="308"/>
      <c r="D55" s="94"/>
      <c r="E55" s="301"/>
      <c r="F55" s="309"/>
      <c r="G55" s="309"/>
      <c r="H55" s="309"/>
      <c r="I55" s="309"/>
      <c r="J55" s="309"/>
      <c r="K55" s="309"/>
      <c r="L55" s="309"/>
      <c r="M55" s="309"/>
      <c r="N55" s="309"/>
      <c r="O55" s="309"/>
      <c r="P55" s="94"/>
      <c r="Q55" s="94"/>
      <c r="R55" s="94"/>
      <c r="S55" s="94"/>
      <c r="T55" s="94"/>
      <c r="U55" s="94"/>
      <c r="V55" s="94"/>
      <c r="W55" s="94"/>
    </row>
    <row r="56" spans="1:23" ht="12" customHeight="1">
      <c r="A56" s="94"/>
      <c r="B56" s="94"/>
      <c r="C56" s="94"/>
      <c r="D56" s="94"/>
      <c r="E56" s="94"/>
      <c r="F56" s="94"/>
      <c r="G56" s="94"/>
      <c r="H56" s="94"/>
      <c r="I56" s="94"/>
      <c r="J56" s="94"/>
      <c r="K56" s="94"/>
      <c r="L56" s="94"/>
      <c r="M56" s="94"/>
      <c r="N56" s="94"/>
      <c r="O56" s="94"/>
      <c r="P56" s="94"/>
      <c r="Q56" s="94"/>
      <c r="R56" s="94"/>
      <c r="S56" s="94"/>
      <c r="T56" s="94"/>
      <c r="U56" s="94"/>
      <c r="V56" s="94"/>
      <c r="W56" s="94"/>
    </row>
    <row r="57" spans="1:23" ht="12" customHeight="1">
      <c r="A57" s="94"/>
      <c r="B57" s="94"/>
      <c r="C57" s="94"/>
      <c r="D57" s="94"/>
      <c r="E57" s="94"/>
      <c r="F57" s="94"/>
      <c r="G57" s="94"/>
      <c r="H57" s="94"/>
      <c r="I57" s="94"/>
      <c r="J57" s="94"/>
      <c r="K57" s="94"/>
      <c r="L57" s="94"/>
      <c r="M57" s="94"/>
      <c r="N57" s="94"/>
      <c r="O57" s="94"/>
      <c r="P57" s="94"/>
      <c r="Q57" s="94"/>
      <c r="R57" s="94"/>
      <c r="S57" s="94"/>
      <c r="T57" s="94"/>
      <c r="U57" s="94"/>
      <c r="V57" s="94"/>
      <c r="W57" s="94"/>
    </row>
    <row r="58" spans="1:23" ht="12" customHeight="1">
      <c r="A58" s="40"/>
      <c r="B58" s="232"/>
      <c r="C58" s="231"/>
      <c r="D58" s="232"/>
      <c r="E58" s="231"/>
      <c r="F58" s="232"/>
      <c r="G58" s="231"/>
      <c r="H58" s="232"/>
      <c r="I58" s="231"/>
      <c r="J58" s="232"/>
      <c r="K58" s="231"/>
      <c r="L58" s="232"/>
      <c r="M58" s="232"/>
      <c r="N58" s="233"/>
      <c r="O58" s="233"/>
      <c r="P58" s="373"/>
      <c r="Q58" s="373"/>
      <c r="R58" s="373"/>
      <c r="S58" s="94"/>
      <c r="T58" s="94"/>
      <c r="U58" s="94"/>
      <c r="V58" s="94"/>
      <c r="W58" s="94"/>
    </row>
    <row r="59" spans="1:23">
      <c r="A59" s="406"/>
      <c r="B59" s="395"/>
      <c r="C59" s="318"/>
      <c r="D59" s="395"/>
      <c r="E59" s="395"/>
      <c r="F59" s="395"/>
      <c r="G59" s="395"/>
      <c r="H59" s="395"/>
      <c r="I59" s="395"/>
      <c r="J59" s="395"/>
      <c r="K59" s="395"/>
      <c r="L59" s="395"/>
      <c r="M59" s="395"/>
      <c r="N59" s="395"/>
      <c r="O59" s="395"/>
      <c r="P59" s="36"/>
      <c r="Q59" s="36"/>
      <c r="R59" s="36"/>
    </row>
    <row r="60" spans="1:23">
      <c r="A60" s="406"/>
      <c r="B60" s="395"/>
      <c r="C60" s="318"/>
      <c r="D60" s="395"/>
      <c r="E60" s="395"/>
      <c r="F60" s="395"/>
      <c r="G60" s="395"/>
      <c r="H60" s="395"/>
      <c r="I60" s="395"/>
      <c r="J60" s="395"/>
      <c r="K60" s="395"/>
      <c r="L60" s="395"/>
      <c r="M60" s="395"/>
      <c r="N60" s="395"/>
      <c r="O60" s="395"/>
      <c r="P60" s="36"/>
      <c r="Q60" s="36"/>
      <c r="R60" s="36"/>
    </row>
    <row r="61" spans="1:23">
      <c r="A61" s="406"/>
      <c r="B61" s="395"/>
      <c r="C61" s="318"/>
      <c r="D61" s="395"/>
      <c r="E61" s="395"/>
      <c r="F61" s="395"/>
      <c r="G61" s="395"/>
      <c r="H61" s="395"/>
      <c r="I61" s="395"/>
      <c r="J61" s="395"/>
      <c r="K61" s="395"/>
      <c r="L61" s="395"/>
      <c r="M61" s="395"/>
      <c r="N61" s="395"/>
      <c r="O61" s="395"/>
      <c r="P61" s="36"/>
      <c r="Q61" s="36"/>
      <c r="R61" s="36"/>
    </row>
    <row r="62" spans="1:23">
      <c r="A62" s="406"/>
      <c r="B62" s="395"/>
      <c r="C62" s="318"/>
      <c r="D62" s="395"/>
      <c r="E62" s="395"/>
      <c r="F62" s="395"/>
      <c r="G62" s="395"/>
      <c r="H62" s="395"/>
      <c r="I62" s="395"/>
      <c r="J62" s="395"/>
      <c r="K62" s="395"/>
      <c r="L62" s="395"/>
      <c r="M62" s="395"/>
      <c r="N62" s="395"/>
      <c r="O62" s="395"/>
      <c r="P62" s="36"/>
      <c r="Q62" s="36"/>
      <c r="R62" s="234"/>
    </row>
    <row r="63" spans="1:23">
      <c r="A63" s="406"/>
      <c r="B63" s="395"/>
      <c r="C63" s="318"/>
      <c r="D63" s="395"/>
      <c r="E63" s="395"/>
      <c r="F63" s="395"/>
      <c r="G63" s="395"/>
      <c r="H63" s="395"/>
      <c r="I63" s="395"/>
      <c r="J63" s="395"/>
      <c r="K63" s="395"/>
      <c r="L63" s="395"/>
      <c r="M63" s="395"/>
      <c r="N63" s="395"/>
      <c r="O63" s="395"/>
      <c r="P63" s="36"/>
      <c r="Q63" s="36"/>
      <c r="R63" s="234"/>
    </row>
    <row r="64" spans="1:23">
      <c r="A64" s="406"/>
      <c r="B64" s="395"/>
      <c r="C64" s="318"/>
      <c r="D64" s="395"/>
      <c r="E64" s="395"/>
      <c r="F64" s="395"/>
      <c r="G64" s="395"/>
      <c r="H64" s="395"/>
      <c r="I64" s="395"/>
      <c r="J64" s="395"/>
      <c r="K64" s="395"/>
      <c r="L64" s="395"/>
      <c r="M64" s="395"/>
      <c r="N64" s="395"/>
      <c r="O64" s="395"/>
      <c r="P64" s="36"/>
      <c r="Q64" s="36"/>
      <c r="R64" s="234"/>
    </row>
    <row r="65" spans="1:18" ht="14">
      <c r="A65" s="7"/>
      <c r="B65" s="8"/>
      <c r="C65" s="177"/>
      <c r="D65" s="94"/>
      <c r="E65" s="94"/>
      <c r="F65" s="94"/>
      <c r="G65" s="94"/>
      <c r="H65" s="94"/>
      <c r="I65" s="94"/>
      <c r="J65" s="94"/>
      <c r="K65" s="94"/>
      <c r="L65" s="300"/>
      <c r="M65" s="301"/>
      <c r="N65" s="301"/>
      <c r="O65" s="94"/>
      <c r="P65" s="94"/>
      <c r="Q65" s="94"/>
      <c r="R65" s="94"/>
    </row>
    <row r="66" spans="1:18">
      <c r="A66" s="302"/>
      <c r="B66" s="303"/>
      <c r="C66" s="303"/>
      <c r="D66" s="303"/>
      <c r="E66" s="301"/>
      <c r="F66" s="303"/>
      <c r="G66" s="301"/>
      <c r="H66" s="303"/>
      <c r="I66" s="301"/>
      <c r="J66" s="303"/>
      <c r="K66" s="301"/>
      <c r="L66" s="304"/>
      <c r="M66" s="304"/>
      <c r="N66" s="304"/>
      <c r="O66" s="94"/>
      <c r="P66" s="94"/>
      <c r="Q66" s="94"/>
      <c r="R66" s="94"/>
    </row>
    <row r="67" spans="1:18">
      <c r="A67" s="6"/>
      <c r="B67" s="6"/>
    </row>
    <row r="68" spans="1:18">
      <c r="A68" s="5"/>
      <c r="B68" s="5"/>
    </row>
    <row r="69" spans="1:18">
      <c r="A69" s="5"/>
      <c r="B69" s="5"/>
    </row>
    <row r="70" spans="1:18">
      <c r="A70" s="5"/>
      <c r="B70" s="5"/>
    </row>
    <row r="71" spans="1:18">
      <c r="A71" s="5"/>
      <c r="B71" s="5"/>
    </row>
  </sheetData>
  <pageMargins left="0.35433070866141736" right="0.31496062992125984" top="0.47244094488188981" bottom="0.59055118110236227" header="0.51181102362204722" footer="0.51181102362204722"/>
  <pageSetup paperSize="9" scale="61"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3677-73AB-4FDB-BD4B-5E4CEDA52C16}">
  <sheetPr>
    <pageSetUpPr fitToPage="1"/>
  </sheetPr>
  <dimension ref="A1:AT51"/>
  <sheetViews>
    <sheetView zoomScale="70" zoomScaleNormal="70" zoomScaleSheetLayoutView="100" workbookViewId="0"/>
  </sheetViews>
  <sheetFormatPr defaultColWidth="9.1796875" defaultRowHeight="12.5"/>
  <cols>
    <col min="1" max="1" width="26.81640625" style="46" customWidth="1"/>
    <col min="2" max="2" width="11.54296875" style="46" customWidth="1"/>
    <col min="3" max="3" width="10.1796875" style="79" bestFit="1" customWidth="1"/>
    <col min="4" max="4" width="9" style="46" customWidth="1"/>
    <col min="5" max="5" width="10.1796875" style="79" bestFit="1" customWidth="1"/>
    <col min="6" max="6" width="9" style="46" customWidth="1"/>
    <col min="7" max="7" width="10.1796875" style="79" bestFit="1" customWidth="1"/>
    <col min="8" max="8" width="8.54296875" style="46" customWidth="1"/>
    <col min="9" max="9" width="10.1796875" style="79" bestFit="1" customWidth="1"/>
    <col min="10" max="10" width="8.54296875" style="46" customWidth="1"/>
    <col min="11" max="11" width="10.1796875" style="79" bestFit="1" customWidth="1"/>
    <col min="12" max="12" width="8.54296875" style="46" customWidth="1"/>
    <col min="13" max="16384" width="9.1796875" style="46"/>
  </cols>
  <sheetData>
    <row r="1" spans="1:46" ht="15.5">
      <c r="A1" s="89" t="s">
        <v>292</v>
      </c>
      <c r="B1" s="89"/>
    </row>
    <row r="2" spans="1:46" ht="15.5">
      <c r="A2" s="230" t="s">
        <v>109</v>
      </c>
      <c r="B2" s="67"/>
      <c r="C2" s="92"/>
      <c r="D2" s="67"/>
      <c r="E2" s="92"/>
      <c r="F2" s="67"/>
      <c r="G2" s="92"/>
      <c r="H2" s="67"/>
      <c r="I2" s="92"/>
      <c r="J2" s="67"/>
      <c r="K2" s="92"/>
      <c r="L2" s="67"/>
    </row>
    <row r="3" spans="1:46" ht="12.75" customHeight="1">
      <c r="A3" s="20" t="s">
        <v>291</v>
      </c>
      <c r="B3" s="193"/>
      <c r="C3" s="193"/>
      <c r="D3" s="193"/>
      <c r="E3" s="193"/>
      <c r="F3" s="193"/>
      <c r="G3" s="13"/>
      <c r="H3" s="36"/>
      <c r="I3" s="13"/>
      <c r="J3" s="36"/>
      <c r="K3" s="13"/>
      <c r="L3" s="36"/>
    </row>
    <row r="4" spans="1:46" ht="12.75" customHeight="1">
      <c r="A4" s="230" t="s">
        <v>422</v>
      </c>
      <c r="B4" s="193"/>
      <c r="C4" s="193"/>
      <c r="D4" s="193"/>
      <c r="E4" s="193"/>
      <c r="F4" s="193"/>
      <c r="G4" s="13"/>
      <c r="H4" s="36"/>
      <c r="I4" s="13"/>
      <c r="J4" s="36"/>
      <c r="K4" s="13"/>
      <c r="L4" s="36"/>
    </row>
    <row r="5" spans="1:46" ht="15.5">
      <c r="A5" s="267" t="s">
        <v>1</v>
      </c>
      <c r="B5" s="52"/>
      <c r="C5" s="81"/>
      <c r="D5" s="56"/>
      <c r="E5" s="81"/>
      <c r="F5" s="56"/>
      <c r="G5" s="81"/>
      <c r="H5" s="56"/>
      <c r="I5" s="81"/>
      <c r="J5" s="56"/>
      <c r="K5" s="81"/>
      <c r="L5" s="56"/>
    </row>
    <row r="6" spans="1:46" ht="15.5">
      <c r="A6" s="311" t="s">
        <v>39</v>
      </c>
      <c r="B6" s="93"/>
      <c r="D6" s="51"/>
      <c r="F6" s="51"/>
      <c r="H6" s="51"/>
      <c r="J6" s="51"/>
      <c r="L6" s="51"/>
      <c r="M6" s="79"/>
      <c r="N6" s="51"/>
      <c r="O6" s="79"/>
      <c r="P6" s="51"/>
    </row>
    <row r="7" spans="1:46" ht="39">
      <c r="A7" s="244" t="s">
        <v>285</v>
      </c>
      <c r="B7" s="232" t="s">
        <v>117</v>
      </c>
      <c r="C7" s="231" t="s">
        <v>110</v>
      </c>
      <c r="D7" s="232" t="s">
        <v>123</v>
      </c>
      <c r="E7" s="231" t="s">
        <v>111</v>
      </c>
      <c r="F7" s="232" t="s">
        <v>122</v>
      </c>
      <c r="G7" s="231" t="s">
        <v>112</v>
      </c>
      <c r="H7" s="232" t="s">
        <v>121</v>
      </c>
      <c r="I7" s="231" t="s">
        <v>113</v>
      </c>
      <c r="J7" s="232" t="s">
        <v>120</v>
      </c>
      <c r="K7" s="231" t="s">
        <v>114</v>
      </c>
      <c r="L7" s="232" t="s">
        <v>119</v>
      </c>
      <c r="M7" s="232" t="s">
        <v>115</v>
      </c>
      <c r="N7" s="233" t="s">
        <v>118</v>
      </c>
      <c r="O7" s="233" t="s">
        <v>116</v>
      </c>
      <c r="P7" s="373" t="s">
        <v>376</v>
      </c>
      <c r="Q7" s="373" t="s">
        <v>377</v>
      </c>
    </row>
    <row r="8" spans="1:46" ht="14">
      <c r="A8" s="256" t="s">
        <v>28</v>
      </c>
      <c r="B8" s="316">
        <v>241</v>
      </c>
      <c r="C8" s="316">
        <v>372</v>
      </c>
      <c r="D8" s="316">
        <v>227</v>
      </c>
      <c r="E8" s="316">
        <v>353</v>
      </c>
      <c r="F8" s="316">
        <v>211</v>
      </c>
      <c r="G8" s="316">
        <v>332</v>
      </c>
      <c r="H8" s="316">
        <v>207</v>
      </c>
      <c r="I8" s="316">
        <v>325</v>
      </c>
      <c r="J8" s="316">
        <v>214</v>
      </c>
      <c r="K8" s="316">
        <v>311</v>
      </c>
      <c r="L8" s="316">
        <v>191</v>
      </c>
      <c r="M8" s="316">
        <v>301</v>
      </c>
      <c r="N8" s="167">
        <v>192</v>
      </c>
      <c r="O8" s="167">
        <v>279</v>
      </c>
      <c r="P8" s="374">
        <v>193</v>
      </c>
      <c r="Q8" s="374">
        <v>294</v>
      </c>
    </row>
    <row r="9" spans="1:46" ht="14">
      <c r="A9" s="234" t="s">
        <v>296</v>
      </c>
      <c r="B9" s="168">
        <v>32</v>
      </c>
      <c r="C9" s="168">
        <v>50</v>
      </c>
      <c r="D9" s="168">
        <v>42</v>
      </c>
      <c r="E9" s="168">
        <v>50</v>
      </c>
      <c r="F9" s="168">
        <v>42</v>
      </c>
      <c r="G9" s="168">
        <v>50</v>
      </c>
      <c r="H9" s="168">
        <v>42</v>
      </c>
      <c r="I9" s="168">
        <v>50</v>
      </c>
      <c r="J9" s="168">
        <v>40</v>
      </c>
      <c r="K9" s="168">
        <v>42</v>
      </c>
      <c r="L9" s="168">
        <v>28</v>
      </c>
      <c r="M9" s="168">
        <v>30</v>
      </c>
      <c r="N9" s="168">
        <v>18</v>
      </c>
      <c r="O9" s="168">
        <v>20</v>
      </c>
      <c r="P9" s="375">
        <v>14</v>
      </c>
      <c r="Q9" s="375">
        <v>16</v>
      </c>
    </row>
    <row r="10" spans="1:46" ht="14">
      <c r="A10" s="234" t="s">
        <v>297</v>
      </c>
      <c r="B10" s="168">
        <v>0</v>
      </c>
      <c r="C10" s="168">
        <v>0</v>
      </c>
      <c r="D10" s="168">
        <v>0</v>
      </c>
      <c r="E10" s="168">
        <v>0</v>
      </c>
      <c r="F10" s="168">
        <v>0</v>
      </c>
      <c r="G10" s="168">
        <v>0</v>
      </c>
      <c r="H10" s="168">
        <v>0</v>
      </c>
      <c r="I10" s="168">
        <v>0</v>
      </c>
      <c r="J10" s="168">
        <v>0</v>
      </c>
      <c r="K10" s="168">
        <v>0</v>
      </c>
      <c r="L10" s="168">
        <v>0</v>
      </c>
      <c r="M10" s="168">
        <v>0</v>
      </c>
      <c r="N10" s="168">
        <v>12</v>
      </c>
      <c r="O10" s="168">
        <v>4</v>
      </c>
      <c r="P10" s="375">
        <v>27</v>
      </c>
      <c r="Q10" s="375">
        <v>31</v>
      </c>
    </row>
    <row r="11" spans="1:46" ht="14">
      <c r="A11" s="234" t="s">
        <v>298</v>
      </c>
      <c r="B11" s="168">
        <v>1</v>
      </c>
      <c r="C11" s="168">
        <v>1</v>
      </c>
      <c r="D11" s="168">
        <v>1</v>
      </c>
      <c r="E11" s="168">
        <v>1</v>
      </c>
      <c r="F11" s="168">
        <v>1</v>
      </c>
      <c r="G11" s="168">
        <v>1</v>
      </c>
      <c r="H11" s="168">
        <v>1</v>
      </c>
      <c r="I11" s="168">
        <v>1</v>
      </c>
      <c r="J11" s="168">
        <v>1</v>
      </c>
      <c r="K11" s="168">
        <v>1</v>
      </c>
      <c r="L11" s="315">
        <v>0</v>
      </c>
      <c r="M11" s="168">
        <v>1</v>
      </c>
      <c r="N11" s="315">
        <v>0</v>
      </c>
      <c r="O11" s="315">
        <v>1</v>
      </c>
      <c r="P11" s="376">
        <v>1</v>
      </c>
      <c r="Q11" s="376">
        <v>1</v>
      </c>
    </row>
    <row r="12" spans="1:46" ht="14">
      <c r="A12" s="234" t="s">
        <v>299</v>
      </c>
      <c r="B12" s="168">
        <v>3</v>
      </c>
      <c r="C12" s="168">
        <v>5</v>
      </c>
      <c r="D12" s="168">
        <v>5</v>
      </c>
      <c r="E12" s="168">
        <v>5</v>
      </c>
      <c r="F12" s="168">
        <v>5</v>
      </c>
      <c r="G12" s="168">
        <v>5</v>
      </c>
      <c r="H12" s="168">
        <v>5</v>
      </c>
      <c r="I12" s="168">
        <v>5</v>
      </c>
      <c r="J12" s="168">
        <v>5</v>
      </c>
      <c r="K12" s="168">
        <v>5</v>
      </c>
      <c r="L12" s="168">
        <v>5</v>
      </c>
      <c r="M12" s="168">
        <v>5</v>
      </c>
      <c r="N12" s="168">
        <v>3</v>
      </c>
      <c r="O12" s="168">
        <v>3</v>
      </c>
      <c r="P12" s="375">
        <v>0</v>
      </c>
      <c r="Q12" s="375">
        <v>0</v>
      </c>
    </row>
    <row r="13" spans="1:46" ht="14">
      <c r="A13" s="234" t="s">
        <v>300</v>
      </c>
      <c r="B13" s="312">
        <v>53</v>
      </c>
      <c r="C13" s="312">
        <v>60</v>
      </c>
      <c r="D13" s="312">
        <v>41</v>
      </c>
      <c r="E13" s="312">
        <v>60</v>
      </c>
      <c r="F13" s="312">
        <v>41</v>
      </c>
      <c r="G13" s="312">
        <v>60</v>
      </c>
      <c r="H13" s="312">
        <v>41</v>
      </c>
      <c r="I13" s="312">
        <v>60</v>
      </c>
      <c r="J13" s="312">
        <v>41</v>
      </c>
      <c r="K13" s="312">
        <v>60</v>
      </c>
      <c r="L13" s="312">
        <v>41</v>
      </c>
      <c r="M13" s="312">
        <v>60</v>
      </c>
      <c r="N13" s="312">
        <v>41</v>
      </c>
      <c r="O13" s="312">
        <v>59</v>
      </c>
      <c r="P13" s="375">
        <v>39</v>
      </c>
      <c r="Q13" s="375">
        <v>59</v>
      </c>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row>
    <row r="14" spans="1:46" ht="14">
      <c r="A14" s="234" t="s">
        <v>301</v>
      </c>
      <c r="B14" s="378">
        <v>2</v>
      </c>
      <c r="C14" s="378">
        <v>2</v>
      </c>
      <c r="D14" s="378">
        <v>2</v>
      </c>
      <c r="E14" s="378">
        <v>2</v>
      </c>
      <c r="F14" s="378">
        <v>2</v>
      </c>
      <c r="G14" s="378">
        <v>2</v>
      </c>
      <c r="H14" s="378">
        <v>2</v>
      </c>
      <c r="I14" s="378">
        <v>2</v>
      </c>
      <c r="J14" s="378">
        <v>2</v>
      </c>
      <c r="K14" s="378">
        <v>2</v>
      </c>
      <c r="L14" s="379">
        <v>2</v>
      </c>
      <c r="M14" s="379">
        <v>2</v>
      </c>
      <c r="N14" s="378">
        <v>2</v>
      </c>
      <c r="O14" s="378">
        <v>2</v>
      </c>
      <c r="P14" s="375">
        <v>2</v>
      </c>
      <c r="Q14" s="375">
        <v>2</v>
      </c>
    </row>
    <row r="15" spans="1:46" ht="14">
      <c r="A15" s="234" t="s">
        <v>302</v>
      </c>
      <c r="B15" s="168">
        <v>19</v>
      </c>
      <c r="C15" s="168">
        <v>34</v>
      </c>
      <c r="D15" s="168">
        <v>19</v>
      </c>
      <c r="E15" s="168">
        <v>34</v>
      </c>
      <c r="F15" s="168">
        <v>19</v>
      </c>
      <c r="G15" s="168">
        <v>34</v>
      </c>
      <c r="H15" s="168">
        <v>19</v>
      </c>
      <c r="I15" s="168">
        <v>32</v>
      </c>
      <c r="J15" s="168">
        <v>18</v>
      </c>
      <c r="K15" s="168">
        <v>26</v>
      </c>
      <c r="L15" s="168">
        <v>19</v>
      </c>
      <c r="M15" s="168">
        <v>26</v>
      </c>
      <c r="N15" s="168">
        <v>14</v>
      </c>
      <c r="O15" s="168">
        <v>17</v>
      </c>
      <c r="P15" s="375">
        <v>11</v>
      </c>
      <c r="Q15" s="375">
        <v>14</v>
      </c>
      <c r="R15" s="111"/>
      <c r="S15" s="36"/>
      <c r="T15" s="36"/>
      <c r="U15" s="36"/>
      <c r="V15" s="36"/>
      <c r="W15" s="36"/>
      <c r="X15" s="36"/>
      <c r="Y15" s="36"/>
      <c r="Z15" s="36"/>
      <c r="AA15" s="36"/>
      <c r="AB15" s="36"/>
      <c r="AC15" s="36"/>
      <c r="AD15" s="36"/>
      <c r="AE15" s="36"/>
      <c r="AF15" s="36"/>
      <c r="AG15" s="36"/>
      <c r="AH15" s="36"/>
      <c r="AI15" s="36"/>
      <c r="AJ15" s="36"/>
      <c r="AK15" s="36"/>
      <c r="AL15" s="36"/>
      <c r="AM15" s="36"/>
      <c r="AN15" s="36"/>
    </row>
    <row r="16" spans="1:46" ht="14">
      <c r="A16" s="234" t="s">
        <v>303</v>
      </c>
      <c r="B16" s="218" t="s">
        <v>191</v>
      </c>
      <c r="C16" s="218">
        <v>11</v>
      </c>
      <c r="D16" s="218" t="s">
        <v>191</v>
      </c>
      <c r="E16" s="168">
        <v>11</v>
      </c>
      <c r="F16" s="168">
        <v>3</v>
      </c>
      <c r="G16" s="315">
        <v>3</v>
      </c>
      <c r="H16" s="168">
        <v>3</v>
      </c>
      <c r="I16" s="168">
        <v>3</v>
      </c>
      <c r="J16" s="168">
        <v>3</v>
      </c>
      <c r="K16" s="168">
        <v>3</v>
      </c>
      <c r="L16" s="315">
        <v>3</v>
      </c>
      <c r="M16" s="315">
        <v>3</v>
      </c>
      <c r="N16" s="315">
        <v>3</v>
      </c>
      <c r="O16" s="315">
        <v>3</v>
      </c>
      <c r="P16" s="376">
        <v>0</v>
      </c>
      <c r="Q16" s="376">
        <v>0</v>
      </c>
    </row>
    <row r="17" spans="1:29" ht="14">
      <c r="A17" s="234" t="s">
        <v>304</v>
      </c>
      <c r="B17" s="168">
        <v>0</v>
      </c>
      <c r="C17" s="168">
        <v>0</v>
      </c>
      <c r="D17" s="168">
        <v>0</v>
      </c>
      <c r="E17" s="168">
        <v>0</v>
      </c>
      <c r="F17" s="218" t="s">
        <v>191</v>
      </c>
      <c r="G17" s="169">
        <v>29</v>
      </c>
      <c r="H17" s="218" t="s">
        <v>191</v>
      </c>
      <c r="I17" s="169">
        <v>29</v>
      </c>
      <c r="J17" s="218" t="s">
        <v>191</v>
      </c>
      <c r="K17" s="169">
        <v>29</v>
      </c>
      <c r="L17" s="218" t="s">
        <v>191</v>
      </c>
      <c r="M17" s="323">
        <v>29</v>
      </c>
      <c r="N17" s="218" t="s">
        <v>191</v>
      </c>
      <c r="O17" s="312">
        <v>29</v>
      </c>
      <c r="P17" s="407" t="s">
        <v>191</v>
      </c>
      <c r="Q17" s="407">
        <v>29</v>
      </c>
    </row>
    <row r="18" spans="1:29" ht="14">
      <c r="A18" s="234" t="s">
        <v>305</v>
      </c>
      <c r="B18" s="313">
        <v>0</v>
      </c>
      <c r="C18" s="313">
        <v>0</v>
      </c>
      <c r="D18" s="313">
        <v>0</v>
      </c>
      <c r="E18" s="168">
        <v>0</v>
      </c>
      <c r="F18" s="218" t="s">
        <v>191</v>
      </c>
      <c r="G18" s="169">
        <v>3</v>
      </c>
      <c r="H18" s="218" t="s">
        <v>191</v>
      </c>
      <c r="I18" s="169">
        <v>3</v>
      </c>
      <c r="J18" s="218" t="s">
        <v>191</v>
      </c>
      <c r="K18" s="169">
        <v>3</v>
      </c>
      <c r="L18" s="218" t="s">
        <v>191</v>
      </c>
      <c r="M18" s="323">
        <v>7</v>
      </c>
      <c r="N18" s="218" t="s">
        <v>191</v>
      </c>
      <c r="O18" s="312">
        <v>7</v>
      </c>
      <c r="P18" s="407" t="s">
        <v>191</v>
      </c>
      <c r="Q18" s="376">
        <v>7</v>
      </c>
    </row>
    <row r="19" spans="1:29" ht="14">
      <c r="A19" s="234" t="s">
        <v>306</v>
      </c>
      <c r="B19" s="168">
        <v>10</v>
      </c>
      <c r="C19" s="168">
        <v>10</v>
      </c>
      <c r="D19" s="313">
        <v>0</v>
      </c>
      <c r="E19" s="313">
        <v>0</v>
      </c>
      <c r="F19" s="313">
        <v>0</v>
      </c>
      <c r="G19" s="313">
        <v>0</v>
      </c>
      <c r="H19" s="313">
        <v>0</v>
      </c>
      <c r="I19" s="313">
        <v>0</v>
      </c>
      <c r="J19" s="313">
        <v>0</v>
      </c>
      <c r="K19" s="313">
        <v>0</v>
      </c>
      <c r="L19" s="313">
        <v>0</v>
      </c>
      <c r="M19" s="313">
        <v>0</v>
      </c>
      <c r="N19" s="317">
        <v>0</v>
      </c>
      <c r="O19" s="318">
        <v>0</v>
      </c>
      <c r="P19" s="376">
        <v>0</v>
      </c>
      <c r="Q19" s="376">
        <v>0</v>
      </c>
    </row>
    <row r="20" spans="1:29" ht="14">
      <c r="A20" s="234" t="s">
        <v>307</v>
      </c>
      <c r="B20" s="168">
        <v>18</v>
      </c>
      <c r="C20" s="168">
        <v>21</v>
      </c>
      <c r="D20" s="168">
        <v>8</v>
      </c>
      <c r="E20" s="168">
        <v>8</v>
      </c>
      <c r="F20" s="313">
        <v>0</v>
      </c>
      <c r="G20" s="313">
        <v>0</v>
      </c>
      <c r="H20" s="313">
        <v>0</v>
      </c>
      <c r="I20" s="313">
        <v>0</v>
      </c>
      <c r="J20" s="313">
        <v>0</v>
      </c>
      <c r="K20" s="313">
        <v>0</v>
      </c>
      <c r="L20" s="313">
        <v>0</v>
      </c>
      <c r="M20" s="313">
        <v>0</v>
      </c>
      <c r="N20" s="315">
        <v>0</v>
      </c>
      <c r="O20" s="315">
        <v>0</v>
      </c>
      <c r="P20" s="375">
        <v>0</v>
      </c>
      <c r="Q20" s="375">
        <v>0</v>
      </c>
    </row>
    <row r="21" spans="1:29" ht="14">
      <c r="A21" s="234" t="s">
        <v>308</v>
      </c>
      <c r="B21" s="377">
        <v>21</v>
      </c>
      <c r="C21" s="377">
        <v>30</v>
      </c>
      <c r="D21" s="377">
        <v>25</v>
      </c>
      <c r="E21" s="377">
        <v>30</v>
      </c>
      <c r="F21" s="377">
        <v>19</v>
      </c>
      <c r="G21" s="377">
        <v>30</v>
      </c>
      <c r="H21" s="377">
        <v>19</v>
      </c>
      <c r="I21" s="377">
        <v>30</v>
      </c>
      <c r="J21" s="377">
        <v>19</v>
      </c>
      <c r="K21" s="377">
        <v>30</v>
      </c>
      <c r="L21" s="377">
        <v>20</v>
      </c>
      <c r="M21" s="377">
        <v>30</v>
      </c>
      <c r="N21" s="377">
        <v>18</v>
      </c>
      <c r="O21" s="377">
        <v>30</v>
      </c>
      <c r="P21" s="375">
        <v>19</v>
      </c>
      <c r="Q21" s="375">
        <v>30</v>
      </c>
    </row>
    <row r="22" spans="1:29" ht="14">
      <c r="A22" s="234" t="s">
        <v>309</v>
      </c>
      <c r="B22" s="168">
        <v>18</v>
      </c>
      <c r="C22" s="168">
        <v>25</v>
      </c>
      <c r="D22" s="168">
        <v>14</v>
      </c>
      <c r="E22" s="168">
        <v>25</v>
      </c>
      <c r="F22" s="168">
        <v>14</v>
      </c>
      <c r="G22" s="168">
        <v>25</v>
      </c>
      <c r="H22" s="168">
        <v>14</v>
      </c>
      <c r="I22" s="168">
        <v>25</v>
      </c>
      <c r="J22" s="168">
        <v>21</v>
      </c>
      <c r="K22" s="168">
        <v>25</v>
      </c>
      <c r="L22" s="168">
        <v>12</v>
      </c>
      <c r="M22" s="168">
        <v>25</v>
      </c>
      <c r="N22" s="168">
        <v>21</v>
      </c>
      <c r="O22" s="168">
        <v>25</v>
      </c>
      <c r="P22" s="375">
        <v>21</v>
      </c>
      <c r="Q22" s="375">
        <v>25</v>
      </c>
      <c r="R22" s="36"/>
      <c r="S22" s="36"/>
      <c r="T22" s="36"/>
      <c r="U22" s="36"/>
      <c r="V22" s="36"/>
      <c r="W22" s="36"/>
      <c r="X22" s="36"/>
      <c r="Y22" s="36"/>
      <c r="Z22" s="36"/>
      <c r="AA22" s="36"/>
      <c r="AB22" s="36"/>
      <c r="AC22" s="36"/>
    </row>
    <row r="23" spans="1:29" ht="14">
      <c r="A23" s="234" t="s">
        <v>310</v>
      </c>
      <c r="B23" s="168">
        <v>16</v>
      </c>
      <c r="C23" s="168">
        <v>23</v>
      </c>
      <c r="D23" s="168">
        <v>15</v>
      </c>
      <c r="E23" s="168">
        <v>23</v>
      </c>
      <c r="F23" s="168">
        <v>16</v>
      </c>
      <c r="G23" s="168">
        <v>23</v>
      </c>
      <c r="H23" s="168">
        <v>16</v>
      </c>
      <c r="I23" s="168">
        <v>23</v>
      </c>
      <c r="J23" s="168">
        <v>18</v>
      </c>
      <c r="K23" s="168">
        <v>23</v>
      </c>
      <c r="L23" s="168">
        <v>17</v>
      </c>
      <c r="M23" s="168">
        <v>23</v>
      </c>
      <c r="N23" s="168">
        <v>14</v>
      </c>
      <c r="O23" s="168">
        <v>17</v>
      </c>
      <c r="P23" s="375">
        <v>13</v>
      </c>
      <c r="Q23" s="375">
        <v>18</v>
      </c>
      <c r="R23" s="36"/>
      <c r="S23" s="36"/>
      <c r="T23" s="36"/>
      <c r="U23" s="36"/>
      <c r="V23" s="36"/>
      <c r="W23" s="36"/>
      <c r="X23" s="36"/>
      <c r="Y23" s="36"/>
      <c r="Z23" s="36"/>
      <c r="AA23" s="36"/>
      <c r="AB23" s="36"/>
      <c r="AC23" s="36"/>
    </row>
    <row r="24" spans="1:29" ht="14">
      <c r="A24" s="234" t="s">
        <v>311</v>
      </c>
      <c r="B24" s="314">
        <v>24</v>
      </c>
      <c r="C24" s="314">
        <v>34</v>
      </c>
      <c r="D24" s="314">
        <v>24</v>
      </c>
      <c r="E24" s="314">
        <v>34</v>
      </c>
      <c r="F24" s="314">
        <v>24</v>
      </c>
      <c r="G24" s="314">
        <v>34</v>
      </c>
      <c r="H24" s="314">
        <v>24</v>
      </c>
      <c r="I24" s="314">
        <v>34</v>
      </c>
      <c r="J24" s="314">
        <v>25</v>
      </c>
      <c r="K24" s="314">
        <v>34</v>
      </c>
      <c r="L24" s="319">
        <v>25</v>
      </c>
      <c r="M24" s="319">
        <v>34</v>
      </c>
      <c r="N24" s="319">
        <v>25</v>
      </c>
      <c r="O24" s="319">
        <v>34</v>
      </c>
      <c r="P24" s="375">
        <v>25</v>
      </c>
      <c r="Q24" s="375">
        <v>34</v>
      </c>
    </row>
    <row r="25" spans="1:29" ht="14">
      <c r="A25" s="234" t="s">
        <v>312</v>
      </c>
      <c r="B25" s="377">
        <v>14</v>
      </c>
      <c r="C25" s="377">
        <v>21</v>
      </c>
      <c r="D25" s="377">
        <v>24</v>
      </c>
      <c r="E25" s="377">
        <v>28</v>
      </c>
      <c r="F25" s="377">
        <v>22</v>
      </c>
      <c r="G25" s="377">
        <v>28</v>
      </c>
      <c r="H25" s="377">
        <v>21</v>
      </c>
      <c r="I25" s="377">
        <v>28</v>
      </c>
      <c r="J25" s="377">
        <v>21</v>
      </c>
      <c r="K25" s="377">
        <v>28</v>
      </c>
      <c r="L25" s="377">
        <v>21</v>
      </c>
      <c r="M25" s="377">
        <v>28</v>
      </c>
      <c r="N25" s="377">
        <v>21</v>
      </c>
      <c r="O25" s="377">
        <v>28</v>
      </c>
      <c r="P25" s="375">
        <v>21</v>
      </c>
      <c r="Q25" s="375">
        <v>28</v>
      </c>
    </row>
    <row r="26" spans="1:29" ht="14">
      <c r="A26" s="36"/>
      <c r="B26" s="170"/>
      <c r="C26" s="37"/>
      <c r="D26" s="39"/>
      <c r="E26" s="37"/>
      <c r="F26" s="39"/>
      <c r="G26" s="37"/>
      <c r="H26" s="39"/>
      <c r="I26" s="37"/>
      <c r="J26" s="39"/>
      <c r="K26" s="37"/>
      <c r="L26" s="39"/>
      <c r="M26" s="37"/>
      <c r="N26" s="36"/>
      <c r="O26" s="36"/>
      <c r="P26" s="36"/>
      <c r="Q26" s="36"/>
    </row>
    <row r="27" spans="1:29" ht="14">
      <c r="A27" s="36"/>
      <c r="B27" s="170"/>
      <c r="C27" s="37"/>
      <c r="D27" s="39"/>
      <c r="E27" s="37"/>
      <c r="F27" s="39"/>
      <c r="G27" s="37"/>
      <c r="H27" s="39"/>
      <c r="I27" s="37"/>
      <c r="J27" s="39"/>
      <c r="K27" s="37"/>
      <c r="L27" s="39"/>
      <c r="M27" s="111"/>
      <c r="N27" s="111"/>
      <c r="O27" s="36"/>
      <c r="P27" s="36"/>
      <c r="Q27" s="36"/>
    </row>
    <row r="28" spans="1:29" ht="13">
      <c r="A28" s="171"/>
      <c r="B28" s="171"/>
      <c r="C28" s="320"/>
      <c r="D28" s="321"/>
      <c r="E28" s="320"/>
      <c r="F28" s="321"/>
      <c r="G28" s="320"/>
      <c r="H28" s="321"/>
      <c r="I28" s="320"/>
      <c r="J28" s="321"/>
      <c r="K28" s="320"/>
      <c r="L28" s="321"/>
      <c r="M28" s="36"/>
      <c r="N28" s="36"/>
      <c r="O28" s="36"/>
      <c r="P28" s="36"/>
      <c r="Q28" s="36"/>
    </row>
    <row r="29" spans="1:29" ht="12.75" customHeight="1">
      <c r="A29" s="322"/>
      <c r="B29" s="322"/>
      <c r="C29" s="322"/>
      <c r="D29" s="322"/>
      <c r="E29" s="322"/>
      <c r="F29" s="322"/>
      <c r="G29" s="322"/>
      <c r="H29" s="322"/>
      <c r="I29" s="322"/>
      <c r="J29" s="36"/>
      <c r="K29" s="36"/>
      <c r="L29" s="36"/>
      <c r="M29" s="36"/>
      <c r="N29" s="36"/>
      <c r="O29" s="36"/>
      <c r="P29" s="36"/>
      <c r="Q29" s="36"/>
    </row>
    <row r="30" spans="1:29" ht="12.75" customHeight="1">
      <c r="A30" s="322"/>
      <c r="B30" s="322"/>
      <c r="C30" s="322"/>
      <c r="D30" s="322"/>
      <c r="E30" s="322"/>
      <c r="F30" s="322"/>
      <c r="G30" s="322"/>
      <c r="H30" s="322"/>
      <c r="I30" s="322"/>
      <c r="J30" s="36"/>
      <c r="K30" s="36"/>
      <c r="L30" s="36"/>
      <c r="M30" s="36"/>
      <c r="N30" s="36"/>
      <c r="O30" s="36"/>
      <c r="P30" s="36"/>
      <c r="Q30" s="36"/>
    </row>
    <row r="31" spans="1:29" ht="12.75" customHeight="1">
      <c r="A31" s="95"/>
      <c r="B31" s="95"/>
      <c r="C31" s="95"/>
      <c r="D31" s="95"/>
      <c r="E31" s="95"/>
      <c r="F31" s="95"/>
      <c r="G31" s="95"/>
      <c r="H31" s="95"/>
      <c r="I31" s="95"/>
      <c r="J31" s="95"/>
      <c r="K31" s="95"/>
      <c r="L31" s="95"/>
    </row>
    <row r="32" spans="1:29" ht="12.75" customHeight="1">
      <c r="A32" s="96"/>
      <c r="B32" s="91"/>
      <c r="C32" s="97"/>
      <c r="D32" s="98"/>
      <c r="E32" s="97"/>
      <c r="F32" s="98"/>
      <c r="G32" s="97"/>
      <c r="H32" s="98"/>
      <c r="I32" s="97"/>
      <c r="J32" s="98"/>
      <c r="K32" s="97"/>
      <c r="L32" s="98"/>
    </row>
    <row r="33" spans="1:14" ht="12.75" customHeight="1">
      <c r="A33" s="96"/>
      <c r="B33" s="91"/>
      <c r="C33" s="97"/>
      <c r="D33" s="98"/>
      <c r="E33" s="97"/>
      <c r="F33" s="98"/>
      <c r="G33" s="97"/>
      <c r="H33" s="98"/>
      <c r="I33" s="97"/>
      <c r="J33" s="98"/>
      <c r="K33" s="97"/>
      <c r="L33" s="98"/>
    </row>
    <row r="34" spans="1:14" ht="12.75" customHeight="1">
      <c r="A34" s="95"/>
      <c r="B34" s="95"/>
      <c r="C34" s="95"/>
      <c r="D34" s="95"/>
      <c r="E34" s="95"/>
      <c r="F34" s="95"/>
      <c r="G34" s="95"/>
      <c r="H34" s="95"/>
      <c r="I34" s="95"/>
      <c r="J34" s="95"/>
      <c r="K34" s="90"/>
      <c r="L34" s="90"/>
      <c r="M34" s="90"/>
      <c r="N34" s="90"/>
    </row>
    <row r="35" spans="1:14" ht="15.75" customHeight="1">
      <c r="A35" s="95"/>
      <c r="B35" s="95"/>
      <c r="C35" s="95"/>
      <c r="D35" s="95"/>
      <c r="E35" s="95"/>
      <c r="F35" s="95"/>
      <c r="G35" s="95"/>
      <c r="H35" s="95"/>
      <c r="I35" s="95"/>
      <c r="J35" s="95"/>
      <c r="K35" s="90"/>
      <c r="L35" s="90"/>
      <c r="M35" s="90"/>
      <c r="N35" s="90"/>
    </row>
    <row r="36" spans="1:14" ht="15.75" customHeight="1">
      <c r="A36" s="96"/>
      <c r="B36" s="58"/>
      <c r="C36" s="58"/>
      <c r="D36" s="58"/>
      <c r="E36" s="58"/>
      <c r="F36" s="58"/>
      <c r="G36" s="58"/>
      <c r="H36" s="58"/>
      <c r="I36" s="58"/>
      <c r="J36" s="58"/>
      <c r="K36" s="58"/>
      <c r="L36" s="58"/>
    </row>
    <row r="37" spans="1:14" ht="15.75" customHeight="1">
      <c r="A37" s="41"/>
      <c r="C37" s="46"/>
      <c r="E37" s="46"/>
      <c r="G37" s="46"/>
      <c r="I37" s="46"/>
      <c r="J37"/>
      <c r="K37" s="46"/>
      <c r="L37"/>
    </row>
    <row r="38" spans="1:14" ht="15.75" customHeight="1">
      <c r="A38" s="58"/>
      <c r="C38" s="46"/>
      <c r="E38" s="46"/>
      <c r="G38" s="46"/>
      <c r="I38" s="46"/>
      <c r="J38"/>
      <c r="K38" s="46"/>
      <c r="L38"/>
    </row>
    <row r="39" spans="1:14">
      <c r="C39" s="46"/>
      <c r="E39" s="46"/>
      <c r="G39" s="46"/>
      <c r="I39" s="46"/>
      <c r="J39"/>
      <c r="K39" s="46"/>
      <c r="L39"/>
    </row>
    <row r="40" spans="1:14">
      <c r="C40" s="46"/>
      <c r="E40" s="46"/>
      <c r="G40" s="46"/>
      <c r="I40" s="46"/>
      <c r="J40"/>
      <c r="K40" s="46"/>
      <c r="L40"/>
    </row>
    <row r="41" spans="1:14">
      <c r="C41" s="46"/>
      <c r="E41" s="46"/>
      <c r="G41" s="46"/>
      <c r="I41" s="46"/>
      <c r="J41"/>
      <c r="K41" s="46"/>
      <c r="L41"/>
    </row>
    <row r="42" spans="1:14">
      <c r="C42" s="46"/>
      <c r="E42" s="46"/>
      <c r="G42" s="46"/>
      <c r="I42" s="46"/>
      <c r="J42"/>
      <c r="K42" s="46"/>
      <c r="L42"/>
    </row>
    <row r="43" spans="1:14">
      <c r="C43" s="46"/>
      <c r="E43" s="46"/>
      <c r="G43" s="46"/>
      <c r="I43" s="46"/>
      <c r="J43"/>
      <c r="K43" s="46"/>
      <c r="L43"/>
    </row>
    <row r="44" spans="1:14">
      <c r="C44" s="46"/>
      <c r="E44" s="46"/>
      <c r="G44" s="46"/>
      <c r="I44" s="46"/>
      <c r="J44"/>
      <c r="K44" s="46"/>
      <c r="L44"/>
    </row>
    <row r="45" spans="1:14">
      <c r="C45" s="46"/>
      <c r="E45" s="46"/>
      <c r="G45" s="46"/>
      <c r="I45" s="46"/>
      <c r="J45"/>
      <c r="K45" s="46"/>
      <c r="L45"/>
    </row>
    <row r="46" spans="1:14">
      <c r="C46" s="46"/>
      <c r="E46" s="46"/>
      <c r="G46" s="46"/>
      <c r="I46" s="46"/>
      <c r="J46"/>
      <c r="K46" s="46"/>
      <c r="L46"/>
    </row>
    <row r="47" spans="1:14">
      <c r="C47" s="46"/>
      <c r="E47" s="46"/>
      <c r="G47" s="46"/>
      <c r="I47" s="46"/>
      <c r="J47"/>
      <c r="K47" s="46"/>
      <c r="L47"/>
    </row>
    <row r="48" spans="1:14">
      <c r="C48" s="46"/>
      <c r="E48" s="46"/>
      <c r="G48" s="46"/>
      <c r="I48" s="46"/>
      <c r="J48"/>
      <c r="K48" s="46"/>
      <c r="L48"/>
    </row>
    <row r="49" spans="2:12">
      <c r="B49"/>
      <c r="C49"/>
      <c r="D49"/>
      <c r="E49"/>
      <c r="F49"/>
      <c r="G49"/>
      <c r="H49"/>
      <c r="I49"/>
      <c r="J49"/>
      <c r="K49"/>
      <c r="L49"/>
    </row>
    <row r="50" spans="2:12">
      <c r="B50"/>
      <c r="C50"/>
      <c r="D50"/>
      <c r="E50"/>
      <c r="F50"/>
      <c r="G50"/>
      <c r="H50"/>
      <c r="I50"/>
      <c r="J50"/>
      <c r="K50"/>
      <c r="L50"/>
    </row>
    <row r="51" spans="2:12">
      <c r="B51"/>
      <c r="C51"/>
      <c r="D51"/>
      <c r="E51"/>
      <c r="F51"/>
      <c r="G51"/>
      <c r="H51"/>
      <c r="I51"/>
      <c r="J51"/>
      <c r="K51"/>
      <c r="L51"/>
    </row>
  </sheetData>
  <pageMargins left="0.35433070866141736" right="0.31496062992125984" top="0.47244094488188981" bottom="0.59055118110236227" header="0.51181102362204722" footer="0.51181102362204722"/>
  <pageSetup paperSize="9" scale="90"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5A30D-4B9C-4EEA-AD37-2126A4383BBF}">
  <sheetPr>
    <pageSetUpPr fitToPage="1"/>
  </sheetPr>
  <dimension ref="A1:S80"/>
  <sheetViews>
    <sheetView zoomScale="70" zoomScaleNormal="70" zoomScaleSheetLayoutView="100" workbookViewId="0"/>
  </sheetViews>
  <sheetFormatPr defaultColWidth="9.1796875" defaultRowHeight="12.5"/>
  <cols>
    <col min="1" max="1" width="81.453125" style="100" customWidth="1"/>
    <col min="2" max="9" width="7.81640625" style="100" customWidth="1"/>
    <col min="10" max="11" width="9.1796875" style="100"/>
    <col min="12" max="12" width="9.1796875" style="100" customWidth="1"/>
    <col min="13" max="16384" width="9.1796875" style="100"/>
  </cols>
  <sheetData>
    <row r="1" spans="1:9" ht="15.5">
      <c r="A1" s="89" t="s">
        <v>430</v>
      </c>
      <c r="B1" s="89"/>
      <c r="C1" s="89"/>
      <c r="D1" s="99"/>
      <c r="E1" s="99"/>
      <c r="F1" s="99"/>
      <c r="G1" s="99"/>
      <c r="H1" s="99"/>
      <c r="I1" s="99"/>
    </row>
    <row r="2" spans="1:9" ht="15.5">
      <c r="A2" s="230" t="s">
        <v>109</v>
      </c>
      <c r="B2" s="89"/>
      <c r="C2" s="89"/>
      <c r="D2" s="99"/>
      <c r="E2" s="99"/>
      <c r="F2" s="99"/>
      <c r="G2" s="99"/>
      <c r="H2" s="99"/>
      <c r="I2" s="99"/>
    </row>
    <row r="3" spans="1:9" ht="15.5">
      <c r="A3" s="338" t="s">
        <v>33</v>
      </c>
      <c r="B3" s="195"/>
      <c r="C3" s="195"/>
      <c r="D3" s="195"/>
      <c r="E3" s="195"/>
      <c r="F3" s="195"/>
    </row>
    <row r="4" spans="1:9">
      <c r="A4" s="101" t="s">
        <v>1</v>
      </c>
    </row>
    <row r="5" spans="1:9">
      <c r="A5" s="310" t="s">
        <v>39</v>
      </c>
      <c r="B5" s="101"/>
      <c r="C5" s="102"/>
    </row>
    <row r="6" spans="1:9" ht="15.5">
      <c r="A6" s="339" t="s">
        <v>369</v>
      </c>
      <c r="B6" s="340" t="s">
        <v>156</v>
      </c>
      <c r="C6" s="340" t="s">
        <v>157</v>
      </c>
      <c r="D6" s="340" t="s">
        <v>158</v>
      </c>
      <c r="E6" s="340" t="s">
        <v>159</v>
      </c>
      <c r="F6" s="340" t="s">
        <v>160</v>
      </c>
      <c r="G6" s="340" t="s">
        <v>161</v>
      </c>
      <c r="H6" s="341" t="s">
        <v>162</v>
      </c>
      <c r="I6" s="382" t="s">
        <v>374</v>
      </c>
    </row>
    <row r="7" spans="1:9" s="57" customFormat="1" ht="14">
      <c r="A7" s="256" t="s">
        <v>24</v>
      </c>
      <c r="B7" s="329">
        <v>21</v>
      </c>
      <c r="C7" s="329">
        <v>21</v>
      </c>
      <c r="D7" s="329">
        <v>21</v>
      </c>
      <c r="E7" s="329">
        <v>22</v>
      </c>
      <c r="F7" s="329">
        <v>22</v>
      </c>
      <c r="G7" s="329">
        <v>20</v>
      </c>
      <c r="H7" s="329">
        <v>20</v>
      </c>
      <c r="I7" s="383">
        <f>SUM(I8:I19)</f>
        <v>20</v>
      </c>
    </row>
    <row r="8" spans="1:9" s="57" customFormat="1" ht="14">
      <c r="A8" s="328" t="s">
        <v>314</v>
      </c>
      <c r="B8" s="324">
        <v>1</v>
      </c>
      <c r="C8" s="325">
        <v>1</v>
      </c>
      <c r="D8" s="325">
        <v>1</v>
      </c>
      <c r="E8" s="325">
        <v>1</v>
      </c>
      <c r="F8" s="325">
        <v>1</v>
      </c>
      <c r="G8" s="327">
        <v>1</v>
      </c>
      <c r="H8" s="325">
        <v>1</v>
      </c>
      <c r="I8" s="380">
        <v>1</v>
      </c>
    </row>
    <row r="9" spans="1:9" s="57" customFormat="1" ht="14">
      <c r="A9" s="328" t="s">
        <v>315</v>
      </c>
      <c r="B9" s="324">
        <v>4</v>
      </c>
      <c r="C9" s="325">
        <v>4</v>
      </c>
      <c r="D9" s="325">
        <v>4</v>
      </c>
      <c r="E9" s="325">
        <v>5</v>
      </c>
      <c r="F9" s="325">
        <v>5</v>
      </c>
      <c r="G9" s="327">
        <v>5</v>
      </c>
      <c r="H9" s="325">
        <v>5</v>
      </c>
      <c r="I9" s="380">
        <v>5</v>
      </c>
    </row>
    <row r="10" spans="1:9" s="57" customFormat="1" ht="14">
      <c r="A10" s="328" t="s">
        <v>316</v>
      </c>
      <c r="B10" s="324">
        <v>6</v>
      </c>
      <c r="C10" s="325">
        <v>6</v>
      </c>
      <c r="D10" s="325">
        <v>6</v>
      </c>
      <c r="E10" s="325">
        <v>6</v>
      </c>
      <c r="F10" s="325">
        <v>6</v>
      </c>
      <c r="G10" s="327">
        <v>5</v>
      </c>
      <c r="H10" s="325">
        <v>5</v>
      </c>
      <c r="I10" s="380">
        <v>5</v>
      </c>
    </row>
    <row r="11" spans="1:9" s="57" customFormat="1" ht="14">
      <c r="A11" s="328" t="s">
        <v>317</v>
      </c>
      <c r="B11" s="324">
        <v>1</v>
      </c>
      <c r="C11" s="325">
        <v>1</v>
      </c>
      <c r="D11" s="325">
        <v>1</v>
      </c>
      <c r="E11" s="325">
        <v>1</v>
      </c>
      <c r="F11" s="325">
        <v>1</v>
      </c>
      <c r="G11" s="327">
        <v>1</v>
      </c>
      <c r="H11" s="325">
        <v>1</v>
      </c>
      <c r="I11" s="380">
        <v>1</v>
      </c>
    </row>
    <row r="12" spans="1:9" s="57" customFormat="1" ht="14">
      <c r="A12" s="328" t="s">
        <v>318</v>
      </c>
      <c r="B12" s="324">
        <v>2</v>
      </c>
      <c r="C12" s="325">
        <v>2</v>
      </c>
      <c r="D12" s="325">
        <v>2</v>
      </c>
      <c r="E12" s="325">
        <v>2</v>
      </c>
      <c r="F12" s="325">
        <v>2</v>
      </c>
      <c r="G12" s="327">
        <v>1</v>
      </c>
      <c r="H12" s="325">
        <v>1</v>
      </c>
      <c r="I12" s="380">
        <v>1</v>
      </c>
    </row>
    <row r="13" spans="1:9" s="57" customFormat="1" ht="14">
      <c r="A13" s="328" t="s">
        <v>319</v>
      </c>
      <c r="B13" s="324">
        <v>2</v>
      </c>
      <c r="C13" s="325">
        <v>2</v>
      </c>
      <c r="D13" s="325">
        <v>2</v>
      </c>
      <c r="E13" s="325">
        <v>2</v>
      </c>
      <c r="F13" s="325">
        <v>2</v>
      </c>
      <c r="G13" s="327">
        <v>2</v>
      </c>
      <c r="H13" s="325">
        <v>2</v>
      </c>
      <c r="I13" s="380">
        <v>2</v>
      </c>
    </row>
    <row r="14" spans="1:9" s="57" customFormat="1" ht="14">
      <c r="A14" s="328" t="s">
        <v>320</v>
      </c>
      <c r="B14" s="324">
        <v>0</v>
      </c>
      <c r="C14" s="325">
        <v>0</v>
      </c>
      <c r="D14" s="325">
        <v>0</v>
      </c>
      <c r="E14" s="325">
        <v>1</v>
      </c>
      <c r="F14" s="326">
        <v>1</v>
      </c>
      <c r="G14" s="327">
        <v>1</v>
      </c>
      <c r="H14" s="325">
        <v>1</v>
      </c>
      <c r="I14" s="380">
        <v>1</v>
      </c>
    </row>
    <row r="15" spans="1:9" s="57" customFormat="1" ht="14">
      <c r="A15" s="328" t="s">
        <v>321</v>
      </c>
      <c r="B15" s="324">
        <v>1</v>
      </c>
      <c r="C15" s="325">
        <v>1</v>
      </c>
      <c r="D15" s="325">
        <v>1</v>
      </c>
      <c r="E15" s="325">
        <v>1</v>
      </c>
      <c r="F15" s="325">
        <v>1</v>
      </c>
      <c r="G15" s="327">
        <v>1</v>
      </c>
      <c r="H15" s="325">
        <v>1</v>
      </c>
      <c r="I15" s="380">
        <v>1</v>
      </c>
    </row>
    <row r="16" spans="1:9" s="57" customFormat="1" ht="14">
      <c r="A16" s="328" t="s">
        <v>322</v>
      </c>
      <c r="B16" s="324">
        <v>1</v>
      </c>
      <c r="C16" s="325">
        <v>1</v>
      </c>
      <c r="D16" s="325">
        <v>1</v>
      </c>
      <c r="E16" s="325">
        <v>1</v>
      </c>
      <c r="F16" s="325">
        <v>1</v>
      </c>
      <c r="G16" s="327">
        <v>1</v>
      </c>
      <c r="H16" s="325">
        <v>1</v>
      </c>
      <c r="I16" s="380">
        <v>1</v>
      </c>
    </row>
    <row r="17" spans="1:16" s="57" customFormat="1" ht="14">
      <c r="A17" s="328" t="s">
        <v>323</v>
      </c>
      <c r="B17" s="324">
        <v>1</v>
      </c>
      <c r="C17" s="325">
        <v>1</v>
      </c>
      <c r="D17" s="325">
        <v>1</v>
      </c>
      <c r="E17" s="325">
        <v>1</v>
      </c>
      <c r="F17" s="325">
        <v>1</v>
      </c>
      <c r="G17" s="327">
        <v>1</v>
      </c>
      <c r="H17" s="325">
        <v>1</v>
      </c>
      <c r="I17" s="380">
        <v>1</v>
      </c>
    </row>
    <row r="18" spans="1:16" s="57" customFormat="1" ht="14">
      <c r="A18" s="328" t="s">
        <v>324</v>
      </c>
      <c r="B18" s="324">
        <v>1</v>
      </c>
      <c r="C18" s="325">
        <v>1</v>
      </c>
      <c r="D18" s="325">
        <v>1</v>
      </c>
      <c r="E18" s="325">
        <v>1</v>
      </c>
      <c r="F18" s="325">
        <v>1</v>
      </c>
      <c r="G18" s="327">
        <v>1</v>
      </c>
      <c r="H18" s="325">
        <v>1</v>
      </c>
      <c r="I18" s="380">
        <v>1</v>
      </c>
    </row>
    <row r="19" spans="1:16" s="57" customFormat="1" ht="14">
      <c r="A19" s="328" t="s">
        <v>325</v>
      </c>
      <c r="B19" s="324">
        <v>1</v>
      </c>
      <c r="C19" s="325">
        <v>1</v>
      </c>
      <c r="D19" s="325">
        <v>1</v>
      </c>
      <c r="E19" s="325">
        <v>0</v>
      </c>
      <c r="F19" s="325">
        <v>0</v>
      </c>
      <c r="G19" s="330">
        <v>0</v>
      </c>
      <c r="H19" s="325">
        <v>0</v>
      </c>
      <c r="I19" s="380">
        <v>0</v>
      </c>
      <c r="P19" s="110"/>
    </row>
    <row r="20" spans="1:16" s="57" customFormat="1" ht="14">
      <c r="A20" s="256" t="s">
        <v>26</v>
      </c>
      <c r="B20" s="329">
        <v>7</v>
      </c>
      <c r="C20" s="329">
        <v>7</v>
      </c>
      <c r="D20" s="329">
        <v>7</v>
      </c>
      <c r="E20" s="329">
        <v>7</v>
      </c>
      <c r="F20" s="329">
        <v>8</v>
      </c>
      <c r="G20" s="329">
        <v>8</v>
      </c>
      <c r="H20" s="329">
        <v>8</v>
      </c>
      <c r="I20" s="388">
        <v>8</v>
      </c>
    </row>
    <row r="21" spans="1:16" s="57" customFormat="1" ht="14">
      <c r="A21" s="328" t="s">
        <v>326</v>
      </c>
      <c r="B21" s="327">
        <v>6</v>
      </c>
      <c r="C21" s="327">
        <v>6</v>
      </c>
      <c r="D21" s="327">
        <v>6</v>
      </c>
      <c r="E21" s="327">
        <v>6</v>
      </c>
      <c r="F21" s="327">
        <v>7</v>
      </c>
      <c r="G21" s="327">
        <v>7</v>
      </c>
      <c r="H21" s="387">
        <v>7</v>
      </c>
      <c r="I21" s="110">
        <v>7</v>
      </c>
    </row>
    <row r="22" spans="1:16" s="57" customFormat="1" ht="14">
      <c r="A22" s="328" t="s">
        <v>327</v>
      </c>
      <c r="B22" s="327">
        <v>1</v>
      </c>
      <c r="C22" s="327">
        <v>1</v>
      </c>
      <c r="D22" s="327">
        <v>1</v>
      </c>
      <c r="E22" s="327">
        <v>1</v>
      </c>
      <c r="F22" s="327">
        <v>1</v>
      </c>
      <c r="G22" s="327">
        <v>1</v>
      </c>
      <c r="H22" s="387">
        <v>1</v>
      </c>
      <c r="I22" s="110">
        <v>1</v>
      </c>
    </row>
    <row r="23" spans="1:16" s="57" customFormat="1" ht="14">
      <c r="A23" s="316" t="s">
        <v>5</v>
      </c>
      <c r="B23" s="331">
        <v>85</v>
      </c>
      <c r="C23" s="331">
        <v>86</v>
      </c>
      <c r="D23" s="331">
        <v>80</v>
      </c>
      <c r="E23" s="331">
        <v>79</v>
      </c>
      <c r="F23" s="331">
        <v>83</v>
      </c>
      <c r="G23" s="331">
        <v>99</v>
      </c>
      <c r="H23" s="331">
        <f>SUM(H24,H33,H35,H42,H47)</f>
        <v>98</v>
      </c>
      <c r="I23" s="388">
        <v>103</v>
      </c>
    </row>
    <row r="24" spans="1:16" s="57" customFormat="1" ht="14">
      <c r="A24" s="316" t="s">
        <v>328</v>
      </c>
      <c r="B24" s="331">
        <v>44</v>
      </c>
      <c r="C24" s="331">
        <v>41</v>
      </c>
      <c r="D24" s="331">
        <v>36</v>
      </c>
      <c r="E24" s="331">
        <v>37</v>
      </c>
      <c r="F24" s="331">
        <v>41</v>
      </c>
      <c r="G24" s="331">
        <v>41</v>
      </c>
      <c r="H24" s="331">
        <v>39</v>
      </c>
      <c r="I24" s="388">
        <v>41</v>
      </c>
    </row>
    <row r="25" spans="1:16" s="57" customFormat="1" ht="14">
      <c r="A25" s="328" t="s">
        <v>329</v>
      </c>
      <c r="B25" s="327">
        <v>8</v>
      </c>
      <c r="C25" s="327">
        <v>7</v>
      </c>
      <c r="D25" s="327">
        <v>7</v>
      </c>
      <c r="E25" s="327">
        <v>7</v>
      </c>
      <c r="F25" s="327">
        <v>7</v>
      </c>
      <c r="G25" s="327">
        <v>6</v>
      </c>
      <c r="H25" s="389">
        <v>6</v>
      </c>
      <c r="I25" s="110">
        <v>7</v>
      </c>
    </row>
    <row r="26" spans="1:16" s="57" customFormat="1" ht="14">
      <c r="A26" s="328" t="s">
        <v>330</v>
      </c>
      <c r="B26" s="327">
        <v>1</v>
      </c>
      <c r="C26" s="327">
        <v>1</v>
      </c>
      <c r="D26" s="327">
        <v>1</v>
      </c>
      <c r="E26" s="327">
        <v>1</v>
      </c>
      <c r="F26" s="327">
        <v>1</v>
      </c>
      <c r="G26" s="327">
        <v>1</v>
      </c>
      <c r="H26" s="332">
        <v>0</v>
      </c>
      <c r="I26" s="110">
        <v>0</v>
      </c>
    </row>
    <row r="27" spans="1:16" s="57" customFormat="1" ht="14">
      <c r="A27" s="328" t="s">
        <v>331</v>
      </c>
      <c r="B27" s="327">
        <v>8</v>
      </c>
      <c r="C27" s="327">
        <v>8</v>
      </c>
      <c r="D27" s="327">
        <v>9</v>
      </c>
      <c r="E27" s="327">
        <v>7</v>
      </c>
      <c r="F27" s="327">
        <v>8</v>
      </c>
      <c r="G27" s="327">
        <v>8</v>
      </c>
      <c r="H27" s="389">
        <v>8</v>
      </c>
      <c r="I27" s="110">
        <v>8</v>
      </c>
    </row>
    <row r="28" spans="1:16" s="57" customFormat="1" ht="14">
      <c r="A28" s="328" t="s">
        <v>332</v>
      </c>
      <c r="B28" s="327">
        <v>12</v>
      </c>
      <c r="C28" s="327">
        <v>12</v>
      </c>
      <c r="D28" s="327">
        <v>12</v>
      </c>
      <c r="E28" s="327">
        <v>12</v>
      </c>
      <c r="F28" s="327">
        <v>10</v>
      </c>
      <c r="G28" s="327">
        <v>11</v>
      </c>
      <c r="H28" s="389">
        <v>11</v>
      </c>
      <c r="I28" s="110">
        <v>11</v>
      </c>
    </row>
    <row r="29" spans="1:16" s="57" customFormat="1" ht="14">
      <c r="A29" s="328" t="s">
        <v>333</v>
      </c>
      <c r="B29" s="327">
        <v>3</v>
      </c>
      <c r="C29" s="327">
        <v>3</v>
      </c>
      <c r="D29" s="327">
        <v>3</v>
      </c>
      <c r="E29" s="327">
        <v>3</v>
      </c>
      <c r="F29" s="327">
        <v>4</v>
      </c>
      <c r="G29" s="327">
        <v>3</v>
      </c>
      <c r="H29" s="389">
        <v>3</v>
      </c>
      <c r="I29" s="110">
        <v>4</v>
      </c>
    </row>
    <row r="30" spans="1:16" s="57" customFormat="1" ht="14">
      <c r="A30" s="328" t="s">
        <v>334</v>
      </c>
      <c r="B30" s="327">
        <v>9</v>
      </c>
      <c r="C30" s="327">
        <v>8</v>
      </c>
      <c r="D30" s="327">
        <v>2</v>
      </c>
      <c r="E30" s="327">
        <v>5</v>
      </c>
      <c r="F30" s="327">
        <v>9</v>
      </c>
      <c r="G30" s="327">
        <v>10</v>
      </c>
      <c r="H30" s="389">
        <v>10</v>
      </c>
      <c r="I30" s="110">
        <v>10</v>
      </c>
    </row>
    <row r="31" spans="1:16" s="57" customFormat="1" ht="14">
      <c r="A31" s="328" t="s">
        <v>335</v>
      </c>
      <c r="B31" s="327">
        <v>2</v>
      </c>
      <c r="C31" s="327">
        <v>2</v>
      </c>
      <c r="D31" s="327">
        <v>2</v>
      </c>
      <c r="E31" s="327">
        <v>2</v>
      </c>
      <c r="F31" s="257">
        <v>2</v>
      </c>
      <c r="G31" s="327">
        <v>2</v>
      </c>
      <c r="H31" s="389">
        <v>1</v>
      </c>
      <c r="I31" s="110">
        <v>1</v>
      </c>
    </row>
    <row r="32" spans="1:16" s="57" customFormat="1" ht="14">
      <c r="A32" s="328" t="s">
        <v>336</v>
      </c>
      <c r="B32" s="327">
        <v>1</v>
      </c>
      <c r="C32" s="257">
        <v>0</v>
      </c>
      <c r="D32" s="257">
        <v>0</v>
      </c>
      <c r="E32" s="257">
        <v>0</v>
      </c>
      <c r="F32" s="332">
        <v>0</v>
      </c>
      <c r="G32" s="257">
        <v>0</v>
      </c>
      <c r="H32" s="257">
        <v>0</v>
      </c>
      <c r="I32" s="110">
        <v>0</v>
      </c>
    </row>
    <row r="33" spans="1:11" s="57" customFormat="1" ht="14">
      <c r="A33" s="316" t="s">
        <v>337</v>
      </c>
      <c r="B33" s="333">
        <v>0</v>
      </c>
      <c r="C33" s="333">
        <v>0</v>
      </c>
      <c r="D33" s="333">
        <v>0</v>
      </c>
      <c r="E33" s="334">
        <v>0</v>
      </c>
      <c r="F33" s="333">
        <v>0</v>
      </c>
      <c r="G33" s="334">
        <v>3</v>
      </c>
      <c r="H33" s="334">
        <v>4</v>
      </c>
      <c r="I33" s="412">
        <v>4</v>
      </c>
      <c r="J33" s="38"/>
      <c r="K33" s="35"/>
    </row>
    <row r="34" spans="1:11" s="57" customFormat="1" ht="14">
      <c r="A34" s="328" t="s">
        <v>338</v>
      </c>
      <c r="B34" s="257">
        <v>0</v>
      </c>
      <c r="C34" s="257">
        <v>0</v>
      </c>
      <c r="D34" s="257">
        <v>0</v>
      </c>
      <c r="E34" s="332">
        <v>0</v>
      </c>
      <c r="F34" s="257">
        <v>0</v>
      </c>
      <c r="G34" s="332">
        <v>3</v>
      </c>
      <c r="H34" s="332">
        <v>4</v>
      </c>
      <c r="I34" s="411">
        <v>4</v>
      </c>
      <c r="J34" s="38"/>
      <c r="K34" s="35"/>
    </row>
    <row r="35" spans="1:11" s="57" customFormat="1" ht="14">
      <c r="A35" s="316" t="s">
        <v>385</v>
      </c>
      <c r="B35" s="274">
        <v>23</v>
      </c>
      <c r="C35" s="274">
        <v>23</v>
      </c>
      <c r="D35" s="274">
        <v>20</v>
      </c>
      <c r="E35" s="274">
        <v>18</v>
      </c>
      <c r="F35" s="274">
        <v>18</v>
      </c>
      <c r="G35" s="274">
        <v>19</v>
      </c>
      <c r="H35" s="274">
        <v>19</v>
      </c>
      <c r="I35" s="412">
        <v>23</v>
      </c>
      <c r="J35" s="38"/>
      <c r="K35" s="35"/>
    </row>
    <row r="36" spans="1:11" s="57" customFormat="1" ht="14">
      <c r="A36" s="408" t="s">
        <v>339</v>
      </c>
      <c r="B36" s="413">
        <v>6</v>
      </c>
      <c r="C36" s="413">
        <v>6</v>
      </c>
      <c r="D36" s="413">
        <v>6</v>
      </c>
      <c r="E36" s="413">
        <v>6</v>
      </c>
      <c r="F36" s="413">
        <v>6</v>
      </c>
      <c r="G36" s="413">
        <v>6</v>
      </c>
      <c r="H36" s="414">
        <v>6</v>
      </c>
      <c r="I36" s="416">
        <v>6</v>
      </c>
      <c r="J36" s="38"/>
      <c r="K36" s="35"/>
    </row>
    <row r="37" spans="1:11" s="57" customFormat="1" ht="14">
      <c r="A37" s="408" t="s">
        <v>340</v>
      </c>
      <c r="B37" s="413">
        <v>6</v>
      </c>
      <c r="C37" s="413">
        <v>6</v>
      </c>
      <c r="D37" s="413">
        <v>6</v>
      </c>
      <c r="E37" s="413">
        <v>6</v>
      </c>
      <c r="F37" s="413">
        <v>6</v>
      </c>
      <c r="G37" s="413">
        <v>6</v>
      </c>
      <c r="H37" s="414">
        <v>6</v>
      </c>
      <c r="I37" s="416">
        <v>6</v>
      </c>
      <c r="J37" s="38"/>
      <c r="K37" s="35"/>
    </row>
    <row r="38" spans="1:11" s="57" customFormat="1" ht="14">
      <c r="A38" s="408" t="s">
        <v>343</v>
      </c>
      <c r="B38" s="413">
        <v>1</v>
      </c>
      <c r="C38" s="413">
        <v>1</v>
      </c>
      <c r="D38" s="413">
        <v>1</v>
      </c>
      <c r="E38" s="413">
        <v>0</v>
      </c>
      <c r="F38" s="413">
        <v>0</v>
      </c>
      <c r="G38" s="413">
        <v>0</v>
      </c>
      <c r="H38" s="415">
        <v>0</v>
      </c>
      <c r="I38" s="416">
        <v>0</v>
      </c>
      <c r="J38" s="38"/>
      <c r="K38" s="35"/>
    </row>
    <row r="39" spans="1:11" s="57" customFormat="1" ht="14">
      <c r="A39" s="408" t="s">
        <v>344</v>
      </c>
      <c r="B39" s="413">
        <v>2</v>
      </c>
      <c r="C39" s="413">
        <v>2</v>
      </c>
      <c r="D39" s="413">
        <v>1</v>
      </c>
      <c r="E39" s="413">
        <v>0</v>
      </c>
      <c r="F39" s="413">
        <v>0</v>
      </c>
      <c r="G39" s="413">
        <v>0</v>
      </c>
      <c r="H39" s="415">
        <v>0</v>
      </c>
      <c r="I39" s="380">
        <v>0</v>
      </c>
      <c r="J39" s="38"/>
      <c r="K39" s="35"/>
    </row>
    <row r="40" spans="1:11" s="57" customFormat="1" ht="14">
      <c r="A40" s="408" t="s">
        <v>341</v>
      </c>
      <c r="B40" s="413">
        <v>3</v>
      </c>
      <c r="C40" s="413">
        <v>3</v>
      </c>
      <c r="D40" s="413">
        <v>1</v>
      </c>
      <c r="E40" s="413">
        <v>1</v>
      </c>
      <c r="F40" s="413">
        <v>1</v>
      </c>
      <c r="G40" s="413">
        <v>1</v>
      </c>
      <c r="H40" s="414">
        <v>1</v>
      </c>
      <c r="I40" s="416">
        <v>3</v>
      </c>
      <c r="J40" s="38"/>
      <c r="K40" s="35"/>
    </row>
    <row r="41" spans="1:11" s="57" customFormat="1" ht="14">
      <c r="A41" s="408" t="s">
        <v>342</v>
      </c>
      <c r="B41" s="413">
        <v>5</v>
      </c>
      <c r="C41" s="413">
        <v>5</v>
      </c>
      <c r="D41" s="413">
        <v>5</v>
      </c>
      <c r="E41" s="413">
        <v>5</v>
      </c>
      <c r="F41" s="413">
        <v>5</v>
      </c>
      <c r="G41" s="413">
        <v>6</v>
      </c>
      <c r="H41" s="414">
        <v>6</v>
      </c>
      <c r="I41" s="416">
        <v>8</v>
      </c>
    </row>
    <row r="42" spans="1:11" s="57" customFormat="1" ht="14">
      <c r="A42" s="316" t="s">
        <v>345</v>
      </c>
      <c r="B42" s="274">
        <v>7</v>
      </c>
      <c r="C42" s="274">
        <v>6</v>
      </c>
      <c r="D42" s="274">
        <v>7</v>
      </c>
      <c r="E42" s="274">
        <v>6</v>
      </c>
      <c r="F42" s="274">
        <v>6</v>
      </c>
      <c r="G42" s="274">
        <v>12</v>
      </c>
      <c r="H42" s="274">
        <v>12</v>
      </c>
      <c r="I42" s="388">
        <v>11</v>
      </c>
    </row>
    <row r="43" spans="1:11" s="57" customFormat="1" ht="14">
      <c r="A43" s="328" t="s">
        <v>346</v>
      </c>
      <c r="B43" s="327">
        <v>3</v>
      </c>
      <c r="C43" s="327">
        <v>3</v>
      </c>
      <c r="D43" s="327">
        <v>4</v>
      </c>
      <c r="E43" s="327">
        <v>3</v>
      </c>
      <c r="F43" s="327">
        <v>3</v>
      </c>
      <c r="G43" s="327">
        <v>3</v>
      </c>
      <c r="H43" s="389">
        <v>3</v>
      </c>
      <c r="I43" s="110">
        <v>3</v>
      </c>
    </row>
    <row r="44" spans="1:11" s="57" customFormat="1" ht="14">
      <c r="A44" s="328" t="s">
        <v>347</v>
      </c>
      <c r="B44" s="327">
        <v>3</v>
      </c>
      <c r="C44" s="327">
        <v>3</v>
      </c>
      <c r="D44" s="327">
        <v>3</v>
      </c>
      <c r="E44" s="327">
        <v>3</v>
      </c>
      <c r="F44" s="324">
        <v>3</v>
      </c>
      <c r="G44" s="327">
        <v>3</v>
      </c>
      <c r="H44" s="389">
        <v>3</v>
      </c>
      <c r="I44" s="110">
        <v>3</v>
      </c>
    </row>
    <row r="45" spans="1:11" s="57" customFormat="1" ht="14">
      <c r="A45" s="328" t="s">
        <v>348</v>
      </c>
      <c r="B45" s="327">
        <v>1</v>
      </c>
      <c r="C45" s="324">
        <v>0</v>
      </c>
      <c r="D45" s="324">
        <v>0</v>
      </c>
      <c r="E45" s="324">
        <v>0</v>
      </c>
      <c r="F45" s="327">
        <v>0</v>
      </c>
      <c r="G45" s="324">
        <v>0</v>
      </c>
      <c r="H45" s="257">
        <v>0</v>
      </c>
      <c r="I45" s="110">
        <v>0</v>
      </c>
    </row>
    <row r="46" spans="1:11" s="57" customFormat="1" ht="14">
      <c r="A46" s="328" t="s">
        <v>349</v>
      </c>
      <c r="B46" s="327">
        <v>0</v>
      </c>
      <c r="C46" s="324">
        <v>0</v>
      </c>
      <c r="D46" s="324">
        <v>0</v>
      </c>
      <c r="E46" s="324">
        <v>0</v>
      </c>
      <c r="F46" s="327">
        <v>0</v>
      </c>
      <c r="G46" s="324">
        <v>6</v>
      </c>
      <c r="H46" s="390">
        <v>6</v>
      </c>
      <c r="I46" s="110">
        <v>5</v>
      </c>
    </row>
    <row r="47" spans="1:11" s="57" customFormat="1" ht="14">
      <c r="A47" s="316" t="s">
        <v>350</v>
      </c>
      <c r="B47" s="274">
        <v>11</v>
      </c>
      <c r="C47" s="274">
        <v>16</v>
      </c>
      <c r="D47" s="274">
        <v>17</v>
      </c>
      <c r="E47" s="274">
        <v>18</v>
      </c>
      <c r="F47" s="274">
        <v>18</v>
      </c>
      <c r="G47" s="274">
        <v>24</v>
      </c>
      <c r="H47" s="274">
        <v>24</v>
      </c>
      <c r="I47" s="388">
        <v>24</v>
      </c>
    </row>
    <row r="48" spans="1:11" s="57" customFormat="1" ht="14">
      <c r="A48" s="328" t="s">
        <v>351</v>
      </c>
      <c r="B48" s="327">
        <v>2</v>
      </c>
      <c r="C48" s="327">
        <v>2</v>
      </c>
      <c r="D48" s="327">
        <v>3</v>
      </c>
      <c r="E48" s="327">
        <v>3</v>
      </c>
      <c r="F48" s="327">
        <v>3</v>
      </c>
      <c r="G48" s="327">
        <v>3</v>
      </c>
      <c r="H48" s="389">
        <v>3</v>
      </c>
      <c r="I48" s="110">
        <v>3</v>
      </c>
    </row>
    <row r="49" spans="1:9" s="57" customFormat="1" ht="14">
      <c r="A49" s="328" t="s">
        <v>352</v>
      </c>
      <c r="B49" s="327">
        <v>4</v>
      </c>
      <c r="C49" s="327">
        <v>4</v>
      </c>
      <c r="D49" s="327">
        <v>4</v>
      </c>
      <c r="E49" s="327">
        <v>5</v>
      </c>
      <c r="F49" s="327">
        <v>5</v>
      </c>
      <c r="G49" s="327">
        <v>4</v>
      </c>
      <c r="H49" s="389">
        <v>4</v>
      </c>
      <c r="I49" s="110">
        <v>4</v>
      </c>
    </row>
    <row r="50" spans="1:9" s="57" customFormat="1" ht="14">
      <c r="A50" s="328" t="s">
        <v>353</v>
      </c>
      <c r="B50" s="327">
        <v>5</v>
      </c>
      <c r="C50" s="327">
        <v>5</v>
      </c>
      <c r="D50" s="327">
        <v>5</v>
      </c>
      <c r="E50" s="327">
        <v>4</v>
      </c>
      <c r="F50" s="327">
        <v>4</v>
      </c>
      <c r="G50" s="327">
        <v>4</v>
      </c>
      <c r="H50" s="389">
        <v>4</v>
      </c>
      <c r="I50" s="110">
        <v>4</v>
      </c>
    </row>
    <row r="51" spans="1:9" s="57" customFormat="1" ht="14">
      <c r="A51" s="328" t="s">
        <v>354</v>
      </c>
      <c r="B51" s="327">
        <v>0</v>
      </c>
      <c r="C51" s="327">
        <v>0</v>
      </c>
      <c r="D51" s="327">
        <v>0</v>
      </c>
      <c r="E51" s="327">
        <v>0</v>
      </c>
      <c r="F51" s="327">
        <v>0</v>
      </c>
      <c r="G51" s="327">
        <v>5</v>
      </c>
      <c r="H51" s="389">
        <v>5</v>
      </c>
      <c r="I51" s="110">
        <v>5</v>
      </c>
    </row>
    <row r="52" spans="1:9" s="57" customFormat="1" ht="14">
      <c r="A52" s="328" t="s">
        <v>355</v>
      </c>
      <c r="B52" s="324">
        <v>0</v>
      </c>
      <c r="C52" s="327">
        <v>5</v>
      </c>
      <c r="D52" s="327">
        <v>5</v>
      </c>
      <c r="E52" s="327">
        <v>6</v>
      </c>
      <c r="F52" s="335">
        <v>6</v>
      </c>
      <c r="G52" s="327">
        <v>5</v>
      </c>
      <c r="H52" s="389">
        <v>5</v>
      </c>
      <c r="I52" s="110">
        <v>5</v>
      </c>
    </row>
    <row r="53" spans="1:9" s="57" customFormat="1" ht="14">
      <c r="A53" s="328" t="s">
        <v>356</v>
      </c>
      <c r="B53" s="324">
        <v>0</v>
      </c>
      <c r="C53" s="327">
        <v>0</v>
      </c>
      <c r="D53" s="327">
        <v>0</v>
      </c>
      <c r="E53" s="327">
        <v>0</v>
      </c>
      <c r="F53" s="335">
        <v>0</v>
      </c>
      <c r="G53" s="327">
        <v>3</v>
      </c>
      <c r="H53" s="389">
        <v>3</v>
      </c>
      <c r="I53" s="110">
        <v>3</v>
      </c>
    </row>
    <row r="54" spans="1:9" s="57" customFormat="1" ht="14">
      <c r="A54" s="316" t="s">
        <v>25</v>
      </c>
      <c r="B54" s="331">
        <v>28</v>
      </c>
      <c r="C54" s="331">
        <v>28</v>
      </c>
      <c r="D54" s="331">
        <v>29</v>
      </c>
      <c r="E54" s="331">
        <v>29</v>
      </c>
      <c r="F54" s="331">
        <v>29</v>
      </c>
      <c r="G54" s="331">
        <v>29</v>
      </c>
      <c r="H54" s="331">
        <v>29</v>
      </c>
      <c r="I54" s="388">
        <v>29</v>
      </c>
    </row>
    <row r="55" spans="1:9" s="57" customFormat="1" ht="14">
      <c r="A55" s="328" t="s">
        <v>355</v>
      </c>
      <c r="B55" s="335">
        <v>2</v>
      </c>
      <c r="C55" s="335">
        <v>2</v>
      </c>
      <c r="D55" s="335">
        <v>2</v>
      </c>
      <c r="E55" s="335">
        <v>2</v>
      </c>
      <c r="F55" s="335">
        <v>2</v>
      </c>
      <c r="G55" s="335">
        <v>2</v>
      </c>
      <c r="H55" s="335">
        <v>2</v>
      </c>
      <c r="I55" s="110">
        <v>2</v>
      </c>
    </row>
    <row r="56" spans="1:9" s="57" customFormat="1" ht="14">
      <c r="A56" s="328" t="s">
        <v>357</v>
      </c>
      <c r="B56" s="335">
        <v>1</v>
      </c>
      <c r="C56" s="335">
        <v>1</v>
      </c>
      <c r="D56" s="335">
        <v>0</v>
      </c>
      <c r="E56" s="335">
        <v>0</v>
      </c>
      <c r="F56" s="335">
        <v>0</v>
      </c>
      <c r="G56" s="335">
        <v>0</v>
      </c>
      <c r="H56" s="257">
        <v>0</v>
      </c>
      <c r="I56" s="110">
        <v>0</v>
      </c>
    </row>
    <row r="57" spans="1:9" s="57" customFormat="1" ht="14">
      <c r="A57" s="328" t="s">
        <v>329</v>
      </c>
      <c r="B57" s="335">
        <v>1</v>
      </c>
      <c r="C57" s="335">
        <v>1</v>
      </c>
      <c r="D57" s="335">
        <v>1</v>
      </c>
      <c r="E57" s="335">
        <v>1</v>
      </c>
      <c r="F57" s="335">
        <v>1</v>
      </c>
      <c r="G57" s="335">
        <v>1</v>
      </c>
      <c r="H57" s="335">
        <v>1</v>
      </c>
      <c r="I57" s="110">
        <v>1</v>
      </c>
    </row>
    <row r="58" spans="1:9" s="57" customFormat="1" ht="14">
      <c r="A58" s="328" t="s">
        <v>358</v>
      </c>
      <c r="B58" s="335">
        <v>5</v>
      </c>
      <c r="C58" s="335">
        <v>5</v>
      </c>
      <c r="D58" s="335">
        <v>4</v>
      </c>
      <c r="E58" s="335">
        <v>3</v>
      </c>
      <c r="F58" s="335">
        <v>3</v>
      </c>
      <c r="G58" s="335">
        <v>3</v>
      </c>
      <c r="H58" s="335">
        <v>3</v>
      </c>
      <c r="I58" s="110">
        <v>3</v>
      </c>
    </row>
    <row r="59" spans="1:9" s="57" customFormat="1" ht="14">
      <c r="A59" s="328" t="s">
        <v>359</v>
      </c>
      <c r="B59" s="336">
        <v>0</v>
      </c>
      <c r="C59" s="336">
        <v>0</v>
      </c>
      <c r="D59" s="335">
        <v>1</v>
      </c>
      <c r="E59" s="335">
        <v>1</v>
      </c>
      <c r="F59" s="335">
        <v>1</v>
      </c>
      <c r="G59" s="335">
        <v>1</v>
      </c>
      <c r="H59" s="335">
        <v>1</v>
      </c>
      <c r="I59" s="110">
        <v>1</v>
      </c>
    </row>
    <row r="60" spans="1:9" s="57" customFormat="1" ht="14">
      <c r="A60" s="328" t="s">
        <v>383</v>
      </c>
      <c r="B60" s="335">
        <v>7</v>
      </c>
      <c r="C60" s="335">
        <v>7</v>
      </c>
      <c r="D60" s="335">
        <v>8</v>
      </c>
      <c r="E60" s="335">
        <v>8</v>
      </c>
      <c r="F60" s="335">
        <v>8</v>
      </c>
      <c r="G60" s="335">
        <v>8</v>
      </c>
      <c r="H60" s="335">
        <v>8</v>
      </c>
      <c r="I60" s="110">
        <v>6</v>
      </c>
    </row>
    <row r="61" spans="1:9" s="57" customFormat="1" ht="14">
      <c r="A61" s="408" t="s">
        <v>360</v>
      </c>
      <c r="B61" s="325">
        <v>0</v>
      </c>
      <c r="C61" s="325">
        <v>0</v>
      </c>
      <c r="D61" s="325">
        <v>0</v>
      </c>
      <c r="E61" s="335">
        <v>0</v>
      </c>
      <c r="F61" s="335">
        <v>0</v>
      </c>
      <c r="G61" s="335">
        <v>0</v>
      </c>
      <c r="H61" s="335">
        <v>0</v>
      </c>
      <c r="I61" s="110">
        <v>1</v>
      </c>
    </row>
    <row r="62" spans="1:9" s="57" customFormat="1" ht="14">
      <c r="A62" s="408" t="s">
        <v>384</v>
      </c>
      <c r="B62" s="325">
        <v>0</v>
      </c>
      <c r="C62" s="325">
        <v>0</v>
      </c>
      <c r="D62" s="325">
        <v>0</v>
      </c>
      <c r="E62" s="325">
        <v>0</v>
      </c>
      <c r="F62" s="325">
        <v>0</v>
      </c>
      <c r="G62" s="325">
        <v>0</v>
      </c>
      <c r="H62" s="325">
        <v>0</v>
      </c>
      <c r="I62" s="110">
        <v>1</v>
      </c>
    </row>
    <row r="63" spans="1:9" ht="14">
      <c r="A63" s="328" t="s">
        <v>361</v>
      </c>
      <c r="B63" s="335">
        <v>5</v>
      </c>
      <c r="C63" s="335">
        <v>5</v>
      </c>
      <c r="D63" s="335">
        <v>7</v>
      </c>
      <c r="E63" s="335">
        <v>7</v>
      </c>
      <c r="F63" s="336">
        <v>7</v>
      </c>
      <c r="G63" s="335">
        <v>7</v>
      </c>
      <c r="H63" s="335">
        <v>7</v>
      </c>
      <c r="I63" s="381">
        <v>7</v>
      </c>
    </row>
    <row r="64" spans="1:9" ht="14">
      <c r="A64" s="328" t="s">
        <v>362</v>
      </c>
      <c r="B64" s="335">
        <v>3</v>
      </c>
      <c r="C64" s="335">
        <v>3</v>
      </c>
      <c r="D64" s="335">
        <v>3</v>
      </c>
      <c r="E64" s="335">
        <v>3</v>
      </c>
      <c r="F64" s="335">
        <v>3</v>
      </c>
      <c r="G64" s="335">
        <v>3</v>
      </c>
      <c r="H64" s="335">
        <v>3</v>
      </c>
      <c r="I64" s="381">
        <v>3</v>
      </c>
    </row>
    <row r="65" spans="1:19" ht="14">
      <c r="A65" s="328" t="s">
        <v>363</v>
      </c>
      <c r="B65" s="335">
        <v>1</v>
      </c>
      <c r="C65" s="335">
        <v>1</v>
      </c>
      <c r="D65" s="335">
        <v>1</v>
      </c>
      <c r="E65" s="335">
        <v>1</v>
      </c>
      <c r="F65" s="335">
        <v>1</v>
      </c>
      <c r="G65" s="335">
        <v>1</v>
      </c>
      <c r="H65" s="335">
        <v>1</v>
      </c>
      <c r="I65" s="381">
        <v>1</v>
      </c>
    </row>
    <row r="66" spans="1:19" ht="14">
      <c r="A66" s="328" t="s">
        <v>364</v>
      </c>
      <c r="B66" s="335">
        <v>1</v>
      </c>
      <c r="C66" s="335">
        <v>1</v>
      </c>
      <c r="D66" s="336">
        <v>0</v>
      </c>
      <c r="E66" s="336">
        <v>0</v>
      </c>
      <c r="F66" s="324">
        <v>0</v>
      </c>
      <c r="G66" s="336">
        <v>0</v>
      </c>
      <c r="H66" s="257">
        <v>0</v>
      </c>
      <c r="I66" s="381">
        <v>0</v>
      </c>
    </row>
    <row r="67" spans="1:19" ht="12.75" customHeight="1">
      <c r="A67" s="328" t="s">
        <v>365</v>
      </c>
      <c r="B67" s="335">
        <v>1</v>
      </c>
      <c r="C67" s="335">
        <v>1</v>
      </c>
      <c r="D67" s="335">
        <v>1</v>
      </c>
      <c r="E67" s="335">
        <v>1</v>
      </c>
      <c r="F67" s="335">
        <v>1</v>
      </c>
      <c r="G67" s="335">
        <v>1</v>
      </c>
      <c r="H67" s="335">
        <v>1</v>
      </c>
      <c r="I67" s="381">
        <v>1</v>
      </c>
      <c r="J67" s="107"/>
      <c r="K67" s="107"/>
      <c r="L67" s="107"/>
      <c r="M67" s="107"/>
      <c r="N67" s="107"/>
      <c r="O67" s="107"/>
      <c r="P67" s="107"/>
      <c r="Q67" s="107"/>
      <c r="R67" s="107"/>
      <c r="S67" s="107"/>
    </row>
    <row r="68" spans="1:19" ht="14">
      <c r="A68" s="328" t="s">
        <v>319</v>
      </c>
      <c r="B68" s="335">
        <v>1</v>
      </c>
      <c r="C68" s="335">
        <v>1</v>
      </c>
      <c r="D68" s="335">
        <v>1</v>
      </c>
      <c r="E68" s="335">
        <v>1</v>
      </c>
      <c r="F68" s="335">
        <v>1</v>
      </c>
      <c r="G68" s="335">
        <v>1</v>
      </c>
      <c r="H68" s="335">
        <v>1</v>
      </c>
      <c r="I68" s="381">
        <v>1</v>
      </c>
      <c r="J68" s="107"/>
      <c r="K68" s="107"/>
      <c r="L68" s="107"/>
      <c r="M68" s="107"/>
      <c r="N68" s="107"/>
      <c r="O68" s="107"/>
      <c r="P68" s="107"/>
      <c r="Q68" s="107"/>
      <c r="R68" s="107"/>
      <c r="S68" s="107"/>
    </row>
    <row r="69" spans="1:19" ht="14">
      <c r="A69" s="328" t="s">
        <v>333</v>
      </c>
      <c r="B69" s="324">
        <v>0</v>
      </c>
      <c r="C69" s="324">
        <v>0</v>
      </c>
      <c r="D69" s="324">
        <v>0</v>
      </c>
      <c r="E69" s="324">
        <v>1</v>
      </c>
      <c r="F69" s="335">
        <v>1</v>
      </c>
      <c r="G69" s="324">
        <v>1</v>
      </c>
      <c r="H69" s="390">
        <v>1</v>
      </c>
      <c r="I69" s="381">
        <v>1</v>
      </c>
    </row>
    <row r="70" spans="1:19" ht="12.75" customHeight="1">
      <c r="A70" s="316" t="s">
        <v>103</v>
      </c>
      <c r="B70" s="331">
        <v>4</v>
      </c>
      <c r="C70" s="331">
        <v>4</v>
      </c>
      <c r="D70" s="331">
        <v>4</v>
      </c>
      <c r="E70" s="331">
        <v>4</v>
      </c>
      <c r="F70" s="331">
        <v>4</v>
      </c>
      <c r="G70" s="331">
        <v>4</v>
      </c>
      <c r="H70" s="331">
        <v>4</v>
      </c>
      <c r="I70" s="410">
        <v>4</v>
      </c>
    </row>
    <row r="71" spans="1:19" ht="12.75" customHeight="1">
      <c r="A71" s="328" t="s">
        <v>366</v>
      </c>
      <c r="B71" s="324">
        <v>2</v>
      </c>
      <c r="C71" s="324">
        <v>2</v>
      </c>
      <c r="D71" s="324">
        <v>2</v>
      </c>
      <c r="E71" s="337">
        <v>2</v>
      </c>
      <c r="F71" s="324">
        <v>2</v>
      </c>
      <c r="G71" s="324">
        <v>2</v>
      </c>
      <c r="H71" s="390">
        <v>2</v>
      </c>
      <c r="I71" s="381">
        <v>2</v>
      </c>
    </row>
    <row r="72" spans="1:19" ht="14.5">
      <c r="A72" s="328" t="s">
        <v>367</v>
      </c>
      <c r="B72" s="324">
        <v>1</v>
      </c>
      <c r="C72" s="324">
        <v>1</v>
      </c>
      <c r="D72" s="324">
        <v>1</v>
      </c>
      <c r="E72" s="337">
        <v>1</v>
      </c>
      <c r="F72" s="324">
        <v>1</v>
      </c>
      <c r="G72" s="335">
        <v>1</v>
      </c>
      <c r="H72" s="335">
        <v>1</v>
      </c>
      <c r="I72" s="381">
        <v>1</v>
      </c>
    </row>
    <row r="73" spans="1:19" ht="14">
      <c r="A73" s="328" t="s">
        <v>368</v>
      </c>
      <c r="B73" s="324">
        <v>1</v>
      </c>
      <c r="C73" s="324">
        <v>1</v>
      </c>
      <c r="D73" s="324">
        <v>1</v>
      </c>
      <c r="E73" s="324">
        <v>1</v>
      </c>
      <c r="F73" s="324">
        <v>1</v>
      </c>
      <c r="G73" s="335">
        <v>1</v>
      </c>
      <c r="H73" s="335">
        <v>1</v>
      </c>
      <c r="I73" s="381">
        <v>1</v>
      </c>
    </row>
    <row r="74" spans="1:19" ht="14">
      <c r="A74" s="408" t="s">
        <v>386</v>
      </c>
      <c r="B74" s="332"/>
      <c r="C74" s="332"/>
      <c r="D74" s="324"/>
      <c r="E74" s="409"/>
      <c r="F74" s="409"/>
      <c r="G74" s="409"/>
      <c r="H74" s="409"/>
      <c r="I74" s="381"/>
    </row>
    <row r="75" spans="1:19" ht="14">
      <c r="A75" s="208"/>
      <c r="B75" s="103"/>
      <c r="C75" s="104"/>
      <c r="D75" s="105"/>
      <c r="E75" s="105"/>
    </row>
    <row r="76" spans="1:19">
      <c r="A76" s="106"/>
    </row>
    <row r="77" spans="1:19">
      <c r="A77" s="106"/>
      <c r="B77" s="106"/>
      <c r="C77" s="106"/>
      <c r="D77" s="106"/>
      <c r="E77" s="106"/>
    </row>
    <row r="78" spans="1:19">
      <c r="A78" s="106"/>
      <c r="B78" s="209"/>
      <c r="C78" s="209"/>
      <c r="D78" s="209"/>
      <c r="E78" s="209"/>
    </row>
    <row r="79" spans="1:19">
      <c r="A79" s="106"/>
      <c r="B79" s="106"/>
      <c r="C79" s="106"/>
      <c r="D79" s="106"/>
      <c r="E79" s="106"/>
      <c r="F79" s="55"/>
      <c r="G79" s="55"/>
    </row>
    <row r="80" spans="1:19">
      <c r="A80" s="41"/>
      <c r="B80" s="112"/>
      <c r="C80" s="112"/>
      <c r="D80" s="112"/>
      <c r="E80" s="112"/>
      <c r="F80" s="112"/>
      <c r="G80" s="55"/>
      <c r="H80" s="55"/>
    </row>
  </sheetData>
  <phoneticPr fontId="14" type="noConversion"/>
  <pageMargins left="0.35433070866141736" right="0.31496062992125984" top="0.47244094488188981" bottom="0.59055118110236227" header="0.51181102362204722" footer="0.51181102362204722"/>
  <pageSetup paperSize="9" scale="66"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14334-5C5F-4249-8774-FFE973F13AD8}">
  <sheetPr>
    <tabColor rgb="FFBBA8AC"/>
  </sheetPr>
  <dimension ref="A1:Y51"/>
  <sheetViews>
    <sheetView zoomScale="70" zoomScaleNormal="70" workbookViewId="0"/>
  </sheetViews>
  <sheetFormatPr defaultRowHeight="12.5"/>
  <cols>
    <col min="1" max="5" width="10.7265625" customWidth="1"/>
  </cols>
  <sheetData>
    <row r="1" spans="1:25" ht="18">
      <c r="A1" s="114" t="s">
        <v>40</v>
      </c>
      <c r="B1" s="115"/>
      <c r="C1" s="115"/>
      <c r="D1" s="115"/>
      <c r="E1" s="115"/>
      <c r="F1" s="115"/>
      <c r="G1" s="115"/>
      <c r="H1" s="115"/>
      <c r="I1" s="115"/>
      <c r="J1" s="115"/>
      <c r="K1" s="116"/>
      <c r="L1" s="116"/>
      <c r="M1" s="116"/>
      <c r="N1" s="116"/>
      <c r="O1" s="116"/>
      <c r="P1" s="116"/>
      <c r="Q1" s="116"/>
      <c r="R1" s="116"/>
      <c r="S1" s="116"/>
      <c r="T1" s="116"/>
      <c r="U1" s="116"/>
      <c r="V1" s="116"/>
      <c r="W1" s="116"/>
      <c r="X1" s="116"/>
      <c r="Y1" s="116"/>
    </row>
    <row r="2" spans="1:25" ht="15.5">
      <c r="A2" s="119" t="s">
        <v>378</v>
      </c>
      <c r="B2" s="120"/>
      <c r="C2" s="121"/>
      <c r="D2" s="121"/>
      <c r="E2" s="121"/>
      <c r="F2" s="121"/>
      <c r="G2" s="121"/>
      <c r="H2" s="121"/>
      <c r="I2" s="121"/>
      <c r="J2" s="121"/>
      <c r="K2" s="122" t="s">
        <v>379</v>
      </c>
      <c r="L2" s="123"/>
      <c r="M2" s="124"/>
      <c r="N2" s="123"/>
      <c r="O2" s="125" t="s">
        <v>441</v>
      </c>
      <c r="P2" s="125"/>
      <c r="Q2" s="124"/>
      <c r="R2" s="126"/>
      <c r="S2" s="126"/>
      <c r="T2" s="126"/>
      <c r="U2" s="126"/>
      <c r="V2" s="126"/>
      <c r="W2" s="126"/>
      <c r="X2" s="126"/>
      <c r="Y2" s="126"/>
    </row>
    <row r="3" spans="1:25" ht="18">
      <c r="A3" s="151" t="s">
        <v>43</v>
      </c>
      <c r="B3" s="152"/>
      <c r="C3" s="152"/>
      <c r="D3" s="152"/>
      <c r="E3" s="152"/>
      <c r="F3" s="152"/>
      <c r="G3" s="152"/>
      <c r="H3" s="152"/>
      <c r="I3" s="152"/>
      <c r="J3" s="152"/>
      <c r="K3" s="152"/>
      <c r="L3" s="152"/>
      <c r="M3" s="152"/>
      <c r="N3" s="152"/>
      <c r="O3" s="152"/>
      <c r="P3" s="152"/>
      <c r="Q3" s="152"/>
      <c r="R3" s="152"/>
      <c r="S3" s="153"/>
      <c r="T3" s="152"/>
      <c r="U3" s="153"/>
      <c r="V3" s="152"/>
      <c r="W3" s="153"/>
      <c r="X3" s="152"/>
      <c r="Y3" s="153"/>
    </row>
    <row r="4" spans="1:25" ht="15.5">
      <c r="A4" s="120" t="s">
        <v>56</v>
      </c>
      <c r="B4" s="121"/>
      <c r="C4" s="121"/>
      <c r="D4" s="121"/>
      <c r="E4" s="121"/>
      <c r="F4" s="121"/>
      <c r="G4" s="121"/>
      <c r="H4" s="121"/>
      <c r="I4" s="121"/>
      <c r="J4" s="121"/>
      <c r="K4" s="121"/>
      <c r="L4" s="121"/>
      <c r="M4" s="121"/>
      <c r="N4" s="121"/>
      <c r="O4" s="121"/>
      <c r="P4" s="121"/>
      <c r="Q4" s="121"/>
      <c r="R4" s="121"/>
      <c r="S4" s="121"/>
      <c r="T4" s="121"/>
      <c r="U4" s="121"/>
      <c r="V4" s="121"/>
      <c r="W4" s="121"/>
      <c r="X4" s="121"/>
      <c r="Y4" s="121"/>
    </row>
    <row r="5" spans="1:25" ht="23.5" customHeight="1">
      <c r="A5" s="184" t="s">
        <v>100</v>
      </c>
      <c r="B5" s="184"/>
      <c r="C5" s="184"/>
      <c r="D5" s="184"/>
      <c r="E5" s="184"/>
      <c r="F5" s="184"/>
      <c r="G5" s="184"/>
      <c r="H5" s="184"/>
      <c r="I5" s="184"/>
      <c r="J5" s="184"/>
      <c r="K5" s="184"/>
      <c r="L5" s="184"/>
      <c r="M5" s="184"/>
      <c r="N5" s="184"/>
      <c r="O5" s="184"/>
      <c r="P5" s="184"/>
      <c r="Q5" s="184"/>
      <c r="R5" s="184"/>
      <c r="S5" s="184"/>
      <c r="T5" s="184"/>
      <c r="U5" s="184"/>
      <c r="V5" s="184"/>
      <c r="W5" s="184"/>
      <c r="X5" s="184"/>
      <c r="Y5" s="184"/>
    </row>
    <row r="6" spans="1:25" ht="29.15" customHeight="1">
      <c r="A6" s="155" t="s">
        <v>57</v>
      </c>
      <c r="B6" s="154"/>
      <c r="C6" s="154"/>
      <c r="D6" s="154"/>
      <c r="E6" s="185" t="s">
        <v>58</v>
      </c>
      <c r="F6" s="185"/>
      <c r="G6" s="185"/>
      <c r="H6" s="154"/>
      <c r="I6" s="154"/>
      <c r="J6" s="154"/>
      <c r="K6" s="154"/>
      <c r="L6" s="154"/>
      <c r="M6" s="154"/>
      <c r="N6" s="154"/>
      <c r="O6" s="154"/>
      <c r="P6" s="154"/>
      <c r="Q6" s="154"/>
      <c r="R6" s="154"/>
      <c r="S6" s="127"/>
      <c r="T6" s="154"/>
      <c r="U6" s="127"/>
      <c r="V6" s="154"/>
      <c r="W6" s="127"/>
      <c r="X6" s="154"/>
      <c r="Y6" s="127"/>
    </row>
    <row r="7" spans="1:25" ht="30" customHeight="1">
      <c r="A7" s="155" t="s">
        <v>59</v>
      </c>
      <c r="B7" s="154"/>
      <c r="C7" s="154"/>
      <c r="D7" s="154"/>
      <c r="E7" s="438" t="s">
        <v>60</v>
      </c>
      <c r="F7" s="186"/>
      <c r="G7" s="186"/>
      <c r="H7" s="154"/>
      <c r="I7" s="154"/>
      <c r="J7" s="154"/>
      <c r="K7" s="154"/>
      <c r="L7" s="154"/>
      <c r="M7" s="154"/>
      <c r="N7" s="154"/>
      <c r="O7" s="154"/>
      <c r="P7" s="154"/>
      <c r="Q7" s="154"/>
      <c r="R7" s="154"/>
      <c r="S7" s="127"/>
      <c r="T7" s="154"/>
      <c r="U7" s="127"/>
      <c r="V7" s="154"/>
      <c r="W7" s="127"/>
      <c r="X7" s="154"/>
      <c r="Y7" s="127"/>
    </row>
    <row r="8" spans="1:25" ht="30.65" customHeight="1">
      <c r="A8" s="155" t="s">
        <v>61</v>
      </c>
      <c r="B8" s="154"/>
      <c r="C8" s="154"/>
      <c r="D8" s="154"/>
      <c r="E8" s="185" t="s">
        <v>62</v>
      </c>
      <c r="F8" s="185"/>
      <c r="G8" s="154"/>
      <c r="H8" s="154"/>
      <c r="I8" s="154"/>
      <c r="J8" s="154"/>
      <c r="K8" s="154"/>
      <c r="L8" s="154"/>
      <c r="M8" s="154"/>
      <c r="N8" s="154"/>
      <c r="O8" s="154"/>
      <c r="P8" s="154"/>
      <c r="Q8" s="154"/>
      <c r="R8" s="154"/>
      <c r="S8" s="127"/>
      <c r="T8" s="154"/>
      <c r="U8" s="127"/>
      <c r="V8" s="154"/>
      <c r="W8" s="127"/>
      <c r="X8" s="154"/>
      <c r="Y8" s="127"/>
    </row>
    <row r="9" spans="1:25" ht="32.5" customHeight="1">
      <c r="A9" s="154" t="s">
        <v>63</v>
      </c>
      <c r="B9" s="154"/>
      <c r="C9" s="154"/>
      <c r="D9" s="154"/>
      <c r="E9" s="154"/>
      <c r="F9" s="154"/>
      <c r="G9" s="154"/>
      <c r="H9" s="154"/>
      <c r="I9" s="154"/>
      <c r="J9" s="154"/>
      <c r="K9" s="154"/>
      <c r="L9" s="154"/>
      <c r="M9" s="154"/>
      <c r="N9" s="154"/>
      <c r="O9" s="154"/>
      <c r="P9" s="154"/>
      <c r="Q9" s="154"/>
      <c r="R9" s="154"/>
      <c r="S9" s="127"/>
      <c r="T9" s="154"/>
      <c r="U9" s="127"/>
      <c r="V9" s="154"/>
      <c r="W9" s="127"/>
      <c r="X9" s="154"/>
      <c r="Y9" s="127"/>
    </row>
    <row r="10" spans="1:25" ht="32.15" customHeight="1">
      <c r="A10" s="132" t="s">
        <v>34</v>
      </c>
      <c r="B10" s="154"/>
      <c r="C10" s="154"/>
      <c r="D10" s="154"/>
      <c r="E10" s="154"/>
      <c r="F10" s="154" t="s">
        <v>64</v>
      </c>
      <c r="G10" s="154"/>
      <c r="H10" s="154"/>
      <c r="I10" s="154"/>
      <c r="J10" s="154"/>
      <c r="K10" s="154"/>
      <c r="L10" s="154"/>
      <c r="M10" s="154"/>
      <c r="N10" s="154"/>
      <c r="O10" s="154"/>
      <c r="P10" s="154"/>
      <c r="Q10" s="154"/>
      <c r="R10" s="154"/>
      <c r="S10" s="127"/>
      <c r="T10" s="154"/>
      <c r="U10" s="127"/>
      <c r="V10" s="154"/>
      <c r="W10" s="127"/>
      <c r="X10" s="154"/>
      <c r="Y10" s="127"/>
    </row>
    <row r="11" spans="1:25" ht="32.15" customHeight="1">
      <c r="A11" s="132" t="s">
        <v>84</v>
      </c>
      <c r="B11" s="154"/>
      <c r="C11" s="154"/>
      <c r="D11" s="154"/>
      <c r="E11" s="154"/>
      <c r="F11" s="157" t="s">
        <v>66</v>
      </c>
      <c r="G11" s="158"/>
      <c r="H11" s="158"/>
      <c r="I11" s="158"/>
      <c r="J11" s="158"/>
      <c r="K11" s="158"/>
      <c r="L11" s="158"/>
      <c r="M11" s="158"/>
      <c r="N11" s="158"/>
      <c r="O11" s="158"/>
      <c r="P11" s="158"/>
      <c r="Q11" s="158"/>
      <c r="R11" s="158"/>
      <c r="S11" s="127"/>
      <c r="T11" s="154"/>
      <c r="U11" s="127"/>
      <c r="V11" s="154"/>
      <c r="W11" s="127"/>
      <c r="X11" s="154"/>
      <c r="Y11" s="127"/>
    </row>
    <row r="12" spans="1:25" ht="15.75" customHeight="1">
      <c r="A12" s="132" t="s">
        <v>65</v>
      </c>
      <c r="B12" s="154"/>
      <c r="C12" s="154"/>
      <c r="D12" s="154"/>
      <c r="E12" s="154"/>
      <c r="F12" s="154" t="s">
        <v>90</v>
      </c>
      <c r="G12" s="154"/>
      <c r="H12" s="154"/>
      <c r="I12" s="154"/>
      <c r="J12" s="154"/>
      <c r="K12" s="154"/>
      <c r="L12" s="154"/>
      <c r="M12" s="154"/>
      <c r="N12" s="154"/>
      <c r="O12" s="154"/>
      <c r="P12" s="154"/>
      <c r="Q12" s="154"/>
      <c r="R12" s="154"/>
      <c r="S12" s="154"/>
      <c r="T12" s="154"/>
      <c r="U12" s="154"/>
      <c r="V12" s="154"/>
      <c r="W12" s="154"/>
      <c r="X12" s="154"/>
      <c r="Y12" s="154"/>
    </row>
    <row r="13" spans="1:25" ht="15.75" customHeight="1">
      <c r="A13" s="132"/>
      <c r="B13" s="154"/>
      <c r="C13" s="154"/>
      <c r="D13" s="154"/>
      <c r="E13" s="154"/>
      <c r="F13" s="154" t="s">
        <v>91</v>
      </c>
      <c r="G13" s="154"/>
      <c r="H13" s="154"/>
      <c r="I13" s="154"/>
      <c r="J13" s="154"/>
      <c r="K13" s="154"/>
      <c r="L13" s="154"/>
      <c r="M13" s="154"/>
      <c r="N13" s="154"/>
      <c r="O13" s="154"/>
      <c r="P13" s="154"/>
      <c r="Q13" s="154"/>
      <c r="R13" s="154"/>
      <c r="S13" s="154"/>
      <c r="T13" s="154"/>
      <c r="U13" s="154"/>
      <c r="V13" s="154"/>
      <c r="W13" s="154"/>
      <c r="X13" s="154"/>
      <c r="Y13" s="154"/>
    </row>
    <row r="14" spans="1:25" ht="15.65" customHeight="1">
      <c r="A14" s="132"/>
      <c r="B14" s="154"/>
      <c r="C14" s="154"/>
      <c r="D14" s="154"/>
      <c r="E14" s="154"/>
      <c r="F14" s="154" t="s">
        <v>89</v>
      </c>
      <c r="G14" s="154"/>
      <c r="H14" s="154"/>
      <c r="I14" s="154"/>
      <c r="J14" s="154"/>
      <c r="K14" s="154"/>
      <c r="L14" s="154"/>
      <c r="M14" s="154"/>
      <c r="N14" s="154"/>
      <c r="O14" s="154"/>
      <c r="P14" s="154"/>
      <c r="Q14" s="154"/>
      <c r="R14" s="154"/>
      <c r="S14" s="154"/>
      <c r="T14" s="154"/>
      <c r="U14" s="154"/>
      <c r="V14" s="154"/>
      <c r="W14" s="154"/>
      <c r="X14" s="154"/>
      <c r="Y14" s="154"/>
    </row>
    <row r="15" spans="1:25" ht="30" customHeight="1">
      <c r="A15" s="132" t="s">
        <v>67</v>
      </c>
      <c r="B15" s="154"/>
      <c r="C15" s="154"/>
      <c r="D15" s="154"/>
      <c r="E15" s="154"/>
      <c r="F15" s="154" t="s">
        <v>101</v>
      </c>
      <c r="G15" s="154"/>
      <c r="H15" s="154"/>
      <c r="I15" s="154"/>
      <c r="J15" s="158"/>
      <c r="K15" s="158"/>
      <c r="L15" s="158"/>
      <c r="M15" s="158"/>
      <c r="N15" s="158"/>
      <c r="O15" s="158"/>
      <c r="P15" s="158"/>
      <c r="Q15" s="158"/>
      <c r="R15" s="158"/>
      <c r="S15" s="158"/>
      <c r="T15" s="158"/>
      <c r="U15" s="158"/>
      <c r="V15" s="158"/>
      <c r="W15" s="158"/>
      <c r="X15" s="158"/>
      <c r="Y15" s="158"/>
    </row>
    <row r="16" spans="1:25" ht="15.75" customHeight="1">
      <c r="A16" s="132"/>
      <c r="B16" s="154"/>
      <c r="C16" s="154"/>
      <c r="D16" s="154"/>
      <c r="E16" s="154"/>
      <c r="F16" s="154" t="s">
        <v>102</v>
      </c>
      <c r="G16" s="154"/>
      <c r="H16" s="154"/>
      <c r="I16" s="154"/>
      <c r="J16" s="158"/>
      <c r="K16" s="158"/>
      <c r="L16" s="158"/>
      <c r="M16" s="158"/>
      <c r="N16" s="158"/>
      <c r="O16" s="158"/>
      <c r="P16" s="158"/>
      <c r="Q16" s="158"/>
      <c r="R16" s="158"/>
      <c r="S16" s="158"/>
      <c r="T16" s="158"/>
      <c r="U16" s="158"/>
      <c r="V16" s="158"/>
      <c r="W16" s="158"/>
      <c r="X16" s="158"/>
      <c r="Y16" s="158"/>
    </row>
    <row r="17" spans="1:25" ht="15" customHeight="1">
      <c r="A17" s="132"/>
      <c r="B17" s="154"/>
      <c r="C17" s="154"/>
      <c r="D17" s="154"/>
      <c r="E17" s="154"/>
      <c r="F17" s="154" t="s">
        <v>88</v>
      </c>
      <c r="G17" s="158"/>
      <c r="H17" s="158"/>
      <c r="I17" s="158"/>
      <c r="J17" s="158"/>
      <c r="K17" s="158"/>
      <c r="L17" s="158"/>
      <c r="M17" s="158"/>
      <c r="N17" s="158"/>
      <c r="O17" s="158"/>
      <c r="P17" s="158"/>
      <c r="Q17" s="158"/>
      <c r="R17" s="158"/>
      <c r="S17" s="158"/>
      <c r="T17" s="158"/>
      <c r="U17" s="158"/>
      <c r="V17" s="158"/>
      <c r="W17" s="158"/>
      <c r="X17" s="158"/>
      <c r="Y17" s="158"/>
    </row>
    <row r="18" spans="1:25" s="183" customFormat="1" ht="20.25" customHeight="1">
      <c r="A18" s="182"/>
      <c r="B18" s="158"/>
      <c r="C18" s="158"/>
      <c r="D18" s="158"/>
      <c r="E18" s="158"/>
      <c r="F18" s="154" t="s">
        <v>87</v>
      </c>
      <c r="G18" s="158"/>
      <c r="H18" s="158"/>
      <c r="I18" s="158"/>
      <c r="J18" s="158"/>
      <c r="K18" s="158"/>
      <c r="L18" s="158"/>
      <c r="M18" s="158"/>
      <c r="N18" s="158"/>
      <c r="O18" s="158"/>
      <c r="P18" s="158"/>
      <c r="Q18" s="158"/>
      <c r="R18" s="158"/>
      <c r="S18" s="158"/>
      <c r="T18" s="158"/>
      <c r="U18" s="158"/>
      <c r="V18" s="158"/>
      <c r="W18" s="158"/>
      <c r="X18" s="158"/>
      <c r="Y18" s="158"/>
    </row>
    <row r="19" spans="1:25" ht="29.15" customHeight="1">
      <c r="A19" s="132" t="s">
        <v>68</v>
      </c>
      <c r="B19" s="154"/>
      <c r="C19" s="154"/>
      <c r="D19" s="154"/>
      <c r="E19" s="154"/>
      <c r="F19" s="157" t="s">
        <v>69</v>
      </c>
      <c r="G19" s="156"/>
      <c r="H19" s="156"/>
      <c r="I19" s="156"/>
      <c r="J19" s="156"/>
      <c r="K19" s="156"/>
      <c r="L19" s="156"/>
      <c r="M19" s="156"/>
      <c r="N19" s="156"/>
      <c r="O19" s="156"/>
      <c r="P19" s="156"/>
      <c r="Q19" s="156"/>
      <c r="R19" s="156"/>
      <c r="S19" s="156"/>
      <c r="T19" s="175"/>
      <c r="U19" s="175"/>
      <c r="V19" s="175"/>
      <c r="W19" s="175"/>
      <c r="X19" s="175"/>
      <c r="Y19" s="175"/>
    </row>
    <row r="20" spans="1:25" ht="27.65" customHeight="1">
      <c r="A20" s="132" t="s">
        <v>70</v>
      </c>
      <c r="B20" s="150"/>
      <c r="C20" s="150"/>
      <c r="D20" s="150"/>
      <c r="E20" s="150"/>
      <c r="F20" s="154" t="s">
        <v>92</v>
      </c>
      <c r="G20" s="154"/>
      <c r="H20" s="154"/>
      <c r="I20" s="154"/>
      <c r="J20" s="154"/>
      <c r="K20" s="154"/>
      <c r="L20" s="154"/>
      <c r="M20" s="154"/>
      <c r="N20" s="154"/>
      <c r="O20" s="154"/>
      <c r="P20" s="154"/>
      <c r="Q20" s="154"/>
      <c r="R20" s="154"/>
      <c r="S20" s="154"/>
      <c r="T20" s="175"/>
      <c r="U20" s="175"/>
      <c r="V20" s="175"/>
      <c r="W20" s="175"/>
      <c r="X20" s="175"/>
      <c r="Y20" s="175"/>
    </row>
    <row r="21" spans="1:25" ht="15.5">
      <c r="A21" s="132"/>
      <c r="B21" s="150"/>
      <c r="C21" s="150"/>
      <c r="D21" s="150"/>
      <c r="E21" s="150"/>
      <c r="F21" s="154" t="s">
        <v>93</v>
      </c>
      <c r="G21" s="154"/>
      <c r="H21" s="154"/>
      <c r="I21" s="154"/>
      <c r="J21" s="154"/>
      <c r="K21" s="154"/>
      <c r="L21" s="154"/>
      <c r="M21" s="154"/>
      <c r="N21" s="154"/>
      <c r="O21" s="154"/>
      <c r="P21" s="154"/>
      <c r="Q21" s="154"/>
      <c r="R21" s="154"/>
      <c r="S21" s="154"/>
      <c r="T21" s="175"/>
      <c r="U21" s="175"/>
      <c r="V21" s="175"/>
      <c r="W21" s="175"/>
      <c r="X21" s="175"/>
      <c r="Y21" s="175"/>
    </row>
    <row r="22" spans="1:25" ht="20.25" customHeight="1">
      <c r="A22" s="132"/>
      <c r="B22" s="150"/>
      <c r="C22" s="150"/>
      <c r="D22" s="150"/>
      <c r="E22" s="150"/>
      <c r="F22" s="154" t="s">
        <v>94</v>
      </c>
      <c r="G22" s="154"/>
      <c r="H22" s="154"/>
      <c r="I22" s="154"/>
      <c r="J22" s="154"/>
      <c r="K22" s="154"/>
      <c r="L22" s="154"/>
      <c r="M22" s="154"/>
      <c r="N22" s="154"/>
      <c r="O22" s="154"/>
      <c r="P22" s="154"/>
      <c r="Q22" s="154"/>
      <c r="R22" s="154"/>
      <c r="S22" s="154"/>
      <c r="T22" s="175"/>
      <c r="U22" s="175"/>
      <c r="V22" s="175"/>
      <c r="W22" s="175"/>
      <c r="X22" s="175"/>
      <c r="Y22" s="175"/>
    </row>
    <row r="23" spans="1:25" ht="26.25" customHeight="1">
      <c r="A23" s="132" t="s">
        <v>416</v>
      </c>
      <c r="B23" s="150"/>
      <c r="C23" s="150"/>
      <c r="D23" s="150"/>
      <c r="E23" s="150"/>
      <c r="F23" s="154" t="s">
        <v>431</v>
      </c>
      <c r="G23" s="154"/>
      <c r="H23" s="154"/>
      <c r="I23" s="154"/>
      <c r="J23" s="154"/>
      <c r="K23" s="154"/>
      <c r="L23" s="154"/>
      <c r="M23" s="154"/>
      <c r="N23" s="154"/>
      <c r="O23" s="154"/>
      <c r="P23" s="154"/>
      <c r="Q23" s="154"/>
      <c r="R23" s="154"/>
      <c r="S23" s="154"/>
      <c r="T23" s="175"/>
      <c r="U23" s="175"/>
      <c r="V23" s="175"/>
      <c r="W23" s="175"/>
      <c r="X23" s="175"/>
      <c r="Y23" s="175"/>
    </row>
    <row r="24" spans="1:25" ht="15.5">
      <c r="A24" s="132"/>
      <c r="B24" s="150"/>
      <c r="C24" s="150"/>
      <c r="D24" s="150"/>
      <c r="E24" s="150"/>
      <c r="F24" s="154" t="s">
        <v>412</v>
      </c>
      <c r="G24" s="154"/>
      <c r="H24" s="154"/>
      <c r="I24" s="154"/>
      <c r="J24" s="154"/>
      <c r="K24" s="154"/>
      <c r="L24" s="154"/>
      <c r="M24" s="154"/>
      <c r="N24" s="154"/>
      <c r="O24" s="154"/>
      <c r="P24" s="154"/>
      <c r="Q24" s="154"/>
      <c r="R24" s="154"/>
      <c r="S24" s="154"/>
      <c r="T24" s="175"/>
      <c r="U24" s="175"/>
      <c r="V24" s="175"/>
      <c r="W24" s="175"/>
      <c r="X24" s="175"/>
      <c r="Y24" s="175"/>
    </row>
    <row r="25" spans="1:25" ht="15.5">
      <c r="A25" s="132"/>
      <c r="B25" s="150"/>
      <c r="C25" s="150"/>
      <c r="D25" s="150"/>
      <c r="E25" s="150"/>
      <c r="F25" s="428" t="s">
        <v>411</v>
      </c>
      <c r="G25" s="154"/>
      <c r="H25" s="154"/>
      <c r="I25" s="154"/>
      <c r="J25" s="154"/>
      <c r="K25" s="154"/>
      <c r="L25" s="154"/>
      <c r="M25" s="154"/>
      <c r="N25" s="154"/>
      <c r="O25" s="154"/>
      <c r="P25" s="154"/>
      <c r="Q25" s="154"/>
      <c r="R25" s="154"/>
      <c r="S25" s="154"/>
      <c r="T25" s="175"/>
      <c r="U25" s="175"/>
      <c r="V25" s="175"/>
      <c r="W25" s="175"/>
      <c r="X25" s="175"/>
      <c r="Y25" s="175"/>
    </row>
    <row r="26" spans="1:25" ht="15.5">
      <c r="A26" s="120" t="s">
        <v>71</v>
      </c>
      <c r="B26" s="121"/>
      <c r="C26" s="121"/>
      <c r="D26" s="121"/>
      <c r="E26" s="121"/>
      <c r="F26" s="121"/>
      <c r="G26" s="121"/>
      <c r="H26" s="121"/>
      <c r="I26" s="121"/>
      <c r="J26" s="121"/>
      <c r="K26" s="121"/>
      <c r="L26" s="121"/>
      <c r="M26" s="121"/>
      <c r="N26" s="121"/>
      <c r="O26" s="121"/>
      <c r="P26" s="121"/>
      <c r="Q26" s="121"/>
      <c r="R26" s="121"/>
      <c r="S26" s="126"/>
      <c r="T26" s="121"/>
      <c r="U26" s="126"/>
      <c r="V26" s="121"/>
      <c r="W26" s="126"/>
      <c r="X26" s="121"/>
      <c r="Y26" s="126"/>
    </row>
    <row r="27" spans="1:25" ht="15.75" customHeight="1">
      <c r="A27" s="181" t="s">
        <v>95</v>
      </c>
      <c r="B27" s="181"/>
      <c r="C27" s="181"/>
      <c r="D27" s="181"/>
      <c r="E27" s="181"/>
      <c r="F27" s="181"/>
      <c r="G27" s="181"/>
      <c r="H27" s="181"/>
      <c r="I27" s="181"/>
      <c r="J27" s="181"/>
      <c r="K27" s="181"/>
      <c r="L27" s="181"/>
      <c r="M27" s="181"/>
      <c r="N27" s="181"/>
      <c r="O27" s="181"/>
      <c r="P27" s="181"/>
      <c r="Q27" s="181"/>
      <c r="R27" s="181"/>
      <c r="S27" s="181"/>
      <c r="T27" s="150"/>
      <c r="U27" s="150"/>
      <c r="V27" s="150"/>
      <c r="W27" s="150"/>
      <c r="X27" s="150"/>
      <c r="Y27" s="150"/>
    </row>
    <row r="28" spans="1:25" ht="18" customHeight="1">
      <c r="A28" s="181" t="s">
        <v>96</v>
      </c>
      <c r="B28" s="181"/>
      <c r="C28" s="181"/>
      <c r="D28" s="181"/>
      <c r="E28" s="181"/>
      <c r="F28" s="181"/>
      <c r="G28" s="181"/>
      <c r="H28" s="181"/>
      <c r="I28" s="181"/>
      <c r="J28" s="181"/>
      <c r="K28" s="181"/>
      <c r="L28" s="181"/>
      <c r="M28" s="181"/>
      <c r="N28" s="181"/>
      <c r="O28" s="181"/>
      <c r="P28" s="181"/>
      <c r="Q28" s="181"/>
      <c r="R28" s="181"/>
      <c r="S28" s="181"/>
      <c r="T28" s="150"/>
      <c r="U28" s="150"/>
      <c r="V28" s="150"/>
      <c r="W28" s="150"/>
      <c r="X28" s="150"/>
      <c r="Y28" s="150"/>
    </row>
    <row r="29" spans="1:25" ht="16.5" customHeight="1">
      <c r="A29" s="181" t="s">
        <v>98</v>
      </c>
      <c r="B29" s="181"/>
      <c r="C29" s="181"/>
      <c r="D29" s="181"/>
      <c r="E29" s="181"/>
      <c r="F29" s="181"/>
      <c r="G29" s="181"/>
      <c r="H29" s="181"/>
      <c r="I29" s="181"/>
      <c r="J29" s="181"/>
      <c r="K29" s="181"/>
      <c r="L29" s="181"/>
      <c r="M29" s="181"/>
      <c r="N29" s="181"/>
      <c r="O29" s="181"/>
      <c r="P29" s="181"/>
      <c r="Q29" s="181"/>
      <c r="R29" s="181"/>
      <c r="S29" s="181"/>
      <c r="T29" s="150"/>
      <c r="U29" s="150"/>
      <c r="V29" s="150"/>
      <c r="W29" s="150"/>
      <c r="X29" s="150"/>
      <c r="Y29" s="150"/>
    </row>
    <row r="30" spans="1:25" s="160" customFormat="1" ht="14">
      <c r="A30" s="430" t="s">
        <v>423</v>
      </c>
      <c r="B30" s="131"/>
      <c r="C30" s="131"/>
      <c r="D30" s="131"/>
      <c r="E30" s="131"/>
      <c r="F30" s="131"/>
      <c r="G30" s="131"/>
      <c r="H30" s="131"/>
      <c r="I30" s="131"/>
      <c r="J30" s="131"/>
      <c r="K30" s="159"/>
      <c r="L30" s="159"/>
      <c r="M30" s="159"/>
      <c r="N30" s="159"/>
      <c r="O30" s="159"/>
      <c r="P30" s="159"/>
      <c r="Q30" s="159"/>
      <c r="R30" s="159"/>
      <c r="T30" s="187"/>
      <c r="U30" s="188"/>
      <c r="V30" s="187"/>
      <c r="W30" s="188"/>
      <c r="X30" s="187"/>
      <c r="Y30" s="188"/>
    </row>
    <row r="31" spans="1:25" ht="15.5">
      <c r="A31" s="120" t="s">
        <v>72</v>
      </c>
      <c r="B31" s="121"/>
      <c r="C31" s="121"/>
      <c r="D31" s="121"/>
      <c r="E31" s="121"/>
      <c r="F31" s="121"/>
      <c r="G31" s="121"/>
      <c r="H31" s="121"/>
      <c r="I31" s="121"/>
      <c r="J31" s="121"/>
      <c r="K31" s="121"/>
      <c r="L31" s="121"/>
      <c r="M31" s="121"/>
      <c r="N31" s="121"/>
      <c r="O31" s="121"/>
      <c r="P31" s="121"/>
      <c r="Q31" s="121"/>
      <c r="R31" s="121"/>
      <c r="S31" s="126"/>
      <c r="T31" s="121"/>
      <c r="U31" s="126"/>
      <c r="V31" s="121"/>
      <c r="W31" s="126"/>
      <c r="X31" s="121"/>
      <c r="Y31" s="126"/>
    </row>
    <row r="32" spans="1:25" ht="15.5">
      <c r="B32" s="154"/>
      <c r="C32" s="154"/>
      <c r="D32" s="154"/>
      <c r="E32" s="154"/>
      <c r="F32" s="154"/>
      <c r="G32" s="154"/>
      <c r="H32" s="154"/>
      <c r="I32" s="154"/>
      <c r="J32" s="154"/>
      <c r="K32" s="154"/>
      <c r="L32" s="154"/>
      <c r="M32" s="154"/>
      <c r="N32" s="154"/>
      <c r="O32" s="154"/>
      <c r="P32" s="154"/>
      <c r="Q32" s="154"/>
      <c r="R32" s="154"/>
      <c r="S32" s="127"/>
      <c r="T32" s="154"/>
      <c r="U32" s="127"/>
      <c r="V32" s="154"/>
      <c r="W32" s="127"/>
      <c r="X32" s="154"/>
      <c r="Y32" s="127"/>
    </row>
    <row r="33" spans="1:25" ht="14">
      <c r="A33" s="134" t="s">
        <v>433</v>
      </c>
      <c r="B33" s="161"/>
      <c r="C33" s="161"/>
      <c r="D33" s="161"/>
      <c r="E33" s="161"/>
      <c r="F33" s="161"/>
      <c r="G33" s="161"/>
      <c r="H33" s="161"/>
      <c r="I33" s="161"/>
      <c r="J33" s="161"/>
      <c r="K33" s="161"/>
      <c r="L33" s="161"/>
      <c r="M33" s="161"/>
      <c r="N33" s="161"/>
      <c r="O33" s="161"/>
      <c r="P33" s="161"/>
      <c r="Q33" s="161"/>
      <c r="R33" s="161"/>
      <c r="S33" s="162"/>
      <c r="T33" s="161"/>
      <c r="U33" s="162"/>
      <c r="V33" s="161"/>
      <c r="W33" s="162"/>
      <c r="X33" s="161"/>
      <c r="Y33" s="162"/>
    </row>
    <row r="34" spans="1:25" ht="14">
      <c r="A34" s="144" t="s">
        <v>439</v>
      </c>
      <c r="B34" s="161"/>
      <c r="C34" s="161"/>
      <c r="D34" s="161"/>
      <c r="E34" s="161"/>
      <c r="F34" s="161"/>
      <c r="G34" s="161"/>
      <c r="H34" s="161"/>
      <c r="I34" s="161"/>
      <c r="J34" s="161"/>
      <c r="K34" s="161"/>
      <c r="L34" s="161"/>
      <c r="M34" s="161"/>
      <c r="N34" s="161"/>
      <c r="O34" s="161"/>
      <c r="P34" s="161"/>
      <c r="Q34" s="161"/>
      <c r="R34" s="161"/>
      <c r="S34" s="162"/>
      <c r="T34" s="161"/>
      <c r="U34" s="162"/>
      <c r="V34" s="161"/>
      <c r="W34" s="162"/>
      <c r="X34" s="161"/>
      <c r="Y34" s="162"/>
    </row>
    <row r="35" spans="1:25" ht="14">
      <c r="A35" s="144" t="s">
        <v>442</v>
      </c>
      <c r="B35" s="204"/>
      <c r="C35" s="204"/>
      <c r="D35" s="204"/>
      <c r="E35" s="204"/>
      <c r="F35" s="204"/>
      <c r="G35" s="204"/>
      <c r="H35" s="204"/>
      <c r="I35" s="204"/>
      <c r="J35" s="204"/>
      <c r="K35" s="204"/>
      <c r="L35" s="204"/>
      <c r="M35" s="205"/>
      <c r="N35" s="161"/>
      <c r="O35" s="161"/>
      <c r="P35" s="161"/>
      <c r="Q35" s="161"/>
      <c r="R35" s="161"/>
      <c r="S35" s="162"/>
      <c r="T35" s="161"/>
      <c r="U35" s="162"/>
      <c r="V35" s="161"/>
      <c r="W35" s="162"/>
      <c r="X35" s="161"/>
      <c r="Y35" s="162"/>
    </row>
    <row r="36" spans="1:25" ht="15.5">
      <c r="A36" s="50"/>
      <c r="B36" s="163"/>
      <c r="C36" s="163"/>
      <c r="D36" s="163"/>
      <c r="E36" s="163"/>
      <c r="F36" s="163"/>
      <c r="G36" s="163"/>
      <c r="H36" s="163"/>
      <c r="I36" s="163"/>
      <c r="J36" s="163"/>
      <c r="K36" s="163"/>
      <c r="L36" s="163"/>
      <c r="M36" s="163"/>
      <c r="N36" s="163"/>
      <c r="O36" s="163"/>
      <c r="P36" s="163"/>
      <c r="Q36" s="163"/>
      <c r="R36" s="163"/>
      <c r="S36" s="118"/>
      <c r="T36" s="163"/>
      <c r="U36" s="118"/>
      <c r="V36" s="163"/>
      <c r="W36" s="118"/>
      <c r="X36" s="163"/>
      <c r="Y36" s="118"/>
    </row>
    <row r="37" spans="1:25" ht="15.5">
      <c r="A37" s="120" t="s">
        <v>73</v>
      </c>
      <c r="B37" s="121"/>
      <c r="C37" s="121"/>
      <c r="D37" s="121"/>
      <c r="E37" s="121"/>
      <c r="F37" s="121"/>
      <c r="G37" s="121"/>
      <c r="H37" s="121"/>
      <c r="I37" s="121"/>
      <c r="J37" s="121"/>
      <c r="K37" s="121"/>
      <c r="L37" s="121"/>
      <c r="M37" s="121"/>
      <c r="N37" s="121"/>
      <c r="O37" s="121"/>
      <c r="P37" s="121"/>
      <c r="Q37" s="121"/>
      <c r="R37" s="121"/>
      <c r="S37" s="126"/>
      <c r="T37" s="121"/>
      <c r="U37" s="126"/>
      <c r="V37" s="121"/>
      <c r="W37" s="126"/>
      <c r="X37" s="121"/>
      <c r="Y37" s="126"/>
    </row>
    <row r="38" spans="1:25" ht="14">
      <c r="A38" s="134" t="s">
        <v>393</v>
      </c>
      <c r="B38" s="134" t="s">
        <v>395</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row>
    <row r="39" spans="1:25" ht="14">
      <c r="A39" s="134" t="s">
        <v>394</v>
      </c>
      <c r="B39" s="134" t="s">
        <v>396</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row>
    <row r="40" spans="1:25" ht="14">
      <c r="A40" s="164" t="s">
        <v>191</v>
      </c>
      <c r="B40" s="134" t="s">
        <v>424</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row>
    <row r="41" spans="1:25" ht="15.5">
      <c r="A41" s="120" t="s">
        <v>74</v>
      </c>
      <c r="B41" s="121"/>
      <c r="C41" s="121"/>
      <c r="D41" s="121"/>
      <c r="E41" s="121"/>
      <c r="F41" s="121"/>
      <c r="G41" s="121"/>
      <c r="H41" s="121"/>
      <c r="I41" s="121"/>
      <c r="J41" s="121"/>
      <c r="K41" s="121"/>
      <c r="L41" s="121"/>
      <c r="M41" s="121"/>
      <c r="N41" s="121"/>
      <c r="O41" s="121"/>
      <c r="P41" s="121"/>
      <c r="Q41" s="121"/>
      <c r="R41" s="121"/>
      <c r="S41" s="126"/>
      <c r="T41" s="121"/>
      <c r="U41" s="126"/>
      <c r="V41" s="121"/>
      <c r="W41" s="126"/>
      <c r="X41" s="121"/>
      <c r="Y41" s="126"/>
    </row>
    <row r="42" spans="1:25" ht="14">
      <c r="A42" s="134" t="s">
        <v>75</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row>
    <row r="43" spans="1:25" ht="14">
      <c r="A43" s="134" t="s">
        <v>76</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row>
    <row r="44" spans="1:25" ht="14">
      <c r="A44" s="133" t="s">
        <v>77</v>
      </c>
      <c r="B44" s="134"/>
      <c r="C44" s="165"/>
      <c r="D44" s="134"/>
      <c r="E44" s="134"/>
      <c r="F44" s="134"/>
      <c r="G44" s="134"/>
      <c r="H44" s="134"/>
      <c r="I44" s="134"/>
      <c r="J44" s="134"/>
      <c r="K44" s="134"/>
      <c r="L44" s="134"/>
      <c r="M44" s="134"/>
      <c r="N44" s="134"/>
      <c r="O44" s="134"/>
      <c r="P44" s="134"/>
      <c r="Q44" s="134"/>
      <c r="R44" s="134"/>
      <c r="S44" s="134"/>
      <c r="T44" s="134"/>
      <c r="U44" s="134"/>
      <c r="V44" s="134"/>
      <c r="W44" s="134"/>
      <c r="X44" s="134"/>
      <c r="Y44" s="134"/>
    </row>
    <row r="45" spans="1:25" ht="14.25" customHeight="1">
      <c r="A45" s="144" t="s">
        <v>78</v>
      </c>
      <c r="B45" s="144"/>
      <c r="C45" s="211" t="s">
        <v>83</v>
      </c>
      <c r="D45" s="202"/>
      <c r="E45" s="202"/>
      <c r="F45" s="202"/>
      <c r="G45" s="189"/>
      <c r="H45" s="144"/>
      <c r="I45" s="144"/>
      <c r="J45" s="144"/>
      <c r="K45" s="144"/>
      <c r="L45" s="134"/>
      <c r="M45" s="134"/>
      <c r="N45" s="134"/>
      <c r="O45" s="134"/>
      <c r="P45" s="134"/>
      <c r="Q45" s="134"/>
      <c r="R45" s="134"/>
      <c r="S45" s="134"/>
      <c r="T45" s="134"/>
      <c r="U45" s="134"/>
      <c r="V45" s="134"/>
      <c r="W45" s="134"/>
      <c r="X45" s="134"/>
      <c r="Y45" s="134"/>
    </row>
    <row r="46" spans="1:25" ht="14">
      <c r="A46" s="134" t="s">
        <v>79</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row>
    <row r="47" spans="1:25" s="198" customFormat="1" ht="14.25" customHeight="1">
      <c r="A47" s="201" t="s">
        <v>80</v>
      </c>
      <c r="B47" s="202"/>
      <c r="C47" s="202"/>
      <c r="D47" s="202"/>
      <c r="E47" s="202"/>
      <c r="F47" s="202"/>
      <c r="G47" s="202"/>
      <c r="H47" s="202"/>
      <c r="I47" s="196"/>
      <c r="J47" s="197"/>
      <c r="K47" s="197"/>
      <c r="L47" s="197"/>
      <c r="M47" s="197"/>
      <c r="N47" s="197"/>
      <c r="O47" s="197"/>
      <c r="P47" s="197"/>
      <c r="Q47" s="197"/>
      <c r="R47" s="197"/>
      <c r="S47" s="197"/>
      <c r="T47" s="197"/>
      <c r="U47" s="197"/>
      <c r="V47" s="197"/>
      <c r="W47" s="197"/>
      <c r="X47" s="197"/>
      <c r="Y47" s="197"/>
    </row>
    <row r="48" spans="1:25" ht="14">
      <c r="A48" s="141" t="s">
        <v>81</v>
      </c>
      <c r="B48" s="166"/>
      <c r="C48" s="166"/>
      <c r="D48" s="166"/>
      <c r="E48" s="166"/>
      <c r="F48" s="166"/>
      <c r="G48" s="166"/>
      <c r="H48" s="166"/>
      <c r="I48" s="166"/>
      <c r="J48" s="145"/>
      <c r="K48" s="145"/>
      <c r="L48" s="145"/>
      <c r="M48" s="145"/>
      <c r="N48" s="145"/>
      <c r="O48" s="145"/>
      <c r="P48" s="145"/>
      <c r="Q48" s="145"/>
      <c r="R48" s="145"/>
      <c r="S48" s="145"/>
      <c r="T48" s="145"/>
      <c r="U48" s="145"/>
      <c r="V48" s="145"/>
      <c r="W48" s="145"/>
      <c r="X48" s="145"/>
      <c r="Y48" s="145"/>
    </row>
    <row r="49" spans="1:25" ht="14">
      <c r="A49" s="141" t="s">
        <v>82</v>
      </c>
      <c r="B49" s="166"/>
      <c r="C49" s="166"/>
      <c r="D49" s="166"/>
      <c r="E49" s="166"/>
      <c r="F49" s="166"/>
      <c r="G49" s="166"/>
      <c r="H49" s="166"/>
      <c r="I49" s="166"/>
      <c r="J49" s="145"/>
      <c r="K49" s="145"/>
      <c r="L49" s="145"/>
      <c r="M49" s="145"/>
      <c r="N49" s="145"/>
      <c r="O49" s="145"/>
      <c r="P49" s="145"/>
      <c r="Q49" s="145"/>
      <c r="R49" s="145"/>
      <c r="S49" s="145"/>
      <c r="T49" s="145"/>
      <c r="U49" s="145"/>
      <c r="V49" s="145"/>
      <c r="W49" s="145"/>
      <c r="X49" s="145"/>
      <c r="Y49" s="145"/>
    </row>
    <row r="50" spans="1:25" s="198" customFormat="1" ht="14.25" customHeight="1">
      <c r="A50" s="211" t="s">
        <v>83</v>
      </c>
      <c r="B50" s="203"/>
      <c r="C50" s="203"/>
      <c r="D50" s="203"/>
      <c r="E50" s="199"/>
      <c r="F50" s="199"/>
      <c r="G50" s="200"/>
      <c r="H50" s="200"/>
      <c r="I50" s="200"/>
      <c r="J50" s="199"/>
      <c r="K50" s="199"/>
      <c r="L50" s="199"/>
      <c r="M50" s="199"/>
      <c r="N50" s="199"/>
      <c r="O50" s="199"/>
      <c r="P50" s="199"/>
      <c r="Q50" s="199"/>
      <c r="R50" s="199"/>
      <c r="S50" s="199"/>
      <c r="T50" s="199"/>
      <c r="U50" s="199"/>
      <c r="V50" s="199"/>
      <c r="W50" s="199"/>
      <c r="X50" s="199"/>
      <c r="Y50" s="199"/>
    </row>
    <row r="51" spans="1:25" ht="14">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row>
  </sheetData>
  <hyperlinks>
    <hyperlink ref="A46" r:id="rId1" display="https://www.gov.uk/government/organisations/ministry-of-defence/about/statistics" xr:uid="{528DE24E-8E90-491B-8C1E-6E835BF991CE}"/>
    <hyperlink ref="A47" r:id="rId2" xr:uid="{DB50A143-AD6C-4014-8516-3880E0CAFA15}"/>
    <hyperlink ref="E7" r:id="rId3" xr:uid="{CE8F180B-D83B-4342-B569-E922D63EC44F}"/>
    <hyperlink ref="E8" r:id="rId4" xr:uid="{764B9308-023E-4B9F-A870-2299A666A20E}"/>
    <hyperlink ref="E6" r:id="rId5" xr:uid="{429F85BC-9158-42E4-882B-DB2B709790CB}"/>
    <hyperlink ref="C45" r:id="rId6" xr:uid="{2F00DE0B-B844-4C71-9033-AC687095BC4A}"/>
    <hyperlink ref="A50" r:id="rId7" xr:uid="{81AE23AE-BDBA-4564-9468-26F5B8E68F95}"/>
    <hyperlink ref="F25" r:id="rId8" display="https://www.gov.uk/government/publications/regulatory-article-ra-1600-remotely-piloted-air-systems-rpas" xr:uid="{8972143B-CF94-40BC-A222-4A8C88237AD7}"/>
    <hyperlink ref="A30" r:id="rId9" display="https://www.gov.uk/government/statistics/uk-armed-forces-equipment-and-formations-2023" xr:uid="{C58DDE96-6BE8-4ED6-A755-B09C05A67E33}"/>
  </hyperlinks>
  <pageMargins left="0.7" right="0.7" top="0.75" bottom="0.75" header="0.3" footer="0.3"/>
  <pageSetup paperSize="9"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2D62-0246-4E14-8B14-A306FEDAE301}">
  <dimension ref="A1:B19"/>
  <sheetViews>
    <sheetView zoomScale="86" zoomScaleNormal="86" workbookViewId="0"/>
  </sheetViews>
  <sheetFormatPr defaultRowHeight="12.5"/>
  <cols>
    <col min="1" max="1" width="21.54296875" customWidth="1"/>
  </cols>
  <sheetData>
    <row r="1" spans="1:2" ht="19">
      <c r="A1" s="227" t="s">
        <v>104</v>
      </c>
      <c r="B1" s="228"/>
    </row>
    <row r="2" spans="1:2" ht="15.5">
      <c r="A2" s="228"/>
      <c r="B2" s="228"/>
    </row>
    <row r="3" spans="1:2" ht="15.5">
      <c r="A3" s="229" t="s">
        <v>105</v>
      </c>
      <c r="B3" s="229" t="s">
        <v>106</v>
      </c>
    </row>
    <row r="4" spans="1:2" ht="13">
      <c r="A4" s="56" t="s">
        <v>107</v>
      </c>
      <c r="B4" s="431" t="s">
        <v>438</v>
      </c>
    </row>
    <row r="5" spans="1:2" ht="13">
      <c r="A5" s="56" t="s">
        <v>148</v>
      </c>
      <c r="B5" s="58" t="s">
        <v>436</v>
      </c>
    </row>
    <row r="6" spans="1:2" ht="13">
      <c r="A6" s="56" t="s">
        <v>149</v>
      </c>
      <c r="B6" s="58" t="s">
        <v>437</v>
      </c>
    </row>
    <row r="7" spans="1:2" ht="13">
      <c r="A7" s="56" t="s">
        <v>168</v>
      </c>
      <c r="B7" s="95" t="s">
        <v>180</v>
      </c>
    </row>
    <row r="8" spans="1:2" ht="13">
      <c r="A8" s="56" t="s">
        <v>221</v>
      </c>
      <c r="B8" s="113" t="s">
        <v>223</v>
      </c>
    </row>
    <row r="9" spans="1:2" ht="13">
      <c r="A9" s="56" t="s">
        <v>222</v>
      </c>
      <c r="B9" s="113" t="s">
        <v>402</v>
      </c>
    </row>
    <row r="10" spans="1:2" ht="13">
      <c r="A10" s="56" t="s">
        <v>225</v>
      </c>
      <c r="B10" s="113" t="s">
        <v>226</v>
      </c>
    </row>
    <row r="11" spans="1:2" ht="13">
      <c r="A11" s="56" t="s">
        <v>249</v>
      </c>
      <c r="B11" s="95" t="s">
        <v>250</v>
      </c>
    </row>
    <row r="12" spans="1:2" ht="13">
      <c r="A12" s="56" t="s">
        <v>251</v>
      </c>
      <c r="B12" s="96" t="s">
        <v>288</v>
      </c>
    </row>
    <row r="13" spans="1:2" ht="13">
      <c r="A13" s="56" t="s">
        <v>252</v>
      </c>
      <c r="B13" s="41" t="s">
        <v>253</v>
      </c>
    </row>
    <row r="14" spans="1:2" ht="13">
      <c r="A14" s="56" t="s">
        <v>287</v>
      </c>
      <c r="B14" s="95" t="s">
        <v>286</v>
      </c>
    </row>
    <row r="15" spans="1:2" ht="13">
      <c r="A15" s="56" t="s">
        <v>290</v>
      </c>
      <c r="B15" s="391" t="s">
        <v>289</v>
      </c>
    </row>
    <row r="16" spans="1:2" ht="13">
      <c r="A16" s="56" t="s">
        <v>313</v>
      </c>
      <c r="B16" s="429" t="s">
        <v>418</v>
      </c>
    </row>
    <row r="17" spans="1:2" ht="13">
      <c r="A17" s="56" t="s">
        <v>388</v>
      </c>
      <c r="B17" s="58" t="s">
        <v>389</v>
      </c>
    </row>
    <row r="18" spans="1:2" ht="13">
      <c r="A18" s="56" t="s">
        <v>405</v>
      </c>
      <c r="B18" s="58" t="s">
        <v>425</v>
      </c>
    </row>
    <row r="19" spans="1:2" ht="13">
      <c r="A19" s="56" t="s">
        <v>417</v>
      </c>
      <c r="B19" s="58" t="s">
        <v>427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F9E9-5436-4624-81E1-DBA19EE8738E}">
  <sheetPr>
    <pageSetUpPr fitToPage="1"/>
  </sheetPr>
  <dimension ref="A1:Q34"/>
  <sheetViews>
    <sheetView zoomScale="70" zoomScaleNormal="70" zoomScaleSheetLayoutView="100" workbookViewId="0"/>
  </sheetViews>
  <sheetFormatPr defaultColWidth="9.1796875" defaultRowHeight="12.5"/>
  <cols>
    <col min="1" max="1" width="45" style="46" customWidth="1"/>
    <col min="2" max="2" width="10.1796875" style="46" customWidth="1"/>
    <col min="3" max="12" width="9.7265625" style="46" customWidth="1"/>
    <col min="13" max="13" width="10.26953125" style="46" customWidth="1"/>
    <col min="14" max="14" width="9.1796875" style="46"/>
    <col min="15" max="15" width="10.1796875" style="46" customWidth="1"/>
    <col min="16" max="16384" width="9.1796875" style="46"/>
  </cols>
  <sheetData>
    <row r="1" spans="1:17" ht="18">
      <c r="A1" s="12" t="s">
        <v>108</v>
      </c>
      <c r="B1" s="12"/>
      <c r="C1" s="12"/>
      <c r="D1" s="12"/>
      <c r="E1" s="12"/>
      <c r="F1" s="12"/>
      <c r="G1" s="12"/>
      <c r="H1" s="12"/>
      <c r="I1" s="12"/>
      <c r="J1" s="12"/>
      <c r="K1" s="12"/>
      <c r="L1" s="12"/>
    </row>
    <row r="2" spans="1:17" ht="15.5">
      <c r="A2" s="230" t="s">
        <v>109</v>
      </c>
      <c r="B2" s="10"/>
      <c r="C2" s="10"/>
      <c r="D2" s="10"/>
      <c r="E2" s="10"/>
      <c r="F2" s="10"/>
      <c r="G2" s="10"/>
      <c r="H2" s="10"/>
      <c r="I2" s="10"/>
      <c r="J2" s="10"/>
      <c r="K2" s="10"/>
      <c r="L2" s="10"/>
    </row>
    <row r="3" spans="1:17" ht="18.75" customHeight="1">
      <c r="A3" s="230" t="s">
        <v>184</v>
      </c>
      <c r="B3" s="190"/>
      <c r="C3" s="190"/>
      <c r="D3" s="190"/>
    </row>
    <row r="4" spans="1:17" s="230" customFormat="1" ht="18.75" customHeight="1">
      <c r="A4" s="230" t="s">
        <v>420</v>
      </c>
    </row>
    <row r="5" spans="1:17" ht="14.5">
      <c r="A5" s="52" t="s">
        <v>1</v>
      </c>
      <c r="D5" s="51"/>
      <c r="F5" s="51"/>
      <c r="H5" s="51"/>
      <c r="J5" s="51"/>
      <c r="L5" s="51"/>
      <c r="O5" s="215"/>
      <c r="P5" s="216"/>
    </row>
    <row r="6" spans="1:17" ht="14.5">
      <c r="A6" s="52" t="s">
        <v>30</v>
      </c>
      <c r="D6" s="51"/>
      <c r="F6" s="51"/>
      <c r="H6" s="51"/>
      <c r="J6" s="51"/>
      <c r="L6" s="51"/>
      <c r="O6" s="215"/>
      <c r="P6" s="217"/>
    </row>
    <row r="7" spans="1:17" ht="39">
      <c r="A7" s="244" t="s">
        <v>139</v>
      </c>
      <c r="B7" s="232" t="s">
        <v>117</v>
      </c>
      <c r="C7" s="231" t="s">
        <v>110</v>
      </c>
      <c r="D7" s="232" t="s">
        <v>123</v>
      </c>
      <c r="E7" s="231" t="s">
        <v>111</v>
      </c>
      <c r="F7" s="232" t="s">
        <v>122</v>
      </c>
      <c r="G7" s="231" t="s">
        <v>112</v>
      </c>
      <c r="H7" s="232" t="s">
        <v>121</v>
      </c>
      <c r="I7" s="231" t="s">
        <v>113</v>
      </c>
      <c r="J7" s="232" t="s">
        <v>120</v>
      </c>
      <c r="K7" s="231" t="s">
        <v>114</v>
      </c>
      <c r="L7" s="232" t="s">
        <v>119</v>
      </c>
      <c r="M7" s="232" t="s">
        <v>115</v>
      </c>
      <c r="N7" s="233" t="s">
        <v>118</v>
      </c>
      <c r="O7" s="233" t="s">
        <v>116</v>
      </c>
      <c r="P7" s="342" t="s">
        <v>370</v>
      </c>
      <c r="Q7" s="342" t="s">
        <v>371</v>
      </c>
    </row>
    <row r="8" spans="1:17" s="50" customFormat="1" ht="14">
      <c r="A8" s="384" t="s">
        <v>21</v>
      </c>
      <c r="B8" s="384">
        <v>11</v>
      </c>
      <c r="C8" s="384">
        <v>11</v>
      </c>
      <c r="D8" s="384">
        <v>11</v>
      </c>
      <c r="E8" s="384">
        <v>11</v>
      </c>
      <c r="F8" s="384">
        <v>10</v>
      </c>
      <c r="G8" s="384">
        <v>10</v>
      </c>
      <c r="H8" s="384">
        <v>10</v>
      </c>
      <c r="I8" s="384">
        <v>10</v>
      </c>
      <c r="J8" s="384">
        <v>10</v>
      </c>
      <c r="K8" s="384">
        <v>10</v>
      </c>
      <c r="L8" s="385">
        <v>10</v>
      </c>
      <c r="M8" s="385">
        <v>10</v>
      </c>
      <c r="N8" s="385">
        <v>10</v>
      </c>
      <c r="O8" s="385">
        <v>10</v>
      </c>
      <c r="P8" s="343">
        <f t="shared" ref="P8:Q8" si="0">P9+P10</f>
        <v>10</v>
      </c>
      <c r="Q8" s="343">
        <f t="shared" si="0"/>
        <v>10</v>
      </c>
    </row>
    <row r="9" spans="1:17" s="50" customFormat="1" ht="14">
      <c r="A9" s="236" t="s">
        <v>124</v>
      </c>
      <c r="B9" s="235">
        <v>4</v>
      </c>
      <c r="C9" s="235">
        <v>4</v>
      </c>
      <c r="D9" s="235">
        <v>4</v>
      </c>
      <c r="E9" s="235">
        <v>4</v>
      </c>
      <c r="F9" s="235">
        <v>4</v>
      </c>
      <c r="G9" s="235">
        <v>4</v>
      </c>
      <c r="H9" s="235">
        <v>4</v>
      </c>
      <c r="I9" s="235">
        <v>4</v>
      </c>
      <c r="J9" s="237">
        <v>4</v>
      </c>
      <c r="K9" s="237">
        <v>4</v>
      </c>
      <c r="L9" s="235">
        <v>4</v>
      </c>
      <c r="M9" s="235">
        <v>4</v>
      </c>
      <c r="N9" s="238">
        <v>4</v>
      </c>
      <c r="O9" s="238">
        <v>4</v>
      </c>
      <c r="P9" s="344">
        <v>4</v>
      </c>
      <c r="Q9" s="344">
        <v>4</v>
      </c>
    </row>
    <row r="10" spans="1:17" s="50" customFormat="1" ht="14">
      <c r="A10" s="236" t="s">
        <v>125</v>
      </c>
      <c r="B10" s="235">
        <v>7</v>
      </c>
      <c r="C10" s="235">
        <v>7</v>
      </c>
      <c r="D10" s="235">
        <v>7</v>
      </c>
      <c r="E10" s="235">
        <v>7</v>
      </c>
      <c r="F10" s="235">
        <v>6</v>
      </c>
      <c r="G10" s="235">
        <v>6</v>
      </c>
      <c r="H10" s="235">
        <v>6</v>
      </c>
      <c r="I10" s="235">
        <v>6</v>
      </c>
      <c r="J10" s="237">
        <v>6</v>
      </c>
      <c r="K10" s="237">
        <v>6</v>
      </c>
      <c r="L10" s="235">
        <v>6</v>
      </c>
      <c r="M10" s="235">
        <v>6</v>
      </c>
      <c r="N10" s="238">
        <v>6</v>
      </c>
      <c r="O10" s="238">
        <v>6</v>
      </c>
      <c r="P10" s="344">
        <v>6</v>
      </c>
      <c r="Q10" s="344">
        <v>6</v>
      </c>
    </row>
    <row r="11" spans="1:17" s="50" customFormat="1" ht="14">
      <c r="A11" s="384" t="s">
        <v>22</v>
      </c>
      <c r="B11" s="384">
        <v>64</v>
      </c>
      <c r="C11" s="384">
        <v>64</v>
      </c>
      <c r="D11" s="384">
        <v>64</v>
      </c>
      <c r="E11" s="384">
        <v>64</v>
      </c>
      <c r="F11" s="384">
        <v>60</v>
      </c>
      <c r="G11" s="384">
        <v>60</v>
      </c>
      <c r="H11" s="384">
        <v>60</v>
      </c>
      <c r="I11" s="384">
        <v>60</v>
      </c>
      <c r="J11" s="384">
        <v>66</v>
      </c>
      <c r="K11" s="384">
        <v>66</v>
      </c>
      <c r="L11" s="385">
        <v>51</v>
      </c>
      <c r="M11" s="385">
        <v>51</v>
      </c>
      <c r="N11" s="385">
        <v>62</v>
      </c>
      <c r="O11" s="385">
        <v>62</v>
      </c>
      <c r="P11" s="343">
        <f t="shared" ref="P11:Q11" si="1">SUM(P12:P20)</f>
        <v>59</v>
      </c>
      <c r="Q11" s="343">
        <f t="shared" si="1"/>
        <v>59</v>
      </c>
    </row>
    <row r="12" spans="1:17" s="50" customFormat="1" ht="14">
      <c r="A12" s="236" t="s">
        <v>126</v>
      </c>
      <c r="B12" s="239" t="s">
        <v>191</v>
      </c>
      <c r="C12" s="239" t="s">
        <v>191</v>
      </c>
      <c r="D12" s="239" t="s">
        <v>191</v>
      </c>
      <c r="E12" s="239" t="s">
        <v>191</v>
      </c>
      <c r="F12" s="239">
        <v>1</v>
      </c>
      <c r="G12" s="239">
        <v>1</v>
      </c>
      <c r="H12" s="239">
        <v>1</v>
      </c>
      <c r="I12" s="239">
        <v>1</v>
      </c>
      <c r="J12" s="240">
        <v>2</v>
      </c>
      <c r="K12" s="240">
        <v>2</v>
      </c>
      <c r="L12" s="239">
        <v>2</v>
      </c>
      <c r="M12" s="239">
        <v>2</v>
      </c>
      <c r="N12" s="241">
        <v>2</v>
      </c>
      <c r="O12" s="241">
        <v>2</v>
      </c>
      <c r="P12" s="345">
        <v>2</v>
      </c>
      <c r="Q12" s="345">
        <v>2</v>
      </c>
    </row>
    <row r="13" spans="1:17" s="50" customFormat="1" ht="14">
      <c r="A13" s="236" t="s">
        <v>127</v>
      </c>
      <c r="B13" s="235">
        <v>3</v>
      </c>
      <c r="C13" s="235">
        <v>3</v>
      </c>
      <c r="D13" s="235">
        <v>3</v>
      </c>
      <c r="E13" s="235">
        <v>3</v>
      </c>
      <c r="F13" s="235">
        <v>2</v>
      </c>
      <c r="G13" s="235">
        <v>2</v>
      </c>
      <c r="H13" s="235">
        <v>2</v>
      </c>
      <c r="I13" s="235">
        <v>2</v>
      </c>
      <c r="J13" s="237">
        <v>2</v>
      </c>
      <c r="K13" s="237">
        <v>2</v>
      </c>
      <c r="L13" s="235">
        <v>2</v>
      </c>
      <c r="M13" s="235">
        <v>2</v>
      </c>
      <c r="N13" s="238">
        <v>2</v>
      </c>
      <c r="O13" s="238">
        <v>2</v>
      </c>
      <c r="P13" s="344">
        <v>2</v>
      </c>
      <c r="Q13" s="344">
        <v>2</v>
      </c>
    </row>
    <row r="14" spans="1:17" s="50" customFormat="1" ht="14">
      <c r="A14" s="236" t="s">
        <v>128</v>
      </c>
      <c r="B14" s="242">
        <v>6</v>
      </c>
      <c r="C14" s="243">
        <v>6</v>
      </c>
      <c r="D14" s="242">
        <v>6</v>
      </c>
      <c r="E14" s="243">
        <v>6</v>
      </c>
      <c r="F14" s="242">
        <v>6</v>
      </c>
      <c r="G14" s="243">
        <v>6</v>
      </c>
      <c r="H14" s="242">
        <v>6</v>
      </c>
      <c r="I14" s="243">
        <v>6</v>
      </c>
      <c r="J14" s="242">
        <v>6</v>
      </c>
      <c r="K14" s="243">
        <v>6</v>
      </c>
      <c r="L14" s="242">
        <v>6</v>
      </c>
      <c r="M14" s="243">
        <v>6</v>
      </c>
      <c r="N14" s="242">
        <v>6</v>
      </c>
      <c r="O14" s="243">
        <v>6</v>
      </c>
      <c r="P14" s="346">
        <v>6</v>
      </c>
      <c r="Q14" s="346">
        <v>6</v>
      </c>
    </row>
    <row r="15" spans="1:17" s="50" customFormat="1" ht="14">
      <c r="A15" s="236" t="s">
        <v>129</v>
      </c>
      <c r="B15" s="242">
        <v>13</v>
      </c>
      <c r="C15" s="243">
        <v>13</v>
      </c>
      <c r="D15" s="242">
        <v>13</v>
      </c>
      <c r="E15" s="243">
        <v>13</v>
      </c>
      <c r="F15" s="242">
        <v>13</v>
      </c>
      <c r="G15" s="243">
        <v>13</v>
      </c>
      <c r="H15" s="242">
        <v>13</v>
      </c>
      <c r="I15" s="243">
        <v>13</v>
      </c>
      <c r="J15" s="242">
        <v>13</v>
      </c>
      <c r="K15" s="243">
        <v>13</v>
      </c>
      <c r="L15" s="242">
        <v>13</v>
      </c>
      <c r="M15" s="243">
        <v>13</v>
      </c>
      <c r="N15" s="242">
        <v>12</v>
      </c>
      <c r="O15" s="243">
        <v>12</v>
      </c>
      <c r="P15" s="346">
        <v>12</v>
      </c>
      <c r="Q15" s="346">
        <v>12</v>
      </c>
    </row>
    <row r="16" spans="1:17" s="50" customFormat="1" ht="14">
      <c r="A16" s="236" t="s">
        <v>130</v>
      </c>
      <c r="B16" s="242">
        <v>15</v>
      </c>
      <c r="C16" s="235">
        <v>15</v>
      </c>
      <c r="D16" s="242">
        <v>15</v>
      </c>
      <c r="E16" s="235">
        <v>15</v>
      </c>
      <c r="F16" s="242">
        <v>13</v>
      </c>
      <c r="G16" s="235">
        <v>13</v>
      </c>
      <c r="H16" s="242">
        <v>13</v>
      </c>
      <c r="I16" s="235">
        <v>13</v>
      </c>
      <c r="J16" s="242">
        <v>13</v>
      </c>
      <c r="K16" s="237">
        <v>13</v>
      </c>
      <c r="L16" s="242">
        <v>13</v>
      </c>
      <c r="M16" s="235">
        <v>6</v>
      </c>
      <c r="N16" s="242">
        <v>11</v>
      </c>
      <c r="O16" s="238">
        <v>11</v>
      </c>
      <c r="P16" s="344">
        <v>9</v>
      </c>
      <c r="Q16" s="344">
        <v>9</v>
      </c>
    </row>
    <row r="17" spans="1:17" s="50" customFormat="1" ht="14">
      <c r="A17" s="236" t="s">
        <v>131</v>
      </c>
      <c r="B17" s="242">
        <v>18</v>
      </c>
      <c r="C17" s="235">
        <v>18</v>
      </c>
      <c r="D17" s="242">
        <v>18</v>
      </c>
      <c r="E17" s="235">
        <v>18</v>
      </c>
      <c r="F17" s="242">
        <v>18</v>
      </c>
      <c r="G17" s="235">
        <v>18</v>
      </c>
      <c r="H17" s="242">
        <v>18</v>
      </c>
      <c r="I17" s="235">
        <v>18</v>
      </c>
      <c r="J17" s="242">
        <v>18</v>
      </c>
      <c r="K17" s="237">
        <v>18</v>
      </c>
      <c r="L17" s="242">
        <v>14</v>
      </c>
      <c r="M17" s="235">
        <v>14</v>
      </c>
      <c r="N17" s="242">
        <v>16</v>
      </c>
      <c r="O17" s="238">
        <v>16</v>
      </c>
      <c r="P17" s="344">
        <v>16</v>
      </c>
      <c r="Q17" s="344">
        <v>16</v>
      </c>
    </row>
    <row r="18" spans="1:17" s="50" customFormat="1" ht="14">
      <c r="A18" s="236" t="s">
        <v>132</v>
      </c>
      <c r="B18" s="242">
        <v>4</v>
      </c>
      <c r="C18" s="235">
        <v>4</v>
      </c>
      <c r="D18" s="242">
        <v>4</v>
      </c>
      <c r="E18" s="235">
        <v>4</v>
      </c>
      <c r="F18" s="242">
        <v>3</v>
      </c>
      <c r="G18" s="235">
        <v>3</v>
      </c>
      <c r="H18" s="242">
        <v>3</v>
      </c>
      <c r="I18" s="235">
        <v>3</v>
      </c>
      <c r="J18" s="242">
        <v>7</v>
      </c>
      <c r="K18" s="237">
        <v>8</v>
      </c>
      <c r="L18" s="242">
        <v>8</v>
      </c>
      <c r="M18" s="235">
        <v>8</v>
      </c>
      <c r="N18" s="242">
        <v>8</v>
      </c>
      <c r="O18" s="238">
        <v>8</v>
      </c>
      <c r="P18" s="344">
        <v>8</v>
      </c>
      <c r="Q18" s="344">
        <v>8</v>
      </c>
    </row>
    <row r="19" spans="1:17" s="50" customFormat="1" ht="14">
      <c r="A19" s="236" t="s">
        <v>133</v>
      </c>
      <c r="B19" s="242">
        <v>4</v>
      </c>
      <c r="C19" s="235">
        <v>4</v>
      </c>
      <c r="D19" s="242">
        <v>4</v>
      </c>
      <c r="E19" s="235">
        <v>4</v>
      </c>
      <c r="F19" s="242">
        <v>3</v>
      </c>
      <c r="G19" s="235">
        <v>3</v>
      </c>
      <c r="H19" s="242">
        <v>3</v>
      </c>
      <c r="I19" s="235">
        <v>3</v>
      </c>
      <c r="J19" s="242">
        <v>4</v>
      </c>
      <c r="K19" s="237">
        <v>4</v>
      </c>
      <c r="L19" s="242">
        <v>4</v>
      </c>
      <c r="M19" s="235">
        <v>4</v>
      </c>
      <c r="N19" s="242">
        <v>4</v>
      </c>
      <c r="O19" s="238">
        <v>4</v>
      </c>
      <c r="P19" s="344">
        <v>3</v>
      </c>
      <c r="Q19" s="344">
        <v>3</v>
      </c>
    </row>
    <row r="20" spans="1:17" s="50" customFormat="1" ht="14">
      <c r="A20" s="236" t="s">
        <v>134</v>
      </c>
      <c r="B20" s="242">
        <v>1</v>
      </c>
      <c r="C20" s="235">
        <v>1</v>
      </c>
      <c r="D20" s="242">
        <v>1</v>
      </c>
      <c r="E20" s="235">
        <v>1</v>
      </c>
      <c r="F20" s="242">
        <v>1</v>
      </c>
      <c r="G20" s="235">
        <v>1</v>
      </c>
      <c r="H20" s="242">
        <v>1</v>
      </c>
      <c r="I20" s="235">
        <v>1</v>
      </c>
      <c r="J20" s="242">
        <v>1</v>
      </c>
      <c r="K20" s="237">
        <v>1</v>
      </c>
      <c r="L20" s="242">
        <v>1</v>
      </c>
      <c r="M20" s="235">
        <v>1</v>
      </c>
      <c r="N20" s="242">
        <v>1</v>
      </c>
      <c r="O20" s="238">
        <v>1</v>
      </c>
      <c r="P20" s="344">
        <v>1</v>
      </c>
      <c r="Q20" s="344">
        <v>1</v>
      </c>
    </row>
    <row r="21" spans="1:17" s="50" customFormat="1" ht="14">
      <c r="A21" s="384" t="s">
        <v>23</v>
      </c>
      <c r="B21" s="384">
        <v>12</v>
      </c>
      <c r="C21" s="384">
        <v>12</v>
      </c>
      <c r="D21" s="384">
        <v>9</v>
      </c>
      <c r="E21" s="384">
        <v>9</v>
      </c>
      <c r="F21" s="384">
        <v>10</v>
      </c>
      <c r="G21" s="384">
        <v>10</v>
      </c>
      <c r="H21" s="384">
        <v>13</v>
      </c>
      <c r="I21" s="384">
        <v>13</v>
      </c>
      <c r="J21" s="384">
        <v>13</v>
      </c>
      <c r="K21" s="384">
        <v>13</v>
      </c>
      <c r="L21" s="385">
        <v>13</v>
      </c>
      <c r="M21" s="385">
        <v>13</v>
      </c>
      <c r="N21" s="385">
        <v>9</v>
      </c>
      <c r="O21" s="385">
        <v>9</v>
      </c>
      <c r="P21" s="343">
        <f t="shared" ref="P21:Q21" si="2">SUM(P22:P27)</f>
        <v>11</v>
      </c>
      <c r="Q21" s="343">
        <f t="shared" si="2"/>
        <v>13</v>
      </c>
    </row>
    <row r="22" spans="1:17" s="50" customFormat="1" ht="14">
      <c r="A22" s="236" t="s">
        <v>135</v>
      </c>
      <c r="B22" s="239">
        <v>2</v>
      </c>
      <c r="C22" s="239">
        <v>2</v>
      </c>
      <c r="D22" s="239">
        <v>2</v>
      </c>
      <c r="E22" s="239">
        <v>2</v>
      </c>
      <c r="F22" s="239">
        <v>3</v>
      </c>
      <c r="G22" s="239">
        <v>3</v>
      </c>
      <c r="H22" s="239">
        <v>6</v>
      </c>
      <c r="I22" s="239">
        <v>6</v>
      </c>
      <c r="J22" s="240">
        <v>6</v>
      </c>
      <c r="K22" s="240">
        <v>6</v>
      </c>
      <c r="L22" s="239">
        <v>6</v>
      </c>
      <c r="M22" s="239">
        <v>6</v>
      </c>
      <c r="N22" s="241">
        <v>4</v>
      </c>
      <c r="O22" s="241">
        <v>4</v>
      </c>
      <c r="P22" s="345">
        <v>6</v>
      </c>
      <c r="Q22" s="345">
        <v>6</v>
      </c>
    </row>
    <row r="23" spans="1:17" s="50" customFormat="1" ht="14">
      <c r="A23" s="236" t="s">
        <v>136</v>
      </c>
      <c r="B23" s="242">
        <v>3</v>
      </c>
      <c r="C23" s="242">
        <v>3</v>
      </c>
      <c r="D23" s="242">
        <v>3</v>
      </c>
      <c r="E23" s="242">
        <v>3</v>
      </c>
      <c r="F23" s="242">
        <v>3</v>
      </c>
      <c r="G23" s="242">
        <v>3</v>
      </c>
      <c r="H23" s="242">
        <v>3</v>
      </c>
      <c r="I23" s="242">
        <v>3</v>
      </c>
      <c r="J23" s="242">
        <v>3</v>
      </c>
      <c r="K23" s="242">
        <v>3</v>
      </c>
      <c r="L23" s="242">
        <v>3</v>
      </c>
      <c r="M23" s="242">
        <v>3</v>
      </c>
      <c r="N23" s="242">
        <v>1</v>
      </c>
      <c r="O23" s="242">
        <v>1</v>
      </c>
      <c r="P23" s="347">
        <v>1</v>
      </c>
      <c r="Q23" s="347">
        <v>1</v>
      </c>
    </row>
    <row r="24" spans="1:17" s="50" customFormat="1" ht="14">
      <c r="A24" s="236" t="s">
        <v>137</v>
      </c>
      <c r="B24" s="242">
        <v>3</v>
      </c>
      <c r="C24" s="242">
        <v>3</v>
      </c>
      <c r="D24" s="242">
        <v>3</v>
      </c>
      <c r="E24" s="242">
        <v>3</v>
      </c>
      <c r="F24" s="242">
        <v>3</v>
      </c>
      <c r="G24" s="242">
        <v>3</v>
      </c>
      <c r="H24" s="242">
        <v>3</v>
      </c>
      <c r="I24" s="242">
        <v>3</v>
      </c>
      <c r="J24" s="242">
        <v>3</v>
      </c>
      <c r="K24" s="242">
        <v>3</v>
      </c>
      <c r="L24" s="242">
        <v>3</v>
      </c>
      <c r="M24" s="242">
        <v>3</v>
      </c>
      <c r="N24" s="242">
        <v>3</v>
      </c>
      <c r="O24" s="242">
        <v>3</v>
      </c>
      <c r="P24" s="347">
        <v>3</v>
      </c>
      <c r="Q24" s="347">
        <v>3</v>
      </c>
    </row>
    <row r="25" spans="1:17">
      <c r="A25" s="236" t="s">
        <v>138</v>
      </c>
      <c r="B25" s="242">
        <v>1</v>
      </c>
      <c r="C25" s="242">
        <v>1</v>
      </c>
      <c r="D25" s="242">
        <v>1</v>
      </c>
      <c r="E25" s="242">
        <v>1</v>
      </c>
      <c r="F25" s="242">
        <v>1</v>
      </c>
      <c r="G25" s="242">
        <v>1</v>
      </c>
      <c r="H25" s="242">
        <v>1</v>
      </c>
      <c r="I25" s="242">
        <v>1</v>
      </c>
      <c r="J25" s="242">
        <v>1</v>
      </c>
      <c r="K25" s="242">
        <v>1</v>
      </c>
      <c r="L25" s="242">
        <v>1</v>
      </c>
      <c r="M25" s="242">
        <v>1</v>
      </c>
      <c r="N25" s="242">
        <v>1</v>
      </c>
      <c r="O25" s="242">
        <v>1</v>
      </c>
      <c r="P25" s="347">
        <v>1</v>
      </c>
      <c r="Q25" s="347">
        <v>1</v>
      </c>
    </row>
    <row r="26" spans="1:17">
      <c r="A26" s="348" t="s">
        <v>372</v>
      </c>
      <c r="B26" s="347">
        <v>0</v>
      </c>
      <c r="C26" s="347">
        <v>0</v>
      </c>
      <c r="D26" s="347">
        <v>0</v>
      </c>
      <c r="E26" s="347">
        <v>0</v>
      </c>
      <c r="F26" s="347">
        <v>0</v>
      </c>
      <c r="G26" s="347">
        <v>0</v>
      </c>
      <c r="H26" s="347">
        <v>0</v>
      </c>
      <c r="I26" s="347">
        <v>0</v>
      </c>
      <c r="J26" s="347">
        <v>0</v>
      </c>
      <c r="K26" s="347">
        <v>0</v>
      </c>
      <c r="L26" s="347">
        <v>0</v>
      </c>
      <c r="M26" s="347">
        <v>0</v>
      </c>
      <c r="N26" s="347">
        <v>0</v>
      </c>
      <c r="O26" s="347">
        <v>0</v>
      </c>
      <c r="P26" s="347">
        <v>0</v>
      </c>
      <c r="Q26" s="347">
        <v>1</v>
      </c>
    </row>
    <row r="27" spans="1:17">
      <c r="A27" s="348" t="s">
        <v>373</v>
      </c>
      <c r="B27" s="347">
        <v>0</v>
      </c>
      <c r="C27" s="347">
        <v>0</v>
      </c>
      <c r="D27" s="347">
        <v>0</v>
      </c>
      <c r="E27" s="347">
        <v>0</v>
      </c>
      <c r="F27" s="347">
        <v>0</v>
      </c>
      <c r="G27" s="347">
        <v>0</v>
      </c>
      <c r="H27" s="347">
        <v>0</v>
      </c>
      <c r="I27" s="347">
        <v>0</v>
      </c>
      <c r="J27" s="347">
        <v>0</v>
      </c>
      <c r="K27" s="347">
        <v>0</v>
      </c>
      <c r="L27" s="347">
        <v>0</v>
      </c>
      <c r="M27" s="347">
        <v>0</v>
      </c>
      <c r="N27" s="347">
        <v>0</v>
      </c>
      <c r="O27" s="347">
        <v>0</v>
      </c>
      <c r="P27" s="347">
        <v>0</v>
      </c>
      <c r="Q27" s="347">
        <v>1</v>
      </c>
    </row>
    <row r="28" spans="1:17" ht="13.5" customHeight="1">
      <c r="A28" s="95"/>
      <c r="B28" s="95"/>
      <c r="C28" s="95"/>
      <c r="D28" s="49"/>
      <c r="E28" s="49"/>
      <c r="F28" s="49"/>
      <c r="G28" s="49"/>
      <c r="H28" s="49"/>
      <c r="I28" s="49"/>
      <c r="J28" s="172"/>
      <c r="K28" s="172"/>
    </row>
    <row r="29" spans="1:17" ht="13.5" customHeight="1">
      <c r="A29" s="95"/>
      <c r="B29" s="95"/>
      <c r="C29" s="95"/>
      <c r="D29" s="49"/>
      <c r="E29" s="49"/>
      <c r="F29" s="49"/>
      <c r="G29" s="49"/>
      <c r="H29" s="49"/>
      <c r="I29" s="49"/>
      <c r="J29" s="172"/>
      <c r="K29" s="172"/>
    </row>
    <row r="30" spans="1:17" ht="13.5" customHeight="1">
      <c r="A30" s="95"/>
      <c r="B30" s="95"/>
      <c r="C30" s="95"/>
      <c r="D30" s="95"/>
      <c r="E30" s="49"/>
      <c r="F30" s="49"/>
      <c r="G30" s="49"/>
      <c r="H30" s="49"/>
      <c r="I30" s="49"/>
      <c r="J30" s="49"/>
      <c r="K30" s="172"/>
      <c r="L30" s="172"/>
    </row>
    <row r="31" spans="1:17" ht="10.5" customHeight="1">
      <c r="A31" s="95"/>
      <c r="B31" s="95"/>
      <c r="C31" s="95"/>
      <c r="D31" s="95"/>
      <c r="E31" s="49"/>
      <c r="F31" s="49"/>
      <c r="G31" s="49"/>
      <c r="H31" s="49"/>
      <c r="I31" s="49"/>
      <c r="J31" s="49"/>
      <c r="K31" s="172"/>
      <c r="L31" s="172"/>
    </row>
    <row r="32" spans="1:17" ht="15" customHeight="1">
      <c r="A32" s="43"/>
      <c r="B32" s="43"/>
      <c r="C32" s="43"/>
      <c r="D32" s="43"/>
      <c r="E32" s="43"/>
      <c r="F32" s="43"/>
      <c r="G32" s="43"/>
      <c r="H32" s="43"/>
      <c r="I32" s="43"/>
      <c r="J32" s="43"/>
      <c r="K32" s="43"/>
      <c r="L32" s="43"/>
    </row>
    <row r="33" spans="1:12" ht="23.25" customHeight="1">
      <c r="A33" s="43"/>
      <c r="B33" s="43"/>
      <c r="C33" s="43"/>
      <c r="D33" s="43"/>
      <c r="E33" s="43"/>
      <c r="F33" s="43"/>
      <c r="G33" s="43"/>
      <c r="H33" s="43"/>
      <c r="I33" s="43"/>
      <c r="J33" s="43"/>
      <c r="K33" s="43"/>
      <c r="L33" s="43"/>
    </row>
    <row r="34" spans="1:12" ht="15.5">
      <c r="A34" s="1"/>
      <c r="B34" s="48"/>
      <c r="C34" s="47"/>
      <c r="E34" s="47"/>
      <c r="G34" s="47"/>
      <c r="I34" s="47"/>
      <c r="K34" s="47"/>
    </row>
  </sheetData>
  <phoneticPr fontId="14" type="noConversion"/>
  <pageMargins left="0.35433070866141736" right="0.31496062992125984" top="0.47244094488188981" bottom="0.59055118110236227" header="0.51181102362204722" footer="0.51181102362204722"/>
  <pageSetup paperSize="9" scale="98"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7BCD-9416-4B4D-926B-EFA6C33C3496}">
  <dimension ref="A1:J37"/>
  <sheetViews>
    <sheetView zoomScale="70" zoomScaleNormal="70" zoomScaleSheetLayoutView="100" workbookViewId="0"/>
  </sheetViews>
  <sheetFormatPr defaultColWidth="9.1796875" defaultRowHeight="12.5"/>
  <cols>
    <col min="1" max="1" width="47.54296875" style="46" customWidth="1"/>
    <col min="2" max="2" width="7" style="46" customWidth="1"/>
    <col min="3" max="3" width="10.7265625" style="46" customWidth="1"/>
    <col min="4" max="4" width="12" style="46" bestFit="1" customWidth="1"/>
    <col min="5" max="9" width="10.453125" style="46" customWidth="1"/>
    <col min="10" max="10" width="13.26953125" style="46" customWidth="1"/>
    <col min="11" max="11" width="17.54296875" style="46" customWidth="1"/>
    <col min="12" max="16384" width="9.1796875" style="46"/>
  </cols>
  <sheetData>
    <row r="1" spans="1:10" ht="18">
      <c r="A1" s="12" t="s">
        <v>295</v>
      </c>
      <c r="B1" s="53"/>
      <c r="C1" s="54"/>
      <c r="D1" s="54"/>
      <c r="E1" s="54"/>
      <c r="F1" s="54"/>
      <c r="G1" s="54"/>
      <c r="H1" s="54"/>
      <c r="I1" s="54"/>
    </row>
    <row r="2" spans="1:10" ht="18">
      <c r="A2" s="230" t="s">
        <v>109</v>
      </c>
      <c r="B2" s="53"/>
      <c r="C2" s="54"/>
      <c r="D2" s="54"/>
      <c r="E2" s="54"/>
      <c r="F2" s="54"/>
      <c r="G2" s="54"/>
      <c r="H2" s="54"/>
      <c r="I2" s="54"/>
    </row>
    <row r="3" spans="1:10" ht="15.5">
      <c r="A3" s="230" t="s">
        <v>183</v>
      </c>
      <c r="B3" s="191"/>
      <c r="C3" s="191"/>
      <c r="D3" s="191"/>
      <c r="E3" s="191"/>
      <c r="F3" s="191"/>
    </row>
    <row r="4" spans="1:10" ht="12.75" customHeight="1">
      <c r="A4" s="230" t="s">
        <v>403</v>
      </c>
      <c r="B4" s="191"/>
      <c r="C4" s="191"/>
      <c r="D4" s="191"/>
      <c r="E4" s="191"/>
      <c r="F4" s="191"/>
    </row>
    <row r="5" spans="1:10" ht="12.75" customHeight="1">
      <c r="A5" s="419" t="s">
        <v>399</v>
      </c>
      <c r="B5" s="191"/>
      <c r="C5" s="191"/>
      <c r="D5" s="191"/>
      <c r="E5" s="191"/>
      <c r="F5" s="191"/>
    </row>
    <row r="6" spans="1:10" ht="12.75" customHeight="1">
      <c r="A6" s="419" t="s">
        <v>398</v>
      </c>
      <c r="B6" s="191"/>
      <c r="C6" s="191"/>
      <c r="D6" s="191"/>
      <c r="E6" s="191"/>
      <c r="F6" s="191"/>
    </row>
    <row r="7" spans="1:10" ht="15" customHeight="1">
      <c r="A7" s="45" t="s">
        <v>1</v>
      </c>
      <c r="B7" s="191"/>
      <c r="C7" s="191"/>
      <c r="D7" s="191"/>
      <c r="E7" s="191"/>
      <c r="F7" s="191"/>
    </row>
    <row r="8" spans="1:10" ht="14">
      <c r="A8" s="45" t="s">
        <v>30</v>
      </c>
      <c r="B8" s="56"/>
    </row>
    <row r="9" spans="1:10" ht="14">
      <c r="A9" s="11" t="s">
        <v>163</v>
      </c>
      <c r="B9" s="246" t="s">
        <v>156</v>
      </c>
      <c r="C9" s="246" t="s">
        <v>157</v>
      </c>
      <c r="D9" s="246" t="s">
        <v>158</v>
      </c>
      <c r="E9" s="246" t="s">
        <v>159</v>
      </c>
      <c r="F9" s="246" t="s">
        <v>160</v>
      </c>
      <c r="G9" s="247" t="s">
        <v>161</v>
      </c>
      <c r="H9" s="248" t="s">
        <v>162</v>
      </c>
      <c r="I9" s="352" t="s">
        <v>374</v>
      </c>
      <c r="J9" s="352" t="s">
        <v>392</v>
      </c>
    </row>
    <row r="10" spans="1:10" s="50" customFormat="1" ht="14">
      <c r="A10" s="353" t="s">
        <v>400</v>
      </c>
      <c r="B10" s="354">
        <f t="shared" ref="B10:I10" si="0">SUM(B11+B14+B23+B24)</f>
        <v>18</v>
      </c>
      <c r="C10" s="354">
        <f t="shared" si="0"/>
        <v>18</v>
      </c>
      <c r="D10" s="354">
        <f t="shared" si="0"/>
        <v>17</v>
      </c>
      <c r="E10" s="354">
        <f t="shared" si="0"/>
        <v>17</v>
      </c>
      <c r="F10" s="354">
        <f t="shared" si="0"/>
        <v>17</v>
      </c>
      <c r="G10" s="354">
        <f t="shared" si="0"/>
        <v>17</v>
      </c>
      <c r="H10" s="354">
        <f t="shared" si="0"/>
        <v>17</v>
      </c>
      <c r="I10" s="366">
        <f t="shared" si="0"/>
        <v>17</v>
      </c>
      <c r="J10" s="418" t="s">
        <v>428</v>
      </c>
    </row>
    <row r="11" spans="1:10" s="50" customFormat="1" ht="14">
      <c r="A11" s="355" t="s">
        <v>151</v>
      </c>
      <c r="B11" s="356">
        <f>B12+B13</f>
        <v>3</v>
      </c>
      <c r="C11" s="356">
        <f t="shared" ref="C11:I11" si="1">C12+C13</f>
        <v>3</v>
      </c>
      <c r="D11" s="356">
        <f t="shared" si="1"/>
        <v>2</v>
      </c>
      <c r="E11" s="356">
        <f t="shared" si="1"/>
        <v>2</v>
      </c>
      <c r="F11" s="356">
        <f t="shared" si="1"/>
        <v>1</v>
      </c>
      <c r="G11" s="356">
        <f t="shared" si="1"/>
        <v>1</v>
      </c>
      <c r="H11" s="356">
        <f t="shared" si="1"/>
        <v>1</v>
      </c>
      <c r="I11" s="367">
        <f t="shared" si="1"/>
        <v>1</v>
      </c>
      <c r="J11" s="418"/>
    </row>
    <row r="12" spans="1:10" s="50" customFormat="1" ht="14">
      <c r="A12" s="357" t="s">
        <v>141</v>
      </c>
      <c r="B12" s="358">
        <v>1</v>
      </c>
      <c r="C12" s="359">
        <v>1</v>
      </c>
      <c r="D12" s="359">
        <v>1</v>
      </c>
      <c r="E12" s="359">
        <v>1</v>
      </c>
      <c r="F12" s="359">
        <v>0</v>
      </c>
      <c r="G12" s="359">
        <v>0</v>
      </c>
      <c r="H12" s="359">
        <v>0</v>
      </c>
      <c r="I12" s="350">
        <v>0</v>
      </c>
      <c r="J12" s="418"/>
    </row>
    <row r="13" spans="1:10" s="50" customFormat="1" ht="14">
      <c r="A13" s="357" t="s">
        <v>150</v>
      </c>
      <c r="B13" s="358">
        <v>2</v>
      </c>
      <c r="C13" s="359">
        <v>2</v>
      </c>
      <c r="D13" s="359">
        <v>1</v>
      </c>
      <c r="E13" s="359">
        <v>1</v>
      </c>
      <c r="F13" s="360">
        <v>1</v>
      </c>
      <c r="G13" s="360">
        <v>1</v>
      </c>
      <c r="H13" s="360">
        <v>1</v>
      </c>
      <c r="I13" s="350">
        <v>1</v>
      </c>
      <c r="J13" s="418"/>
    </row>
    <row r="14" spans="1:10" s="50" customFormat="1" ht="15.75" customHeight="1">
      <c r="A14" s="355" t="s">
        <v>140</v>
      </c>
      <c r="B14" s="356">
        <f t="shared" ref="B14:I14" si="2">SUM(B15:B22)</f>
        <v>9</v>
      </c>
      <c r="C14" s="356">
        <f t="shared" si="2"/>
        <v>9</v>
      </c>
      <c r="D14" s="356">
        <f t="shared" si="2"/>
        <v>9</v>
      </c>
      <c r="E14" s="356">
        <f t="shared" si="2"/>
        <v>9</v>
      </c>
      <c r="F14" s="356">
        <f t="shared" si="2"/>
        <v>10</v>
      </c>
      <c r="G14" s="356">
        <f t="shared" si="2"/>
        <v>10</v>
      </c>
      <c r="H14" s="356">
        <f t="shared" si="2"/>
        <v>10</v>
      </c>
      <c r="I14" s="367">
        <f t="shared" si="2"/>
        <v>10</v>
      </c>
      <c r="J14" s="418" t="s">
        <v>428</v>
      </c>
    </row>
    <row r="15" spans="1:10" s="50" customFormat="1" ht="14">
      <c r="A15" s="357" t="s">
        <v>141</v>
      </c>
      <c r="B15" s="361">
        <v>1</v>
      </c>
      <c r="C15" s="359">
        <v>1</v>
      </c>
      <c r="D15" s="359">
        <v>1</v>
      </c>
      <c r="E15" s="359">
        <v>1</v>
      </c>
      <c r="F15" s="359">
        <v>1</v>
      </c>
      <c r="G15" s="359">
        <v>1</v>
      </c>
      <c r="H15" s="359">
        <v>1</v>
      </c>
      <c r="I15" s="350">
        <v>1</v>
      </c>
      <c r="J15" s="418"/>
    </row>
    <row r="16" spans="1:10" s="50" customFormat="1" ht="14">
      <c r="A16" s="357" t="s">
        <v>144</v>
      </c>
      <c r="B16" s="361">
        <v>3</v>
      </c>
      <c r="C16" s="359">
        <v>3</v>
      </c>
      <c r="D16" s="359">
        <v>3</v>
      </c>
      <c r="E16" s="359">
        <v>3</v>
      </c>
      <c r="F16" s="359">
        <v>3</v>
      </c>
      <c r="G16" s="359">
        <v>3</v>
      </c>
      <c r="H16" s="359">
        <v>3</v>
      </c>
      <c r="I16" s="350">
        <v>3</v>
      </c>
      <c r="J16" s="418"/>
    </row>
    <row r="17" spans="1:10" s="50" customFormat="1" ht="14">
      <c r="A17" s="357" t="s">
        <v>145</v>
      </c>
      <c r="B17" s="361">
        <v>1</v>
      </c>
      <c r="C17" s="359">
        <v>1</v>
      </c>
      <c r="D17" s="359">
        <v>1</v>
      </c>
      <c r="E17" s="359">
        <v>1</v>
      </c>
      <c r="F17" s="359">
        <v>1</v>
      </c>
      <c r="G17" s="359">
        <v>1</v>
      </c>
      <c r="H17" s="359">
        <v>1</v>
      </c>
      <c r="I17" s="350">
        <v>1</v>
      </c>
      <c r="J17" s="418"/>
    </row>
    <row r="18" spans="1:10" s="50" customFormat="1" ht="14">
      <c r="A18" s="357" t="s">
        <v>146</v>
      </c>
      <c r="B18" s="361">
        <v>1</v>
      </c>
      <c r="C18" s="359">
        <v>1</v>
      </c>
      <c r="D18" s="359">
        <v>1</v>
      </c>
      <c r="E18" s="359">
        <v>1</v>
      </c>
      <c r="F18" s="359">
        <v>1</v>
      </c>
      <c r="G18" s="359">
        <v>1</v>
      </c>
      <c r="H18" s="359">
        <v>1</v>
      </c>
      <c r="I18" s="350">
        <v>1</v>
      </c>
      <c r="J18" s="418"/>
    </row>
    <row r="19" spans="1:10" s="50" customFormat="1" ht="14">
      <c r="A19" s="357" t="s">
        <v>152</v>
      </c>
      <c r="B19" s="360">
        <v>1</v>
      </c>
      <c r="C19" s="360">
        <v>1</v>
      </c>
      <c r="D19" s="360">
        <v>1</v>
      </c>
      <c r="E19" s="360">
        <v>1</v>
      </c>
      <c r="F19" s="360">
        <v>1</v>
      </c>
      <c r="G19" s="359">
        <v>1</v>
      </c>
      <c r="H19" s="359">
        <v>1</v>
      </c>
      <c r="I19" s="350">
        <v>1</v>
      </c>
      <c r="J19" s="418"/>
    </row>
    <row r="20" spans="1:10" s="50" customFormat="1" ht="14">
      <c r="A20" s="357" t="s">
        <v>153</v>
      </c>
      <c r="B20" s="360">
        <v>1</v>
      </c>
      <c r="C20" s="360">
        <v>1</v>
      </c>
      <c r="D20" s="360">
        <v>1</v>
      </c>
      <c r="E20" s="360">
        <v>1</v>
      </c>
      <c r="F20" s="360">
        <v>1</v>
      </c>
      <c r="G20" s="359">
        <v>1</v>
      </c>
      <c r="H20" s="359">
        <v>1</v>
      </c>
      <c r="I20" s="350">
        <v>1</v>
      </c>
      <c r="J20" s="418"/>
    </row>
    <row r="21" spans="1:10" s="50" customFormat="1" ht="14">
      <c r="A21" s="357" t="s">
        <v>147</v>
      </c>
      <c r="B21" s="360">
        <v>1</v>
      </c>
      <c r="C21" s="360">
        <v>1</v>
      </c>
      <c r="D21" s="360">
        <v>1</v>
      </c>
      <c r="E21" s="360">
        <v>1</v>
      </c>
      <c r="F21" s="360">
        <v>1</v>
      </c>
      <c r="G21" s="359">
        <v>1</v>
      </c>
      <c r="H21" s="359">
        <v>1</v>
      </c>
      <c r="I21" s="350">
        <v>1</v>
      </c>
      <c r="J21" s="418"/>
    </row>
    <row r="22" spans="1:10" s="50" customFormat="1" ht="14">
      <c r="A22" s="357" t="s">
        <v>435</v>
      </c>
      <c r="B22" s="360">
        <v>0</v>
      </c>
      <c r="C22" s="360">
        <v>0</v>
      </c>
      <c r="D22" s="360">
        <v>0</v>
      </c>
      <c r="E22" s="360">
        <v>0</v>
      </c>
      <c r="F22" s="360">
        <v>1</v>
      </c>
      <c r="G22" s="359">
        <v>1</v>
      </c>
      <c r="H22" s="359">
        <v>1</v>
      </c>
      <c r="I22" s="350">
        <v>1</v>
      </c>
      <c r="J22" s="418"/>
    </row>
    <row r="23" spans="1:10" s="50" customFormat="1" ht="14">
      <c r="A23" s="362" t="s">
        <v>142</v>
      </c>
      <c r="B23" s="363">
        <v>5</v>
      </c>
      <c r="C23" s="363">
        <v>5</v>
      </c>
      <c r="D23" s="363">
        <v>5</v>
      </c>
      <c r="E23" s="363">
        <v>5</v>
      </c>
      <c r="F23" s="363">
        <v>5</v>
      </c>
      <c r="G23" s="363">
        <v>5</v>
      </c>
      <c r="H23" s="363">
        <v>5</v>
      </c>
      <c r="I23" s="349">
        <v>5</v>
      </c>
      <c r="J23" s="418"/>
    </row>
    <row r="24" spans="1:10" ht="14">
      <c r="A24" s="362" t="s">
        <v>143</v>
      </c>
      <c r="B24" s="363">
        <v>1</v>
      </c>
      <c r="C24" s="363">
        <v>1</v>
      </c>
      <c r="D24" s="363">
        <v>1</v>
      </c>
      <c r="E24" s="363">
        <v>1</v>
      </c>
      <c r="F24" s="363">
        <v>1</v>
      </c>
      <c r="G24" s="363">
        <v>1</v>
      </c>
      <c r="H24" s="363">
        <v>1</v>
      </c>
      <c r="I24" s="349">
        <v>1</v>
      </c>
      <c r="J24" s="36"/>
    </row>
    <row r="25" spans="1:10" ht="14">
      <c r="A25" s="353" t="s">
        <v>27</v>
      </c>
      <c r="B25" s="354">
        <f t="shared" ref="B25:I25" si="3">B26</f>
        <v>8</v>
      </c>
      <c r="C25" s="354">
        <f t="shared" si="3"/>
        <v>8</v>
      </c>
      <c r="D25" s="354">
        <f t="shared" si="3"/>
        <v>12</v>
      </c>
      <c r="E25" s="354">
        <f t="shared" si="3"/>
        <v>12</v>
      </c>
      <c r="F25" s="354">
        <f t="shared" si="3"/>
        <v>13</v>
      </c>
      <c r="G25" s="354">
        <f t="shared" si="3"/>
        <v>13</v>
      </c>
      <c r="H25" s="354">
        <f t="shared" si="3"/>
        <v>10</v>
      </c>
      <c r="I25" s="366">
        <f t="shared" si="3"/>
        <v>13</v>
      </c>
      <c r="J25" s="36"/>
    </row>
    <row r="26" spans="1:10" ht="14">
      <c r="A26" s="364" t="s">
        <v>375</v>
      </c>
      <c r="B26" s="365">
        <v>8</v>
      </c>
      <c r="C26" s="365">
        <v>8</v>
      </c>
      <c r="D26" s="365">
        <v>12</v>
      </c>
      <c r="E26" s="365">
        <v>12</v>
      </c>
      <c r="F26" s="360">
        <v>13</v>
      </c>
      <c r="G26" s="365">
        <v>13</v>
      </c>
      <c r="H26" s="360">
        <v>10</v>
      </c>
      <c r="I26" s="351">
        <v>13</v>
      </c>
      <c r="J26" s="36"/>
    </row>
    <row r="27" spans="1:10" ht="14">
      <c r="A27" s="353" t="s">
        <v>2</v>
      </c>
      <c r="B27" s="354">
        <f t="shared" ref="B27:I27" si="4">SUM(B28:B29)</f>
        <v>19</v>
      </c>
      <c r="C27" s="354">
        <f t="shared" si="4"/>
        <v>19</v>
      </c>
      <c r="D27" s="354">
        <f t="shared" si="4"/>
        <v>19</v>
      </c>
      <c r="E27" s="354">
        <f t="shared" si="4"/>
        <v>19</v>
      </c>
      <c r="F27" s="354">
        <f t="shared" si="4"/>
        <v>19</v>
      </c>
      <c r="G27" s="354">
        <f t="shared" si="4"/>
        <v>19</v>
      </c>
      <c r="H27" s="354">
        <f t="shared" si="4"/>
        <v>19</v>
      </c>
      <c r="I27" s="366">
        <f t="shared" si="4"/>
        <v>20</v>
      </c>
      <c r="J27" s="36"/>
    </row>
    <row r="28" spans="1:10" ht="14">
      <c r="A28" s="364" t="s">
        <v>154</v>
      </c>
      <c r="B28" s="360">
        <v>15</v>
      </c>
      <c r="C28" s="360">
        <v>15</v>
      </c>
      <c r="D28" s="360">
        <v>15</v>
      </c>
      <c r="E28" s="360">
        <v>15</v>
      </c>
      <c r="F28" s="360">
        <v>15</v>
      </c>
      <c r="G28" s="360">
        <v>15</v>
      </c>
      <c r="H28" s="360">
        <v>15</v>
      </c>
      <c r="I28" s="368">
        <v>16</v>
      </c>
      <c r="J28" s="36"/>
    </row>
    <row r="29" spans="1:10" ht="14">
      <c r="A29" s="364" t="s">
        <v>155</v>
      </c>
      <c r="B29" s="360">
        <v>4</v>
      </c>
      <c r="C29" s="360">
        <v>4</v>
      </c>
      <c r="D29" s="360">
        <v>4</v>
      </c>
      <c r="E29" s="360">
        <v>4</v>
      </c>
      <c r="F29" s="360">
        <v>4</v>
      </c>
      <c r="G29" s="360">
        <v>4</v>
      </c>
      <c r="H29" s="360">
        <v>4</v>
      </c>
      <c r="I29" s="351">
        <v>4</v>
      </c>
      <c r="J29" s="36"/>
    </row>
    <row r="30" spans="1:10" ht="14">
      <c r="A30" s="34"/>
      <c r="B30" s="4"/>
      <c r="C30" s="4"/>
      <c r="D30" s="4"/>
      <c r="E30" s="4"/>
      <c r="F30" s="4"/>
      <c r="G30" s="4"/>
      <c r="H30" s="4"/>
      <c r="I30" s="36"/>
      <c r="J30" s="36"/>
    </row>
    <row r="31" spans="1:10" ht="14">
      <c r="A31" s="34"/>
      <c r="B31" s="4"/>
      <c r="C31" s="4"/>
      <c r="D31" s="4"/>
      <c r="E31" s="4"/>
      <c r="F31" s="4"/>
      <c r="G31" s="4"/>
      <c r="H31" s="4"/>
      <c r="I31" s="36"/>
      <c r="J31" s="36"/>
    </row>
    <row r="32" spans="1:10">
      <c r="B32" s="32"/>
      <c r="C32" s="2"/>
      <c r="E32" s="9"/>
      <c r="F32" s="9"/>
      <c r="G32" s="9"/>
      <c r="H32" s="9"/>
      <c r="I32" s="9"/>
    </row>
    <row r="33" spans="1:9">
      <c r="B33" s="32"/>
      <c r="C33" s="2"/>
      <c r="E33" s="9"/>
      <c r="F33" s="9"/>
      <c r="G33" s="9"/>
      <c r="H33" s="9"/>
      <c r="I33" s="9"/>
    </row>
    <row r="34" spans="1:9">
      <c r="A34" s="58"/>
      <c r="B34" s="32"/>
      <c r="C34" s="2"/>
      <c r="E34" s="9"/>
      <c r="F34" s="9"/>
      <c r="G34" s="9"/>
      <c r="H34" s="9"/>
      <c r="I34" s="9"/>
    </row>
    <row r="35" spans="1:9">
      <c r="A35" s="58"/>
      <c r="B35" s="58"/>
      <c r="C35" s="58"/>
      <c r="D35" s="58"/>
      <c r="E35" s="58"/>
      <c r="F35" s="58"/>
      <c r="G35" s="58"/>
      <c r="H35" s="58"/>
      <c r="I35" s="58"/>
    </row>
    <row r="36" spans="1:9">
      <c r="A36" s="58"/>
      <c r="B36" s="58"/>
      <c r="C36" s="58"/>
      <c r="D36" s="58"/>
      <c r="E36" s="58"/>
      <c r="F36" s="58"/>
      <c r="G36" s="58"/>
      <c r="H36" s="58"/>
      <c r="I36" s="58"/>
    </row>
    <row r="37" spans="1:9">
      <c r="A37" s="41"/>
    </row>
  </sheetData>
  <phoneticPr fontId="64" type="noConversion"/>
  <pageMargins left="0.35433070866141736" right="0.31496062992125984" top="0.47244094488188981" bottom="0.59055118110236227" header="0.51181102362204722" footer="0.51181102362204722"/>
  <pageSetup paperSize="9" scale="85" fitToHeight="2"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E7A9A-B00F-4F08-933B-4AAFA3F969D9}">
  <sheetPr>
    <pageSetUpPr fitToPage="1"/>
  </sheetPr>
  <dimension ref="A1:P47"/>
  <sheetViews>
    <sheetView zoomScale="70" zoomScaleNormal="70" zoomScaleSheetLayoutView="100" workbookViewId="0"/>
  </sheetViews>
  <sheetFormatPr defaultRowHeight="12.5"/>
  <cols>
    <col min="1" max="1" width="105.54296875" customWidth="1"/>
    <col min="2" max="6" width="7.7265625" customWidth="1"/>
    <col min="7" max="8" width="7.81640625" customWidth="1"/>
    <col min="9" max="10" width="7.453125" customWidth="1"/>
    <col min="11" max="12" width="7.54296875" customWidth="1"/>
  </cols>
  <sheetData>
    <row r="1" spans="1:16" ht="15.5">
      <c r="A1" s="59" t="s">
        <v>166</v>
      </c>
      <c r="B1" s="59"/>
      <c r="C1" s="48"/>
      <c r="D1" s="48"/>
      <c r="E1" s="48"/>
      <c r="F1" s="48"/>
      <c r="G1" s="48"/>
      <c r="H1" s="48"/>
    </row>
    <row r="2" spans="1:16" ht="15.5">
      <c r="A2" s="230" t="s">
        <v>164</v>
      </c>
    </row>
    <row r="3" spans="1:16">
      <c r="A3" s="60" t="s">
        <v>381</v>
      </c>
      <c r="B3" s="60"/>
      <c r="C3" s="60"/>
      <c r="D3" s="60"/>
      <c r="E3" s="60"/>
      <c r="F3" s="60"/>
      <c r="G3" s="60"/>
      <c r="H3" s="60"/>
      <c r="I3" s="60"/>
    </row>
    <row r="4" spans="1:16" ht="12.75" customHeight="1">
      <c r="A4" s="46" t="s">
        <v>17</v>
      </c>
      <c r="B4" s="61"/>
      <c r="C4" s="62"/>
      <c r="D4" s="62"/>
      <c r="E4" s="62"/>
      <c r="F4" s="62"/>
      <c r="G4" s="62"/>
      <c r="H4" s="62"/>
      <c r="K4" s="63"/>
      <c r="L4" s="63"/>
    </row>
    <row r="5" spans="1:16">
      <c r="A5" s="46" t="s">
        <v>11</v>
      </c>
      <c r="B5" s="64"/>
    </row>
    <row r="6" spans="1:16" ht="13">
      <c r="A6" s="244" t="s">
        <v>165</v>
      </c>
      <c r="E6" s="249"/>
      <c r="F6" s="250"/>
      <c r="G6" s="251"/>
      <c r="H6" s="251"/>
      <c r="I6" s="251"/>
      <c r="J6" s="251"/>
      <c r="K6" s="108"/>
      <c r="L6" s="108"/>
      <c r="M6" s="108"/>
    </row>
    <row r="7" spans="1:16">
      <c r="A7" s="258" t="s">
        <v>181</v>
      </c>
      <c r="B7" s="252" t="s">
        <v>173</v>
      </c>
      <c r="C7" s="252" t="s">
        <v>174</v>
      </c>
      <c r="D7" s="252" t="s">
        <v>175</v>
      </c>
      <c r="E7" s="253" t="s">
        <v>176</v>
      </c>
      <c r="F7" s="253" t="s">
        <v>177</v>
      </c>
      <c r="G7" s="253" t="s">
        <v>178</v>
      </c>
      <c r="H7" s="253" t="s">
        <v>179</v>
      </c>
      <c r="I7" s="253" t="s">
        <v>156</v>
      </c>
      <c r="J7" s="253" t="s">
        <v>157</v>
      </c>
      <c r="K7" s="253" t="s">
        <v>158</v>
      </c>
      <c r="L7" s="253" t="s">
        <v>159</v>
      </c>
      <c r="M7" s="254" t="s">
        <v>160</v>
      </c>
      <c r="N7" s="255" t="s">
        <v>161</v>
      </c>
      <c r="O7" s="424" t="s">
        <v>162</v>
      </c>
    </row>
    <row r="8" spans="1:16" ht="14">
      <c r="A8" s="256" t="s">
        <v>0</v>
      </c>
      <c r="B8" s="256">
        <v>841</v>
      </c>
      <c r="C8" s="256">
        <v>805</v>
      </c>
      <c r="D8" s="256">
        <v>813</v>
      </c>
      <c r="E8" s="256">
        <v>799</v>
      </c>
      <c r="F8" s="256">
        <v>758</v>
      </c>
      <c r="G8" s="256">
        <v>718</v>
      </c>
      <c r="H8" s="256">
        <v>701</v>
      </c>
      <c r="I8" s="256">
        <v>702</v>
      </c>
      <c r="J8" s="256">
        <v>728</v>
      </c>
      <c r="K8" s="256">
        <v>721</v>
      </c>
      <c r="L8" s="256">
        <v>621</v>
      </c>
      <c r="M8" s="256">
        <v>584</v>
      </c>
      <c r="N8" s="256">
        <v>532</v>
      </c>
      <c r="O8" s="426">
        <v>495</v>
      </c>
    </row>
    <row r="9" spans="1:16" ht="14">
      <c r="A9" s="21" t="s">
        <v>6</v>
      </c>
      <c r="B9" s="226">
        <v>402</v>
      </c>
      <c r="C9" s="226">
        <v>369</v>
      </c>
      <c r="D9" s="23">
        <v>355</v>
      </c>
      <c r="E9" s="23">
        <v>320</v>
      </c>
      <c r="F9" s="220">
        <v>268</v>
      </c>
      <c r="G9" s="220">
        <v>233</v>
      </c>
      <c r="H9" s="220">
        <v>237</v>
      </c>
      <c r="I9" s="220">
        <v>232</v>
      </c>
      <c r="J9" s="220">
        <v>237</v>
      </c>
      <c r="K9" s="220">
        <v>230</v>
      </c>
      <c r="L9" s="220">
        <v>155</v>
      </c>
      <c r="M9" s="220">
        <v>146</v>
      </c>
      <c r="N9" s="220">
        <v>139</v>
      </c>
      <c r="O9" s="425">
        <v>133</v>
      </c>
    </row>
    <row r="10" spans="1:16" ht="14">
      <c r="A10" s="21" t="s">
        <v>7</v>
      </c>
      <c r="B10" s="226">
        <v>130</v>
      </c>
      <c r="C10" s="226">
        <v>141</v>
      </c>
      <c r="D10" s="23">
        <v>158</v>
      </c>
      <c r="E10" s="23">
        <v>165</v>
      </c>
      <c r="F10" s="220">
        <v>182</v>
      </c>
      <c r="G10" s="220">
        <v>187</v>
      </c>
      <c r="H10" s="220">
        <v>167</v>
      </c>
      <c r="I10" s="220">
        <v>175</v>
      </c>
      <c r="J10" s="220">
        <v>195</v>
      </c>
      <c r="K10" s="220">
        <v>203</v>
      </c>
      <c r="L10" s="220">
        <v>186</v>
      </c>
      <c r="M10" s="220">
        <v>169</v>
      </c>
      <c r="N10" s="220">
        <v>165</v>
      </c>
      <c r="O10" s="425">
        <v>168</v>
      </c>
    </row>
    <row r="11" spans="1:16" ht="14">
      <c r="A11" s="21" t="s">
        <v>169</v>
      </c>
      <c r="B11" s="226">
        <v>309</v>
      </c>
      <c r="C11" s="226">
        <v>295</v>
      </c>
      <c r="D11" s="23">
        <v>300</v>
      </c>
      <c r="E11" s="23">
        <v>314</v>
      </c>
      <c r="F11" s="220">
        <v>308</v>
      </c>
      <c r="G11" s="220">
        <v>298</v>
      </c>
      <c r="H11" s="220">
        <v>297</v>
      </c>
      <c r="I11" s="220">
        <v>295</v>
      </c>
      <c r="J11" s="220">
        <v>296</v>
      </c>
      <c r="K11" s="220">
        <v>288</v>
      </c>
      <c r="L11" s="220">
        <v>280</v>
      </c>
      <c r="M11" s="220">
        <v>269</v>
      </c>
      <c r="N11" s="220">
        <v>228</v>
      </c>
      <c r="O11" s="425">
        <v>194</v>
      </c>
    </row>
    <row r="12" spans="1:16" ht="14">
      <c r="A12" s="21"/>
      <c r="B12" s="226"/>
      <c r="C12" s="226"/>
      <c r="D12" s="23"/>
      <c r="E12" s="23"/>
      <c r="F12" s="220"/>
      <c r="G12" s="220"/>
      <c r="H12" s="220"/>
      <c r="I12" s="220"/>
      <c r="J12" s="220"/>
      <c r="K12" s="220"/>
      <c r="L12" s="220"/>
      <c r="M12" s="220"/>
      <c r="N12" s="220"/>
      <c r="O12" s="371"/>
    </row>
    <row r="13" spans="1:16" ht="14">
      <c r="A13" s="265" t="s">
        <v>167</v>
      </c>
      <c r="B13" s="226"/>
      <c r="C13" s="226"/>
      <c r="D13" s="23"/>
      <c r="E13" s="23"/>
      <c r="F13" s="220"/>
      <c r="G13" s="220"/>
      <c r="H13" s="220"/>
      <c r="I13" s="220"/>
      <c r="J13" s="220"/>
      <c r="K13" s="220"/>
      <c r="L13" s="220"/>
      <c r="M13" s="220"/>
      <c r="N13" s="220"/>
      <c r="O13" s="371"/>
    </row>
    <row r="14" spans="1:16" ht="15.5">
      <c r="A14" s="46" t="s">
        <v>182</v>
      </c>
      <c r="B14" s="259" t="s">
        <v>173</v>
      </c>
      <c r="C14" s="259" t="s">
        <v>174</v>
      </c>
      <c r="D14" s="259" t="s">
        <v>175</v>
      </c>
      <c r="E14" s="260" t="s">
        <v>176</v>
      </c>
      <c r="F14" s="260" t="s">
        <v>177</v>
      </c>
      <c r="G14" s="260" t="s">
        <v>178</v>
      </c>
      <c r="H14" s="260" t="s">
        <v>179</v>
      </c>
      <c r="I14" s="260" t="s">
        <v>156</v>
      </c>
      <c r="J14" s="260" t="s">
        <v>157</v>
      </c>
      <c r="K14" s="260" t="s">
        <v>158</v>
      </c>
      <c r="L14" s="260" t="s">
        <v>159</v>
      </c>
      <c r="M14" s="261" t="s">
        <v>160</v>
      </c>
      <c r="N14" s="262" t="s">
        <v>161</v>
      </c>
      <c r="O14" s="424" t="s">
        <v>162</v>
      </c>
      <c r="P14" s="68"/>
    </row>
    <row r="15" spans="1:16" ht="14">
      <c r="A15" s="25" t="s">
        <v>12</v>
      </c>
      <c r="B15" s="221">
        <v>32</v>
      </c>
      <c r="C15" s="221">
        <v>32</v>
      </c>
      <c r="D15" s="27">
        <v>31</v>
      </c>
      <c r="E15" s="27">
        <v>31</v>
      </c>
      <c r="F15" s="222">
        <v>32</v>
      </c>
      <c r="G15" s="222">
        <v>32</v>
      </c>
      <c r="H15" s="222">
        <v>35</v>
      </c>
      <c r="I15" s="222">
        <v>33</v>
      </c>
      <c r="J15" s="222">
        <v>33</v>
      </c>
      <c r="K15" s="222">
        <v>32</v>
      </c>
      <c r="L15" s="222">
        <v>32</v>
      </c>
      <c r="M15" s="263">
        <v>34</v>
      </c>
      <c r="N15" s="222">
        <v>34</v>
      </c>
      <c r="O15" s="369">
        <v>35</v>
      </c>
    </row>
    <row r="16" spans="1:16" ht="14">
      <c r="A16" s="21" t="s">
        <v>170</v>
      </c>
      <c r="B16" s="226">
        <v>7</v>
      </c>
      <c r="C16" s="226">
        <v>6</v>
      </c>
      <c r="D16" s="23">
        <v>3</v>
      </c>
      <c r="E16" s="23">
        <v>3</v>
      </c>
      <c r="F16" s="220">
        <v>3</v>
      </c>
      <c r="G16" s="220">
        <v>5</v>
      </c>
      <c r="H16" s="220">
        <v>9</v>
      </c>
      <c r="I16" s="220">
        <v>9</v>
      </c>
      <c r="J16" s="220">
        <v>10</v>
      </c>
      <c r="K16" s="220">
        <v>10</v>
      </c>
      <c r="L16" s="220">
        <v>9</v>
      </c>
      <c r="M16" s="264">
        <v>9</v>
      </c>
      <c r="N16" s="220">
        <v>10</v>
      </c>
      <c r="O16" s="370">
        <v>10</v>
      </c>
    </row>
    <row r="17" spans="1:16" ht="14">
      <c r="A17" s="21" t="s">
        <v>171</v>
      </c>
      <c r="B17" s="257">
        <v>0</v>
      </c>
      <c r="C17" s="257">
        <v>0</v>
      </c>
      <c r="D17" s="257">
        <v>0</v>
      </c>
      <c r="E17" s="257">
        <v>0</v>
      </c>
      <c r="F17" s="257">
        <v>0</v>
      </c>
      <c r="G17" s="257">
        <v>0</v>
      </c>
      <c r="H17" s="257">
        <v>0</v>
      </c>
      <c r="I17" s="257">
        <v>0</v>
      </c>
      <c r="J17" s="257">
        <v>0</v>
      </c>
      <c r="K17" s="257">
        <v>0</v>
      </c>
      <c r="L17" s="257">
        <v>0</v>
      </c>
      <c r="M17" s="257">
        <v>0</v>
      </c>
      <c r="N17" s="257">
        <v>0</v>
      </c>
      <c r="O17" s="370">
        <v>1</v>
      </c>
    </row>
    <row r="18" spans="1:16" ht="14">
      <c r="A18" s="21" t="s">
        <v>172</v>
      </c>
      <c r="B18" s="22">
        <v>25</v>
      </c>
      <c r="C18" s="22">
        <v>26</v>
      </c>
      <c r="D18" s="23">
        <v>28</v>
      </c>
      <c r="E18" s="23">
        <v>28</v>
      </c>
      <c r="F18" s="24">
        <v>29</v>
      </c>
      <c r="G18" s="24">
        <v>27</v>
      </c>
      <c r="H18" s="24">
        <v>26</v>
      </c>
      <c r="I18" s="24">
        <v>24</v>
      </c>
      <c r="J18" s="24">
        <v>23</v>
      </c>
      <c r="K18" s="24">
        <v>22</v>
      </c>
      <c r="L18" s="24">
        <v>23</v>
      </c>
      <c r="M18" s="212">
        <v>25</v>
      </c>
      <c r="N18" s="220">
        <v>24</v>
      </c>
      <c r="O18" s="370">
        <v>24</v>
      </c>
    </row>
    <row r="19" spans="1:16" ht="14">
      <c r="A19" s="25" t="s">
        <v>37</v>
      </c>
      <c r="B19" s="26">
        <v>41</v>
      </c>
      <c r="C19" s="26">
        <v>38</v>
      </c>
      <c r="D19" s="27">
        <v>35</v>
      </c>
      <c r="E19" s="27">
        <v>30</v>
      </c>
      <c r="F19" s="28">
        <v>24</v>
      </c>
      <c r="G19" s="28">
        <v>25</v>
      </c>
      <c r="H19" s="28">
        <v>23</v>
      </c>
      <c r="I19" s="28">
        <v>24</v>
      </c>
      <c r="J19" s="28">
        <v>24</v>
      </c>
      <c r="K19" s="28">
        <v>23</v>
      </c>
      <c r="L19" s="28">
        <v>17</v>
      </c>
      <c r="M19" s="213">
        <v>15</v>
      </c>
      <c r="N19" s="222">
        <v>13</v>
      </c>
      <c r="O19" s="369" t="s">
        <v>191</v>
      </c>
    </row>
    <row r="20" spans="1:16" ht="14">
      <c r="A20" s="21" t="s">
        <v>170</v>
      </c>
      <c r="B20" s="22">
        <v>38</v>
      </c>
      <c r="C20" s="22">
        <v>36</v>
      </c>
      <c r="D20" s="23">
        <v>33</v>
      </c>
      <c r="E20" s="23">
        <v>29</v>
      </c>
      <c r="F20" s="24">
        <v>23</v>
      </c>
      <c r="G20" s="24">
        <v>24</v>
      </c>
      <c r="H20" s="24">
        <v>22</v>
      </c>
      <c r="I20" s="24">
        <v>23</v>
      </c>
      <c r="J20" s="24">
        <v>22</v>
      </c>
      <c r="K20" s="24">
        <v>21</v>
      </c>
      <c r="L20" s="24">
        <v>16</v>
      </c>
      <c r="M20" s="212">
        <v>14</v>
      </c>
      <c r="N20" s="220">
        <v>12</v>
      </c>
      <c r="O20" s="370" t="s">
        <v>191</v>
      </c>
    </row>
    <row r="21" spans="1:16" ht="14">
      <c r="A21" s="21" t="s">
        <v>171</v>
      </c>
      <c r="B21" s="22">
        <v>1</v>
      </c>
      <c r="C21" s="22">
        <v>1</v>
      </c>
      <c r="D21" s="23">
        <v>1</v>
      </c>
      <c r="E21" s="23">
        <v>1</v>
      </c>
      <c r="F21" s="24">
        <v>1</v>
      </c>
      <c r="G21" s="24">
        <v>1</v>
      </c>
      <c r="H21" s="24">
        <v>1</v>
      </c>
      <c r="I21" s="24">
        <v>1</v>
      </c>
      <c r="J21" s="24">
        <v>1</v>
      </c>
      <c r="K21" s="24">
        <v>1</v>
      </c>
      <c r="L21" s="24">
        <v>1</v>
      </c>
      <c r="M21" s="212">
        <v>1</v>
      </c>
      <c r="N21" s="220">
        <v>1</v>
      </c>
      <c r="O21" s="370" t="s">
        <v>191</v>
      </c>
    </row>
    <row r="22" spans="1:16" ht="14">
      <c r="A22" s="21" t="s">
        <v>172</v>
      </c>
      <c r="B22" s="22">
        <v>2</v>
      </c>
      <c r="C22" s="22">
        <v>1</v>
      </c>
      <c r="D22" s="23">
        <v>1</v>
      </c>
      <c r="E22" s="257">
        <v>0</v>
      </c>
      <c r="F22" s="257">
        <v>0</v>
      </c>
      <c r="G22" s="257">
        <v>0</v>
      </c>
      <c r="H22" s="257">
        <v>0</v>
      </c>
      <c r="I22" s="257">
        <v>0</v>
      </c>
      <c r="J22" s="257">
        <v>0</v>
      </c>
      <c r="K22" s="257">
        <v>0</v>
      </c>
      <c r="L22" s="257">
        <v>0</v>
      </c>
      <c r="M22" s="257">
        <v>0</v>
      </c>
      <c r="N22" s="257">
        <v>0</v>
      </c>
      <c r="O22" s="370" t="s">
        <v>191</v>
      </c>
    </row>
    <row r="23" spans="1:16" ht="14">
      <c r="A23" s="25" t="s">
        <v>13</v>
      </c>
      <c r="B23" s="26">
        <v>35</v>
      </c>
      <c r="C23" s="26">
        <v>34</v>
      </c>
      <c r="D23" s="27">
        <v>36</v>
      </c>
      <c r="E23" s="27">
        <v>33</v>
      </c>
      <c r="F23" s="28">
        <v>34</v>
      </c>
      <c r="G23" s="28">
        <v>29</v>
      </c>
      <c r="H23" s="28">
        <v>28</v>
      </c>
      <c r="I23" s="28">
        <v>27</v>
      </c>
      <c r="J23" s="28">
        <v>26</v>
      </c>
      <c r="K23" s="28">
        <v>25</v>
      </c>
      <c r="L23" s="28">
        <v>23</v>
      </c>
      <c r="M23" s="213">
        <v>19</v>
      </c>
      <c r="N23" s="222">
        <v>17</v>
      </c>
      <c r="O23" s="369">
        <v>18</v>
      </c>
    </row>
    <row r="24" spans="1:16" ht="14">
      <c r="A24" s="21" t="s">
        <v>170</v>
      </c>
      <c r="B24" s="22">
        <v>19</v>
      </c>
      <c r="C24" s="22">
        <v>27</v>
      </c>
      <c r="D24" s="23">
        <v>29</v>
      </c>
      <c r="E24" s="23">
        <v>25</v>
      </c>
      <c r="F24" s="24">
        <v>21</v>
      </c>
      <c r="G24" s="24">
        <v>16</v>
      </c>
      <c r="H24" s="24">
        <v>15</v>
      </c>
      <c r="I24" s="24">
        <v>15</v>
      </c>
      <c r="J24" s="24">
        <v>14</v>
      </c>
      <c r="K24" s="24">
        <v>12</v>
      </c>
      <c r="L24" s="24">
        <v>10</v>
      </c>
      <c r="M24" s="212">
        <v>10</v>
      </c>
      <c r="N24" s="220">
        <v>8</v>
      </c>
      <c r="O24" s="370">
        <v>8</v>
      </c>
    </row>
    <row r="25" spans="1:16" ht="14">
      <c r="A25" s="21" t="s">
        <v>171</v>
      </c>
      <c r="B25" s="22">
        <v>3</v>
      </c>
      <c r="C25" s="22">
        <v>3</v>
      </c>
      <c r="D25" s="23">
        <v>5</v>
      </c>
      <c r="E25" s="23">
        <v>6</v>
      </c>
      <c r="F25" s="24">
        <v>8</v>
      </c>
      <c r="G25" s="24">
        <v>8</v>
      </c>
      <c r="H25" s="24">
        <v>8</v>
      </c>
      <c r="I25" s="24">
        <v>8</v>
      </c>
      <c r="J25" s="24">
        <v>8</v>
      </c>
      <c r="K25" s="24">
        <v>9</v>
      </c>
      <c r="L25" s="24">
        <v>9</v>
      </c>
      <c r="M25" s="212">
        <v>8</v>
      </c>
      <c r="N25" s="220">
        <v>9</v>
      </c>
      <c r="O25" s="370">
        <v>10</v>
      </c>
    </row>
    <row r="26" spans="1:16" ht="14">
      <c r="A26" s="21" t="s">
        <v>172</v>
      </c>
      <c r="B26" s="22">
        <v>13</v>
      </c>
      <c r="C26" s="22">
        <v>4</v>
      </c>
      <c r="D26" s="23">
        <v>2</v>
      </c>
      <c r="E26" s="23">
        <v>2</v>
      </c>
      <c r="F26" s="24">
        <v>5</v>
      </c>
      <c r="G26" s="24">
        <v>5</v>
      </c>
      <c r="H26" s="24">
        <v>5</v>
      </c>
      <c r="I26" s="24">
        <v>4</v>
      </c>
      <c r="J26" s="24">
        <v>4</v>
      </c>
      <c r="K26" s="24">
        <v>4</v>
      </c>
      <c r="L26" s="24">
        <v>4</v>
      </c>
      <c r="M26" s="212">
        <v>1</v>
      </c>
      <c r="N26" s="220">
        <v>0</v>
      </c>
      <c r="O26" s="370">
        <v>0</v>
      </c>
    </row>
    <row r="27" spans="1:16" ht="14">
      <c r="A27" s="25" t="s">
        <v>387</v>
      </c>
      <c r="B27" s="26">
        <v>115</v>
      </c>
      <c r="C27" s="26">
        <v>123</v>
      </c>
      <c r="D27" s="27">
        <v>149</v>
      </c>
      <c r="E27" s="27">
        <v>172</v>
      </c>
      <c r="F27" s="28">
        <v>177</v>
      </c>
      <c r="G27" s="28">
        <v>170</v>
      </c>
      <c r="H27" s="28">
        <v>150</v>
      </c>
      <c r="I27" s="28">
        <v>155</v>
      </c>
      <c r="J27" s="28">
        <v>166</v>
      </c>
      <c r="K27" s="28">
        <v>176</v>
      </c>
      <c r="L27" s="28">
        <v>175</v>
      </c>
      <c r="M27" s="213">
        <v>170</v>
      </c>
      <c r="N27" s="222">
        <v>161</v>
      </c>
      <c r="O27" s="369">
        <v>173</v>
      </c>
    </row>
    <row r="28" spans="1:16" ht="14">
      <c r="A28" s="21" t="s">
        <v>170</v>
      </c>
      <c r="B28" s="22">
        <v>32</v>
      </c>
      <c r="C28" s="22">
        <v>33</v>
      </c>
      <c r="D28" s="23">
        <v>37</v>
      </c>
      <c r="E28" s="23">
        <v>36</v>
      </c>
      <c r="F28" s="24">
        <v>34</v>
      </c>
      <c r="G28" s="24">
        <v>19</v>
      </c>
      <c r="H28" s="24">
        <v>22</v>
      </c>
      <c r="I28" s="24">
        <v>25</v>
      </c>
      <c r="J28" s="24">
        <v>25</v>
      </c>
      <c r="K28" s="24">
        <v>28</v>
      </c>
      <c r="L28" s="24">
        <v>29</v>
      </c>
      <c r="M28" s="212">
        <v>29</v>
      </c>
      <c r="N28" s="220">
        <v>28</v>
      </c>
      <c r="O28" s="370">
        <v>35</v>
      </c>
    </row>
    <row r="29" spans="1:16" ht="14">
      <c r="A29" s="21" t="s">
        <v>171</v>
      </c>
      <c r="B29" s="22">
        <v>35</v>
      </c>
      <c r="C29" s="22">
        <v>49</v>
      </c>
      <c r="D29" s="23">
        <v>65</v>
      </c>
      <c r="E29" s="23">
        <v>78</v>
      </c>
      <c r="F29" s="24">
        <v>92</v>
      </c>
      <c r="G29" s="24">
        <v>98</v>
      </c>
      <c r="H29" s="24">
        <v>82</v>
      </c>
      <c r="I29" s="24">
        <v>84</v>
      </c>
      <c r="J29" s="24">
        <v>94</v>
      </c>
      <c r="K29" s="24">
        <v>101</v>
      </c>
      <c r="L29" s="24">
        <v>99</v>
      </c>
      <c r="M29" s="212">
        <v>92</v>
      </c>
      <c r="N29" s="220">
        <v>90</v>
      </c>
      <c r="O29" s="370">
        <v>101</v>
      </c>
    </row>
    <row r="30" spans="1:16" ht="14">
      <c r="A30" s="21" t="s">
        <v>172</v>
      </c>
      <c r="B30" s="22">
        <v>48</v>
      </c>
      <c r="C30" s="22">
        <v>41</v>
      </c>
      <c r="D30" s="23">
        <v>47</v>
      </c>
      <c r="E30" s="23">
        <v>58</v>
      </c>
      <c r="F30" s="24">
        <v>51</v>
      </c>
      <c r="G30" s="24">
        <v>53</v>
      </c>
      <c r="H30" s="24">
        <v>46</v>
      </c>
      <c r="I30" s="24">
        <v>46</v>
      </c>
      <c r="J30" s="24">
        <v>47</v>
      </c>
      <c r="K30" s="24">
        <v>47</v>
      </c>
      <c r="L30" s="24">
        <v>47</v>
      </c>
      <c r="M30" s="212">
        <v>49</v>
      </c>
      <c r="N30" s="220">
        <v>43</v>
      </c>
      <c r="O30" s="370">
        <v>37</v>
      </c>
    </row>
    <row r="31" spans="1:16" ht="14">
      <c r="A31" s="25" t="s">
        <v>14</v>
      </c>
      <c r="B31" s="26">
        <v>30</v>
      </c>
      <c r="C31" s="26">
        <v>21</v>
      </c>
      <c r="D31" s="27">
        <v>21</v>
      </c>
      <c r="E31" s="27">
        <v>4</v>
      </c>
      <c r="F31" s="28">
        <v>1</v>
      </c>
      <c r="G31" s="257">
        <v>0</v>
      </c>
      <c r="H31" s="257">
        <v>0</v>
      </c>
      <c r="I31" s="257">
        <v>0</v>
      </c>
      <c r="J31" s="257">
        <v>0</v>
      </c>
      <c r="K31" s="257">
        <v>0</v>
      </c>
      <c r="L31" s="257">
        <v>0</v>
      </c>
      <c r="M31" s="257">
        <v>0</v>
      </c>
      <c r="N31" s="257">
        <v>0</v>
      </c>
      <c r="O31" s="370">
        <v>0</v>
      </c>
      <c r="P31" s="257"/>
    </row>
    <row r="32" spans="1:16" ht="14">
      <c r="A32" s="21" t="s">
        <v>170</v>
      </c>
      <c r="B32" s="22">
        <v>8</v>
      </c>
      <c r="C32" s="22">
        <v>2</v>
      </c>
      <c r="D32" s="23">
        <v>2</v>
      </c>
      <c r="E32" s="257">
        <v>0</v>
      </c>
      <c r="F32" s="257">
        <v>0</v>
      </c>
      <c r="G32" s="257">
        <v>0</v>
      </c>
      <c r="H32" s="257">
        <v>0</v>
      </c>
      <c r="I32" s="257">
        <v>0</v>
      </c>
      <c r="J32" s="257">
        <v>0</v>
      </c>
      <c r="K32" s="257">
        <v>0</v>
      </c>
      <c r="L32" s="257">
        <v>0</v>
      </c>
      <c r="M32" s="257">
        <v>0</v>
      </c>
      <c r="N32" s="257">
        <v>0</v>
      </c>
      <c r="O32" s="370">
        <v>0</v>
      </c>
    </row>
    <row r="33" spans="1:16" ht="14">
      <c r="A33" s="21" t="s">
        <v>171</v>
      </c>
      <c r="B33" s="22">
        <v>3</v>
      </c>
      <c r="C33" s="257">
        <v>0</v>
      </c>
      <c r="D33" s="257">
        <v>0</v>
      </c>
      <c r="E33" s="257">
        <v>0</v>
      </c>
      <c r="F33" s="257">
        <v>0</v>
      </c>
      <c r="G33" s="257">
        <v>0</v>
      </c>
      <c r="H33" s="257">
        <v>0</v>
      </c>
      <c r="I33" s="257">
        <v>0</v>
      </c>
      <c r="J33" s="257">
        <v>0</v>
      </c>
      <c r="K33" s="257">
        <v>0</v>
      </c>
      <c r="L33" s="257">
        <v>0</v>
      </c>
      <c r="M33" s="257">
        <v>0</v>
      </c>
      <c r="N33" s="257">
        <v>0</v>
      </c>
      <c r="O33" s="370">
        <v>0</v>
      </c>
    </row>
    <row r="34" spans="1:16" ht="14">
      <c r="A34" s="21" t="s">
        <v>172</v>
      </c>
      <c r="B34" s="22">
        <v>19</v>
      </c>
      <c r="C34" s="22">
        <v>19</v>
      </c>
      <c r="D34" s="23">
        <v>19</v>
      </c>
      <c r="E34" s="23">
        <v>4</v>
      </c>
      <c r="F34" s="24">
        <v>1</v>
      </c>
      <c r="G34" s="257">
        <v>0</v>
      </c>
      <c r="H34" s="257">
        <v>0</v>
      </c>
      <c r="I34" s="257">
        <v>0</v>
      </c>
      <c r="J34" s="257">
        <v>0</v>
      </c>
      <c r="K34" s="257">
        <v>0</v>
      </c>
      <c r="L34" s="257">
        <v>0</v>
      </c>
      <c r="M34" s="257">
        <v>0</v>
      </c>
      <c r="N34" s="257">
        <v>0</v>
      </c>
      <c r="O34" s="370">
        <v>0</v>
      </c>
      <c r="P34" s="257"/>
    </row>
    <row r="35" spans="1:16" ht="14">
      <c r="A35" s="25" t="s">
        <v>15</v>
      </c>
      <c r="B35" s="30">
        <v>318</v>
      </c>
      <c r="C35" s="30">
        <v>311</v>
      </c>
      <c r="D35" s="27">
        <v>317</v>
      </c>
      <c r="E35" s="27">
        <v>313</v>
      </c>
      <c r="F35" s="28">
        <v>305</v>
      </c>
      <c r="G35" s="28">
        <v>295</v>
      </c>
      <c r="H35" s="28">
        <v>316</v>
      </c>
      <c r="I35" s="28">
        <v>319</v>
      </c>
      <c r="J35" s="28">
        <v>336</v>
      </c>
      <c r="K35" s="28">
        <v>325</v>
      </c>
      <c r="L35" s="28">
        <v>283</v>
      </c>
      <c r="M35" s="213">
        <v>257</v>
      </c>
      <c r="N35" s="222">
        <v>223</v>
      </c>
      <c r="O35" s="369">
        <v>194</v>
      </c>
    </row>
    <row r="36" spans="1:16" ht="14">
      <c r="A36" s="21" t="s">
        <v>170</v>
      </c>
      <c r="B36" s="29">
        <v>90</v>
      </c>
      <c r="C36" s="29">
        <v>74</v>
      </c>
      <c r="D36" s="23">
        <v>75</v>
      </c>
      <c r="E36" s="23">
        <v>72</v>
      </c>
      <c r="F36" s="24">
        <v>70</v>
      </c>
      <c r="G36" s="24">
        <v>63</v>
      </c>
      <c r="H36" s="24">
        <v>67</v>
      </c>
      <c r="I36" s="24">
        <v>65</v>
      </c>
      <c r="J36" s="24">
        <v>70</v>
      </c>
      <c r="K36" s="24">
        <v>65</v>
      </c>
      <c r="L36" s="24">
        <v>46</v>
      </c>
      <c r="M36" s="212">
        <v>39</v>
      </c>
      <c r="N36" s="220">
        <v>34</v>
      </c>
      <c r="O36" s="370">
        <v>34</v>
      </c>
    </row>
    <row r="37" spans="1:16" ht="14">
      <c r="A37" s="21" t="s">
        <v>171</v>
      </c>
      <c r="B37" s="29">
        <v>80</v>
      </c>
      <c r="C37" s="29">
        <v>81</v>
      </c>
      <c r="D37" s="23">
        <v>80</v>
      </c>
      <c r="E37" s="23">
        <v>72</v>
      </c>
      <c r="F37" s="24">
        <v>70</v>
      </c>
      <c r="G37" s="24">
        <v>69</v>
      </c>
      <c r="H37" s="24">
        <v>65</v>
      </c>
      <c r="I37" s="24">
        <v>71</v>
      </c>
      <c r="J37" s="24">
        <v>80</v>
      </c>
      <c r="K37" s="24">
        <v>80</v>
      </c>
      <c r="L37" s="24">
        <v>65</v>
      </c>
      <c r="M37" s="212">
        <v>56</v>
      </c>
      <c r="N37" s="220">
        <v>55</v>
      </c>
      <c r="O37" s="370">
        <v>50</v>
      </c>
    </row>
    <row r="38" spans="1:16" ht="14">
      <c r="A38" s="21" t="s">
        <v>172</v>
      </c>
      <c r="B38" s="29">
        <v>148</v>
      </c>
      <c r="C38" s="29">
        <v>156</v>
      </c>
      <c r="D38" s="23">
        <v>162</v>
      </c>
      <c r="E38" s="23">
        <v>169</v>
      </c>
      <c r="F38" s="24">
        <v>165</v>
      </c>
      <c r="G38" s="24">
        <v>163</v>
      </c>
      <c r="H38" s="24">
        <v>184</v>
      </c>
      <c r="I38" s="24">
        <v>183</v>
      </c>
      <c r="J38" s="24">
        <v>186</v>
      </c>
      <c r="K38" s="24">
        <v>180</v>
      </c>
      <c r="L38" s="24">
        <v>172</v>
      </c>
      <c r="M38" s="212">
        <v>162</v>
      </c>
      <c r="N38" s="220">
        <v>134</v>
      </c>
      <c r="O38" s="370">
        <v>110</v>
      </c>
    </row>
    <row r="39" spans="1:16" ht="14">
      <c r="A39" s="25" t="s">
        <v>16</v>
      </c>
      <c r="B39" s="26">
        <v>270</v>
      </c>
      <c r="C39" s="26">
        <v>246</v>
      </c>
      <c r="D39" s="27">
        <v>224</v>
      </c>
      <c r="E39" s="27">
        <v>216</v>
      </c>
      <c r="F39" s="28">
        <v>185</v>
      </c>
      <c r="G39" s="28">
        <v>167</v>
      </c>
      <c r="H39" s="28">
        <v>149</v>
      </c>
      <c r="I39" s="28">
        <v>144</v>
      </c>
      <c r="J39" s="28">
        <v>143</v>
      </c>
      <c r="K39" s="28">
        <v>140</v>
      </c>
      <c r="L39" s="28">
        <v>91</v>
      </c>
      <c r="M39" s="213">
        <v>89</v>
      </c>
      <c r="N39" s="222">
        <v>84</v>
      </c>
      <c r="O39" s="369">
        <v>75</v>
      </c>
    </row>
    <row r="40" spans="1:16" ht="14">
      <c r="A40" s="21" t="s">
        <v>170</v>
      </c>
      <c r="B40" s="22">
        <v>208</v>
      </c>
      <c r="C40" s="22">
        <v>191</v>
      </c>
      <c r="D40" s="23">
        <v>176</v>
      </c>
      <c r="E40" s="23">
        <v>155</v>
      </c>
      <c r="F40" s="24">
        <v>117</v>
      </c>
      <c r="G40" s="24">
        <v>106</v>
      </c>
      <c r="H40" s="24">
        <v>102</v>
      </c>
      <c r="I40" s="24">
        <v>95</v>
      </c>
      <c r="J40" s="24">
        <v>96</v>
      </c>
      <c r="K40" s="24">
        <v>94</v>
      </c>
      <c r="L40" s="24">
        <v>45</v>
      </c>
      <c r="M40" s="212">
        <v>45</v>
      </c>
      <c r="N40" s="220">
        <v>47</v>
      </c>
      <c r="O40" s="370">
        <v>46</v>
      </c>
    </row>
    <row r="41" spans="1:16" ht="14">
      <c r="A41" s="21" t="s">
        <v>171</v>
      </c>
      <c r="B41" s="22">
        <v>8</v>
      </c>
      <c r="C41" s="22">
        <v>7</v>
      </c>
      <c r="D41" s="23">
        <v>7</v>
      </c>
      <c r="E41" s="23">
        <v>8</v>
      </c>
      <c r="F41" s="24">
        <v>11</v>
      </c>
      <c r="G41" s="24">
        <v>11</v>
      </c>
      <c r="H41" s="24">
        <v>11</v>
      </c>
      <c r="I41" s="24">
        <v>11</v>
      </c>
      <c r="J41" s="24">
        <v>12</v>
      </c>
      <c r="K41" s="24">
        <v>12</v>
      </c>
      <c r="L41" s="24">
        <v>12</v>
      </c>
      <c r="M41" s="212">
        <v>12</v>
      </c>
      <c r="N41" s="220">
        <v>10</v>
      </c>
      <c r="O41" s="370">
        <v>6</v>
      </c>
    </row>
    <row r="42" spans="1:16" ht="14.5" thickBot="1">
      <c r="A42" s="21" t="s">
        <v>172</v>
      </c>
      <c r="B42" s="22">
        <v>54</v>
      </c>
      <c r="C42" s="22">
        <v>48</v>
      </c>
      <c r="D42" s="23">
        <v>41</v>
      </c>
      <c r="E42" s="23">
        <v>53</v>
      </c>
      <c r="F42" s="24">
        <v>57</v>
      </c>
      <c r="G42" s="24">
        <v>50</v>
      </c>
      <c r="H42" s="24">
        <v>36</v>
      </c>
      <c r="I42" s="24">
        <v>38</v>
      </c>
      <c r="J42" s="109">
        <v>35</v>
      </c>
      <c r="K42" s="109">
        <v>34</v>
      </c>
      <c r="L42" s="109">
        <v>34</v>
      </c>
      <c r="M42" s="214">
        <v>32</v>
      </c>
      <c r="N42" s="223">
        <v>27</v>
      </c>
      <c r="O42" s="223">
        <v>23</v>
      </c>
    </row>
    <row r="43" spans="1:16" ht="12.75" customHeight="1">
      <c r="A43" s="69"/>
      <c r="B43" s="69"/>
      <c r="C43" s="69"/>
      <c r="D43" s="69"/>
      <c r="E43" s="69"/>
      <c r="F43" s="69"/>
      <c r="G43" s="69"/>
      <c r="H43" s="69"/>
      <c r="I43" s="70"/>
      <c r="K43" s="70"/>
      <c r="L43" s="70"/>
      <c r="M43" s="70"/>
      <c r="N43" s="224"/>
    </row>
    <row r="44" spans="1:16" ht="12.75" customHeight="1">
      <c r="C44" s="58"/>
      <c r="D44" s="58"/>
      <c r="E44" s="58"/>
      <c r="F44" s="58"/>
      <c r="G44" s="51"/>
      <c r="H44" s="51"/>
    </row>
    <row r="45" spans="1:16" ht="12.75" customHeight="1">
      <c r="A45" s="95"/>
      <c r="B45" s="95"/>
      <c r="C45" s="95"/>
      <c r="D45" s="95"/>
      <c r="E45" s="95"/>
      <c r="F45" s="95"/>
      <c r="G45" s="95"/>
      <c r="H45" s="95"/>
      <c r="I45" s="95"/>
    </row>
    <row r="46" spans="1:16">
      <c r="A46" s="95"/>
      <c r="B46" s="95"/>
      <c r="C46" s="95"/>
      <c r="D46" s="95"/>
      <c r="E46" s="95"/>
      <c r="F46" s="95"/>
      <c r="G46" s="95"/>
      <c r="H46" s="95"/>
      <c r="I46" s="95"/>
    </row>
    <row r="47" spans="1:16">
      <c r="A47" s="95"/>
      <c r="B47" s="95"/>
      <c r="C47" s="95"/>
      <c r="D47" s="95"/>
      <c r="E47" s="95"/>
      <c r="F47" s="95"/>
      <c r="G47" s="95"/>
      <c r="H47" s="95"/>
      <c r="I47" s="95"/>
    </row>
  </sheetData>
  <pageMargins left="0.35433070866141736" right="0.31496062992125984" top="0.47244094488188981" bottom="0.59055118110236227" header="0.51181102362204722" footer="0.51181102362204722"/>
  <pageSetup paperSize="9" scale="68" fitToWidth="0" orientation="landscape" r:id="rId1"/>
  <headerFooter alignWithMargins="0"/>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714E1-C3D8-44F2-936A-4D1EBF4E52A8}">
  <sheetPr>
    <pageSetUpPr fitToPage="1"/>
  </sheetPr>
  <dimension ref="A1:O63"/>
  <sheetViews>
    <sheetView zoomScale="70" zoomScaleNormal="70" zoomScaleSheetLayoutView="100" workbookViewId="0"/>
  </sheetViews>
  <sheetFormatPr defaultRowHeight="12.5"/>
  <cols>
    <col min="1" max="1" width="65.1796875" customWidth="1"/>
    <col min="2" max="2" width="10.81640625" customWidth="1"/>
    <col min="3" max="4" width="7.7265625" customWidth="1"/>
    <col min="5" max="5" width="7.1796875" customWidth="1"/>
    <col min="6" max="11" width="7.7265625" customWidth="1"/>
  </cols>
  <sheetData>
    <row r="1" spans="1:15" ht="15.5">
      <c r="A1" s="59" t="s">
        <v>294</v>
      </c>
      <c r="B1" s="59"/>
      <c r="C1" s="59"/>
      <c r="D1" s="48"/>
      <c r="E1" s="48"/>
      <c r="F1" s="48"/>
      <c r="G1" s="48"/>
      <c r="H1" s="48"/>
      <c r="I1" s="48"/>
      <c r="J1" s="48"/>
      <c r="K1" s="48"/>
    </row>
    <row r="2" spans="1:15" ht="15.5">
      <c r="A2" s="230" t="s">
        <v>164</v>
      </c>
      <c r="B2" s="67"/>
      <c r="C2" s="67"/>
      <c r="D2" s="68"/>
      <c r="E2" s="68"/>
      <c r="F2" s="68"/>
      <c r="G2" s="68"/>
      <c r="H2" s="68"/>
      <c r="I2" s="68"/>
      <c r="J2" s="68"/>
      <c r="K2" s="68"/>
    </row>
    <row r="3" spans="1:15" ht="15.5">
      <c r="A3" s="266" t="s">
        <v>185</v>
      </c>
      <c r="B3" s="60"/>
      <c r="C3" s="60"/>
      <c r="D3" s="60"/>
      <c r="E3" s="60"/>
      <c r="F3" s="60"/>
      <c r="G3" s="60"/>
      <c r="H3" s="60"/>
      <c r="I3" s="60"/>
      <c r="J3" s="60"/>
    </row>
    <row r="4" spans="1:15" s="230" customFormat="1" ht="15.5">
      <c r="A4" s="230" t="s">
        <v>420</v>
      </c>
    </row>
    <row r="5" spans="1:15" ht="15.5">
      <c r="A5" s="48" t="s">
        <v>17</v>
      </c>
      <c r="B5" s="71"/>
      <c r="C5" s="71"/>
      <c r="D5" s="71"/>
      <c r="E5" s="71"/>
      <c r="F5" s="71"/>
      <c r="G5" s="71"/>
      <c r="H5" s="71"/>
      <c r="I5" s="71"/>
      <c r="J5" s="71"/>
      <c r="K5" s="71"/>
    </row>
    <row r="6" spans="1:15" ht="15.5">
      <c r="A6" s="48" t="s">
        <v>11</v>
      </c>
      <c r="B6" s="64"/>
      <c r="C6" s="64"/>
    </row>
    <row r="7" spans="1:15" ht="14">
      <c r="A7" s="45" t="s">
        <v>190</v>
      </c>
      <c r="F7" s="249"/>
      <c r="G7" s="250"/>
      <c r="H7" s="250"/>
      <c r="I7" s="251"/>
      <c r="J7" s="251"/>
      <c r="K7" s="108"/>
      <c r="L7" s="108"/>
      <c r="M7" s="108" t="s">
        <v>3</v>
      </c>
    </row>
    <row r="8" spans="1:15" ht="14">
      <c r="A8" s="11" t="s">
        <v>189</v>
      </c>
      <c r="B8" s="252" t="s">
        <v>173</v>
      </c>
      <c r="C8" s="252" t="s">
        <v>174</v>
      </c>
      <c r="D8" s="252" t="s">
        <v>175</v>
      </c>
      <c r="E8" s="253" t="s">
        <v>176</v>
      </c>
      <c r="F8" s="253" t="s">
        <v>177</v>
      </c>
      <c r="G8" s="253" t="s">
        <v>178</v>
      </c>
      <c r="H8" s="253" t="s">
        <v>179</v>
      </c>
      <c r="I8" s="253" t="s">
        <v>156</v>
      </c>
      <c r="J8" s="253" t="s">
        <v>157</v>
      </c>
      <c r="K8" s="253" t="s">
        <v>158</v>
      </c>
      <c r="L8" s="253" t="s">
        <v>159</v>
      </c>
      <c r="M8" s="254" t="s">
        <v>160</v>
      </c>
      <c r="N8" s="255" t="s">
        <v>161</v>
      </c>
      <c r="O8" s="427" t="s">
        <v>162</v>
      </c>
    </row>
    <row r="9" spans="1:15" ht="14">
      <c r="A9" s="256" t="s">
        <v>187</v>
      </c>
      <c r="B9" s="256">
        <v>102</v>
      </c>
      <c r="C9" s="256">
        <v>102</v>
      </c>
      <c r="D9" s="256">
        <v>96</v>
      </c>
      <c r="E9" s="256">
        <v>91</v>
      </c>
      <c r="F9" s="256">
        <v>91</v>
      </c>
      <c r="G9" s="256">
        <v>90</v>
      </c>
      <c r="H9" s="256">
        <v>82</v>
      </c>
      <c r="I9" s="256">
        <v>80</v>
      </c>
      <c r="J9" s="256">
        <v>81</v>
      </c>
      <c r="K9" s="256">
        <v>77</v>
      </c>
      <c r="L9" s="256">
        <v>77</v>
      </c>
      <c r="M9" s="256">
        <v>72</v>
      </c>
      <c r="N9" s="256">
        <v>77</v>
      </c>
      <c r="O9" s="434" t="s">
        <v>191</v>
      </c>
    </row>
    <row r="10" spans="1:15" ht="14">
      <c r="A10" s="21" t="s">
        <v>170</v>
      </c>
      <c r="B10" s="23">
        <v>61</v>
      </c>
      <c r="C10" s="23">
        <v>67</v>
      </c>
      <c r="D10" s="23">
        <v>64</v>
      </c>
      <c r="E10" s="23">
        <v>61</v>
      </c>
      <c r="F10" s="23">
        <v>58</v>
      </c>
      <c r="G10" s="23">
        <v>55</v>
      </c>
      <c r="H10" s="23">
        <v>53</v>
      </c>
      <c r="I10" s="23">
        <v>53</v>
      </c>
      <c r="J10" s="23">
        <v>52</v>
      </c>
      <c r="K10" s="11">
        <v>48</v>
      </c>
      <c r="L10" s="433">
        <v>50</v>
      </c>
      <c r="M10" s="11">
        <v>49</v>
      </c>
      <c r="N10" s="281">
        <v>51</v>
      </c>
      <c r="O10" s="434" t="s">
        <v>191</v>
      </c>
    </row>
    <row r="11" spans="1:15" ht="14">
      <c r="A11" s="21" t="s">
        <v>171</v>
      </c>
      <c r="B11" s="23">
        <v>27</v>
      </c>
      <c r="C11" s="23">
        <v>21</v>
      </c>
      <c r="D11" s="23">
        <v>18</v>
      </c>
      <c r="E11" s="23">
        <v>16</v>
      </c>
      <c r="F11" s="23">
        <v>19</v>
      </c>
      <c r="G11" s="23">
        <v>19</v>
      </c>
      <c r="H11" s="23">
        <v>14</v>
      </c>
      <c r="I11" s="23">
        <v>12</v>
      </c>
      <c r="J11" s="23">
        <v>15</v>
      </c>
      <c r="K11" s="11">
        <v>12</v>
      </c>
      <c r="L11" s="433">
        <v>10</v>
      </c>
      <c r="M11" s="11">
        <v>8</v>
      </c>
      <c r="N11" s="281">
        <v>8</v>
      </c>
      <c r="O11" s="434" t="s">
        <v>191</v>
      </c>
    </row>
    <row r="12" spans="1:15" ht="14">
      <c r="A12" s="21" t="s">
        <v>172</v>
      </c>
      <c r="B12" s="23">
        <v>14</v>
      </c>
      <c r="C12" s="23">
        <v>14</v>
      </c>
      <c r="D12" s="23">
        <v>14</v>
      </c>
      <c r="E12" s="23">
        <v>14</v>
      </c>
      <c r="F12" s="23">
        <v>14</v>
      </c>
      <c r="G12" s="23">
        <v>16</v>
      </c>
      <c r="H12" s="23">
        <v>15</v>
      </c>
      <c r="I12" s="23">
        <v>15</v>
      </c>
      <c r="J12" s="23">
        <v>14</v>
      </c>
      <c r="K12" s="11">
        <v>17</v>
      </c>
      <c r="L12" s="433">
        <v>17</v>
      </c>
      <c r="M12" s="11">
        <v>15</v>
      </c>
      <c r="N12" s="281">
        <v>18</v>
      </c>
      <c r="O12" s="434" t="s">
        <v>191</v>
      </c>
    </row>
    <row r="13" spans="1:15" ht="14.5">
      <c r="A13" s="33"/>
      <c r="B13" s="15"/>
      <c r="C13" s="15"/>
      <c r="D13" s="15"/>
      <c r="E13" s="3"/>
      <c r="F13" s="65"/>
      <c r="G13" s="65"/>
      <c r="H13" s="65"/>
      <c r="I13" s="66"/>
      <c r="J13" s="66"/>
      <c r="L13" s="206"/>
      <c r="N13" s="225"/>
      <c r="O13" s="372"/>
    </row>
    <row r="14" spans="1:15" ht="14.5">
      <c r="A14" s="245" t="s">
        <v>186</v>
      </c>
      <c r="B14" s="15"/>
      <c r="C14" s="15"/>
      <c r="D14" s="15"/>
      <c r="E14" s="3"/>
      <c r="F14" s="65"/>
      <c r="G14" s="65"/>
      <c r="H14" s="65"/>
      <c r="I14" s="66"/>
      <c r="J14" s="66"/>
      <c r="L14" s="206"/>
      <c r="N14" s="225"/>
      <c r="O14" s="372"/>
    </row>
    <row r="15" spans="1:15" ht="14">
      <c r="A15" s="34" t="s">
        <v>188</v>
      </c>
      <c r="B15" s="252" t="s">
        <v>173</v>
      </c>
      <c r="C15" s="252" t="s">
        <v>174</v>
      </c>
      <c r="D15" s="252" t="s">
        <v>175</v>
      </c>
      <c r="E15" s="253" t="s">
        <v>176</v>
      </c>
      <c r="F15" s="253" t="s">
        <v>177</v>
      </c>
      <c r="G15" s="253" t="s">
        <v>178</v>
      </c>
      <c r="H15" s="253" t="s">
        <v>179</v>
      </c>
      <c r="I15" s="253" t="s">
        <v>156</v>
      </c>
      <c r="J15" s="253" t="s">
        <v>157</v>
      </c>
      <c r="K15" s="253" t="s">
        <v>158</v>
      </c>
      <c r="L15" s="253" t="s">
        <v>159</v>
      </c>
      <c r="M15" s="254" t="s">
        <v>160</v>
      </c>
      <c r="N15" s="255" t="s">
        <v>161</v>
      </c>
      <c r="O15" s="427" t="s">
        <v>162</v>
      </c>
    </row>
    <row r="16" spans="1:15" ht="14">
      <c r="A16" s="31" t="s">
        <v>38</v>
      </c>
      <c r="B16" s="268">
        <v>5</v>
      </c>
      <c r="C16" s="268">
        <v>7</v>
      </c>
      <c r="D16" s="268">
        <v>8</v>
      </c>
      <c r="E16" s="268">
        <v>7</v>
      </c>
      <c r="F16" s="272">
        <v>8</v>
      </c>
      <c r="G16" s="272">
        <v>8</v>
      </c>
      <c r="H16" s="272">
        <v>8</v>
      </c>
      <c r="I16" s="272">
        <v>7</v>
      </c>
      <c r="J16" s="272">
        <v>8</v>
      </c>
      <c r="K16" s="272">
        <v>7</v>
      </c>
      <c r="L16" s="272">
        <v>8</v>
      </c>
      <c r="M16" s="272">
        <v>7</v>
      </c>
      <c r="N16" s="272">
        <v>8</v>
      </c>
      <c r="O16" s="434" t="s">
        <v>191</v>
      </c>
    </row>
    <row r="17" spans="1:15" ht="14">
      <c r="A17" s="21" t="s">
        <v>170</v>
      </c>
      <c r="B17" s="257">
        <v>3</v>
      </c>
      <c r="C17" s="257">
        <v>4</v>
      </c>
      <c r="D17" s="269">
        <v>3</v>
      </c>
      <c r="E17" s="269">
        <v>3</v>
      </c>
      <c r="F17" s="273">
        <v>4</v>
      </c>
      <c r="G17" s="273">
        <v>4</v>
      </c>
      <c r="H17" s="273">
        <v>4</v>
      </c>
      <c r="I17" s="273">
        <v>4</v>
      </c>
      <c r="J17" s="273">
        <v>4</v>
      </c>
      <c r="K17" s="435">
        <v>3</v>
      </c>
      <c r="L17" s="436">
        <v>4</v>
      </c>
      <c r="M17" s="435">
        <v>4</v>
      </c>
      <c r="N17" s="437">
        <v>4</v>
      </c>
      <c r="O17" s="434" t="s">
        <v>191</v>
      </c>
    </row>
    <row r="18" spans="1:15" ht="14">
      <c r="A18" s="21" t="s">
        <v>171</v>
      </c>
      <c r="B18" s="257">
        <v>2</v>
      </c>
      <c r="C18" s="257">
        <v>3</v>
      </c>
      <c r="D18" s="269">
        <v>5</v>
      </c>
      <c r="E18" s="269">
        <v>4</v>
      </c>
      <c r="F18" s="273">
        <v>4</v>
      </c>
      <c r="G18" s="273">
        <v>4</v>
      </c>
      <c r="H18" s="273">
        <v>4</v>
      </c>
      <c r="I18" s="273">
        <v>3</v>
      </c>
      <c r="J18" s="273">
        <v>4</v>
      </c>
      <c r="K18" s="435">
        <v>4</v>
      </c>
      <c r="L18" s="436">
        <v>4</v>
      </c>
      <c r="M18" s="435">
        <v>3</v>
      </c>
      <c r="N18" s="437">
        <v>3</v>
      </c>
      <c r="O18" s="434" t="s">
        <v>191</v>
      </c>
    </row>
    <row r="19" spans="1:15" ht="14">
      <c r="A19" s="21" t="s">
        <v>172</v>
      </c>
      <c r="B19" s="257">
        <v>0</v>
      </c>
      <c r="C19" s="257">
        <v>0</v>
      </c>
      <c r="D19" s="257">
        <v>0</v>
      </c>
      <c r="E19" s="257">
        <v>0</v>
      </c>
      <c r="F19" s="257">
        <v>0</v>
      </c>
      <c r="G19" s="257">
        <v>0</v>
      </c>
      <c r="H19" s="257">
        <v>0</v>
      </c>
      <c r="I19" s="257">
        <v>0</v>
      </c>
      <c r="J19" s="257">
        <v>0</v>
      </c>
      <c r="K19" s="257">
        <v>0</v>
      </c>
      <c r="L19" s="257">
        <v>0</v>
      </c>
      <c r="M19" s="257">
        <v>0</v>
      </c>
      <c r="N19" s="257">
        <v>1</v>
      </c>
      <c r="O19" s="434" t="s">
        <v>191</v>
      </c>
    </row>
    <row r="20" spans="1:15" ht="14">
      <c r="A20" s="31" t="s">
        <v>8</v>
      </c>
      <c r="B20" s="268">
        <v>7</v>
      </c>
      <c r="C20" s="268">
        <v>8</v>
      </c>
      <c r="D20" s="268">
        <v>7</v>
      </c>
      <c r="E20" s="268">
        <v>6</v>
      </c>
      <c r="F20" s="272">
        <v>5</v>
      </c>
      <c r="G20" s="272">
        <v>4</v>
      </c>
      <c r="H20" s="272">
        <v>4</v>
      </c>
      <c r="I20" s="272">
        <v>4</v>
      </c>
      <c r="J20" s="272">
        <v>4</v>
      </c>
      <c r="K20" s="272">
        <v>4</v>
      </c>
      <c r="L20" s="272">
        <v>4</v>
      </c>
      <c r="M20" s="272">
        <v>4</v>
      </c>
      <c r="N20" s="272">
        <v>4</v>
      </c>
      <c r="O20" s="434" t="s">
        <v>191</v>
      </c>
    </row>
    <row r="21" spans="1:15" ht="14">
      <c r="A21" s="21" t="s">
        <v>170</v>
      </c>
      <c r="B21" s="269">
        <v>7</v>
      </c>
      <c r="C21" s="269">
        <v>8</v>
      </c>
      <c r="D21" s="269">
        <v>6</v>
      </c>
      <c r="E21" s="269">
        <v>6</v>
      </c>
      <c r="F21" s="273">
        <v>5</v>
      </c>
      <c r="G21" s="273">
        <v>4</v>
      </c>
      <c r="H21" s="273">
        <v>4</v>
      </c>
      <c r="I21" s="273">
        <v>4</v>
      </c>
      <c r="J21" s="273">
        <v>4</v>
      </c>
      <c r="K21" s="435">
        <v>4</v>
      </c>
      <c r="L21" s="436">
        <v>4</v>
      </c>
      <c r="M21" s="435">
        <v>4</v>
      </c>
      <c r="N21" s="437">
        <v>4</v>
      </c>
      <c r="O21" s="434" t="s">
        <v>191</v>
      </c>
    </row>
    <row r="22" spans="1:15" ht="14">
      <c r="A22" s="21" t="s">
        <v>171</v>
      </c>
      <c r="B22" s="257">
        <v>0</v>
      </c>
      <c r="C22" s="257">
        <v>0</v>
      </c>
      <c r="D22" s="257">
        <v>0</v>
      </c>
      <c r="E22" s="257">
        <v>0</v>
      </c>
      <c r="F22" s="257">
        <v>0</v>
      </c>
      <c r="G22" s="257">
        <v>0</v>
      </c>
      <c r="H22" s="257">
        <v>0</v>
      </c>
      <c r="I22" s="257">
        <v>0</v>
      </c>
      <c r="J22" s="257">
        <v>0</v>
      </c>
      <c r="K22" s="257">
        <v>0</v>
      </c>
      <c r="L22" s="257">
        <v>0</v>
      </c>
      <c r="M22" s="257">
        <v>0</v>
      </c>
      <c r="N22" s="257">
        <v>0</v>
      </c>
      <c r="O22" s="434" t="s">
        <v>191</v>
      </c>
    </row>
    <row r="23" spans="1:15" ht="14">
      <c r="A23" s="21" t="s">
        <v>172</v>
      </c>
      <c r="B23" s="257">
        <v>0</v>
      </c>
      <c r="C23" s="257">
        <v>0</v>
      </c>
      <c r="D23" s="257">
        <v>1</v>
      </c>
      <c r="E23" s="257">
        <v>0</v>
      </c>
      <c r="F23" s="257">
        <v>0</v>
      </c>
      <c r="G23" s="257">
        <v>0</v>
      </c>
      <c r="H23" s="257">
        <v>0</v>
      </c>
      <c r="I23" s="257">
        <v>0</v>
      </c>
      <c r="J23" s="257">
        <v>0</v>
      </c>
      <c r="K23" s="257">
        <v>0</v>
      </c>
      <c r="L23" s="257">
        <v>0</v>
      </c>
      <c r="M23" s="257">
        <v>0</v>
      </c>
      <c r="N23" s="257">
        <v>0</v>
      </c>
      <c r="O23" s="434" t="s">
        <v>191</v>
      </c>
    </row>
    <row r="24" spans="1:15" ht="14">
      <c r="A24" s="31" t="s">
        <v>9</v>
      </c>
      <c r="B24" s="268">
        <v>33</v>
      </c>
      <c r="C24" s="268">
        <v>26</v>
      </c>
      <c r="D24" s="268">
        <v>21</v>
      </c>
      <c r="E24" s="268">
        <v>20</v>
      </c>
      <c r="F24" s="274">
        <v>23</v>
      </c>
      <c r="G24" s="274">
        <v>24</v>
      </c>
      <c r="H24" s="274">
        <v>20</v>
      </c>
      <c r="I24" s="275">
        <v>19</v>
      </c>
      <c r="J24" s="275">
        <v>20</v>
      </c>
      <c r="K24" s="274">
        <v>16</v>
      </c>
      <c r="L24" s="276">
        <v>14</v>
      </c>
      <c r="M24" s="274">
        <v>8</v>
      </c>
      <c r="N24" s="277">
        <v>9</v>
      </c>
      <c r="O24" s="434" t="s">
        <v>191</v>
      </c>
    </row>
    <row r="25" spans="1:15" ht="14">
      <c r="A25" s="21" t="s">
        <v>170</v>
      </c>
      <c r="B25" s="269">
        <v>6</v>
      </c>
      <c r="C25" s="269">
        <v>6</v>
      </c>
      <c r="D25" s="269">
        <v>7</v>
      </c>
      <c r="E25" s="269">
        <v>6</v>
      </c>
      <c r="F25" s="278">
        <v>6</v>
      </c>
      <c r="G25" s="278">
        <v>6</v>
      </c>
      <c r="H25" s="278">
        <v>7</v>
      </c>
      <c r="I25" s="279">
        <v>7</v>
      </c>
      <c r="J25" s="279">
        <v>8</v>
      </c>
      <c r="K25" s="435">
        <v>7</v>
      </c>
      <c r="L25" s="436">
        <v>7</v>
      </c>
      <c r="M25" s="435">
        <v>3</v>
      </c>
      <c r="N25" s="437">
        <v>4</v>
      </c>
      <c r="O25" s="434" t="s">
        <v>191</v>
      </c>
    </row>
    <row r="26" spans="1:15" ht="14">
      <c r="A26" s="21" t="s">
        <v>171</v>
      </c>
      <c r="B26" s="257">
        <v>25</v>
      </c>
      <c r="C26" s="257">
        <v>18</v>
      </c>
      <c r="D26" s="269">
        <v>13</v>
      </c>
      <c r="E26" s="269">
        <v>12</v>
      </c>
      <c r="F26" s="273">
        <v>15</v>
      </c>
      <c r="G26" s="273">
        <v>15</v>
      </c>
      <c r="H26" s="273">
        <v>10</v>
      </c>
      <c r="I26" s="273">
        <v>9</v>
      </c>
      <c r="J26" s="273">
        <v>11</v>
      </c>
      <c r="K26" s="435">
        <v>8</v>
      </c>
      <c r="L26" s="436">
        <v>6</v>
      </c>
      <c r="M26" s="435">
        <v>5</v>
      </c>
      <c r="N26" s="437">
        <v>5</v>
      </c>
      <c r="O26" s="434" t="s">
        <v>191</v>
      </c>
    </row>
    <row r="27" spans="1:15" ht="14">
      <c r="A27" s="21" t="s">
        <v>172</v>
      </c>
      <c r="B27" s="257">
        <v>2</v>
      </c>
      <c r="C27" s="257">
        <v>2</v>
      </c>
      <c r="D27" s="269">
        <v>1</v>
      </c>
      <c r="E27" s="269">
        <v>2</v>
      </c>
      <c r="F27" s="273">
        <v>2</v>
      </c>
      <c r="G27" s="273">
        <v>3</v>
      </c>
      <c r="H27" s="273">
        <v>3</v>
      </c>
      <c r="I27" s="273">
        <v>3</v>
      </c>
      <c r="J27" s="273">
        <v>1</v>
      </c>
      <c r="K27" s="435">
        <v>1</v>
      </c>
      <c r="L27" s="436">
        <v>1</v>
      </c>
      <c r="M27" s="435">
        <v>0</v>
      </c>
      <c r="N27" s="437">
        <v>0</v>
      </c>
      <c r="O27" s="434" t="s">
        <v>191</v>
      </c>
    </row>
    <row r="28" spans="1:15" ht="14">
      <c r="A28" s="31" t="s">
        <v>10</v>
      </c>
      <c r="B28" s="268">
        <v>57</v>
      </c>
      <c r="C28" s="268">
        <v>61</v>
      </c>
      <c r="D28" s="268">
        <v>60</v>
      </c>
      <c r="E28" s="268">
        <v>58</v>
      </c>
      <c r="F28" s="272">
        <v>55</v>
      </c>
      <c r="G28" s="272">
        <v>54</v>
      </c>
      <c r="H28" s="272">
        <v>50</v>
      </c>
      <c r="I28" s="272">
        <v>50</v>
      </c>
      <c r="J28" s="272">
        <v>49</v>
      </c>
      <c r="K28" s="274">
        <v>50</v>
      </c>
      <c r="L28" s="276">
        <v>51</v>
      </c>
      <c r="M28" s="274">
        <v>53</v>
      </c>
      <c r="N28" s="277">
        <v>56</v>
      </c>
      <c r="O28" s="434" t="s">
        <v>191</v>
      </c>
    </row>
    <row r="29" spans="1:15" ht="14">
      <c r="A29" s="21" t="s">
        <v>170</v>
      </c>
      <c r="B29" s="269">
        <v>45</v>
      </c>
      <c r="C29" s="269">
        <v>49</v>
      </c>
      <c r="D29" s="269">
        <v>48</v>
      </c>
      <c r="E29" s="269">
        <v>46</v>
      </c>
      <c r="F29" s="273">
        <v>43</v>
      </c>
      <c r="G29" s="273">
        <v>41</v>
      </c>
      <c r="H29" s="273">
        <v>38</v>
      </c>
      <c r="I29" s="273">
        <v>38</v>
      </c>
      <c r="J29" s="273">
        <v>36</v>
      </c>
      <c r="K29" s="435">
        <v>34</v>
      </c>
      <c r="L29" s="436">
        <v>35</v>
      </c>
      <c r="M29" s="435">
        <v>38</v>
      </c>
      <c r="N29" s="437">
        <v>39</v>
      </c>
      <c r="O29" s="434" t="s">
        <v>191</v>
      </c>
    </row>
    <row r="30" spans="1:15" ht="14">
      <c r="A30" s="21" t="s">
        <v>171</v>
      </c>
      <c r="B30" s="257">
        <v>0</v>
      </c>
      <c r="C30" s="257">
        <v>0</v>
      </c>
      <c r="D30" s="257">
        <v>0</v>
      </c>
      <c r="E30" s="257">
        <v>0</v>
      </c>
      <c r="F30" s="257">
        <v>0</v>
      </c>
      <c r="G30" s="257">
        <v>0</v>
      </c>
      <c r="H30" s="257">
        <v>0</v>
      </c>
      <c r="I30" s="257">
        <v>0</v>
      </c>
      <c r="J30" s="257">
        <v>0</v>
      </c>
      <c r="K30" s="257">
        <v>0</v>
      </c>
      <c r="L30" s="257">
        <v>0</v>
      </c>
      <c r="M30" s="257">
        <v>0</v>
      </c>
      <c r="N30" s="257">
        <v>0</v>
      </c>
      <c r="O30" s="434" t="s">
        <v>191</v>
      </c>
    </row>
    <row r="31" spans="1:15" ht="14">
      <c r="A31" s="21" t="s">
        <v>172</v>
      </c>
      <c r="B31" s="257">
        <v>12</v>
      </c>
      <c r="C31" s="257">
        <v>12</v>
      </c>
      <c r="D31" s="269">
        <v>12</v>
      </c>
      <c r="E31" s="269">
        <v>12</v>
      </c>
      <c r="F31" s="273">
        <v>12</v>
      </c>
      <c r="G31" s="273">
        <v>13</v>
      </c>
      <c r="H31" s="273">
        <v>12</v>
      </c>
      <c r="I31" s="273">
        <v>12</v>
      </c>
      <c r="J31" s="273">
        <v>13</v>
      </c>
      <c r="K31" s="273">
        <v>16</v>
      </c>
      <c r="L31" s="273">
        <v>16</v>
      </c>
      <c r="M31" s="273">
        <v>15</v>
      </c>
      <c r="N31" s="273">
        <v>17</v>
      </c>
      <c r="O31" s="434" t="s">
        <v>191</v>
      </c>
    </row>
    <row r="32" spans="1:15" ht="12.75" customHeight="1">
      <c r="A32" s="177"/>
      <c r="B32" s="177"/>
      <c r="C32" s="177"/>
      <c r="D32" s="270"/>
      <c r="E32" s="270"/>
      <c r="F32" s="270"/>
      <c r="G32" s="270"/>
      <c r="H32" s="270"/>
      <c r="I32" s="271"/>
      <c r="K32" s="271"/>
      <c r="L32" s="271"/>
      <c r="M32" s="271"/>
    </row>
    <row r="33" spans="1:15" ht="12" customHeight="1">
      <c r="A33" s="72"/>
      <c r="E33" s="58"/>
      <c r="F33" s="58"/>
      <c r="G33" s="58"/>
      <c r="H33" s="58"/>
      <c r="I33" s="58"/>
      <c r="J33" s="58"/>
      <c r="K33" s="58"/>
      <c r="L33" s="73"/>
      <c r="M33" s="73"/>
      <c r="N33" s="74"/>
      <c r="O33" s="74"/>
    </row>
    <row r="34" spans="1:15" ht="12" customHeight="1">
      <c r="A34" s="95"/>
      <c r="B34" s="95"/>
      <c r="C34" s="95"/>
      <c r="D34" s="95"/>
      <c r="E34" s="95"/>
      <c r="F34" s="95"/>
      <c r="G34" s="95"/>
      <c r="H34" s="95"/>
      <c r="I34" s="95"/>
      <c r="J34" s="95"/>
      <c r="L34" s="75"/>
      <c r="M34" s="75"/>
      <c r="N34" s="74"/>
      <c r="O34" s="74"/>
    </row>
    <row r="35" spans="1:15" ht="12" customHeight="1">
      <c r="A35" s="95"/>
      <c r="B35" s="95"/>
      <c r="C35" s="95"/>
      <c r="D35" s="95"/>
      <c r="E35" s="95"/>
      <c r="F35" s="95"/>
      <c r="G35" s="95"/>
      <c r="H35" s="95"/>
      <c r="I35" s="95"/>
      <c r="J35" s="95"/>
      <c r="L35" s="73"/>
      <c r="M35" s="73"/>
      <c r="N35" s="74"/>
      <c r="O35" s="74"/>
    </row>
    <row r="36" spans="1:15" ht="12" customHeight="1">
      <c r="A36" s="95"/>
      <c r="B36" s="95"/>
      <c r="C36" s="95"/>
      <c r="D36" s="95"/>
      <c r="E36" s="95"/>
      <c r="F36" s="95"/>
      <c r="G36" s="95"/>
      <c r="H36" s="95"/>
      <c r="I36" s="95"/>
      <c r="J36" s="95"/>
      <c r="L36" s="14"/>
      <c r="M36" s="14"/>
      <c r="N36" s="74"/>
      <c r="O36" s="74"/>
    </row>
    <row r="37" spans="1:15" ht="12" customHeight="1">
      <c r="A37" s="72"/>
      <c r="E37" s="58"/>
      <c r="F37" s="58"/>
      <c r="G37" s="58"/>
      <c r="L37" s="74"/>
      <c r="M37" s="74"/>
      <c r="N37" s="74"/>
      <c r="O37" s="74"/>
    </row>
    <row r="38" spans="1:15" ht="12" customHeight="1">
      <c r="A38" s="72"/>
      <c r="F38" s="58"/>
      <c r="G38" s="58"/>
      <c r="L38" s="75"/>
      <c r="M38" s="75"/>
      <c r="N38" s="74"/>
      <c r="O38" s="74"/>
    </row>
    <row r="39" spans="1:15" ht="12" customHeight="1">
      <c r="A39" s="72"/>
      <c r="F39" s="58"/>
      <c r="G39" s="58"/>
      <c r="L39" s="75"/>
      <c r="M39" s="75"/>
      <c r="N39" s="74"/>
      <c r="O39" s="74"/>
    </row>
    <row r="40" spans="1:15" ht="12" customHeight="1">
      <c r="A40" s="72"/>
      <c r="F40" s="58"/>
      <c r="G40" s="58"/>
      <c r="L40" s="74"/>
      <c r="M40" s="74"/>
      <c r="N40" s="74"/>
      <c r="O40" s="74"/>
    </row>
    <row r="41" spans="1:15" ht="12" customHeight="1">
      <c r="A41" s="72"/>
      <c r="F41" s="58"/>
      <c r="G41" s="58"/>
      <c r="L41" s="73"/>
      <c r="M41" s="73"/>
      <c r="N41" s="74"/>
      <c r="O41" s="74"/>
    </row>
    <row r="42" spans="1:15" ht="12" customHeight="1">
      <c r="A42" s="72"/>
      <c r="F42" s="58"/>
      <c r="L42" s="74"/>
      <c r="M42" s="74"/>
      <c r="N42" s="74"/>
      <c r="O42" s="74"/>
    </row>
    <row r="43" spans="1:15" ht="12" customHeight="1">
      <c r="A43" s="72"/>
      <c r="F43" s="58"/>
      <c r="L43" s="76"/>
      <c r="M43" s="76"/>
      <c r="N43" s="76"/>
      <c r="O43" s="77"/>
    </row>
    <row r="44" spans="1:15" ht="12" customHeight="1">
      <c r="A44" s="72"/>
      <c r="F44" s="58"/>
      <c r="L44" s="74"/>
      <c r="M44" s="74"/>
      <c r="N44" s="74"/>
      <c r="O44" s="74"/>
    </row>
    <row r="45" spans="1:15" ht="12" customHeight="1">
      <c r="A45" s="72"/>
      <c r="F45" s="58"/>
      <c r="L45" s="78"/>
      <c r="M45" s="78"/>
      <c r="N45" s="77"/>
      <c r="O45" s="77"/>
    </row>
    <row r="46" spans="1:15" ht="12" customHeight="1">
      <c r="A46" s="72"/>
      <c r="F46" s="58"/>
      <c r="L46" s="16"/>
      <c r="M46" s="16"/>
      <c r="N46" s="74"/>
      <c r="O46" s="74"/>
    </row>
    <row r="47" spans="1:15" ht="12" customHeight="1">
      <c r="A47" s="72"/>
      <c r="F47" s="58"/>
      <c r="L47" s="74"/>
      <c r="M47" s="74"/>
      <c r="N47" s="74"/>
      <c r="O47" s="74"/>
    </row>
    <row r="48" spans="1:15" ht="12" customHeight="1">
      <c r="A48" s="72"/>
      <c r="F48" s="58"/>
      <c r="L48" s="73"/>
      <c r="M48" s="73"/>
      <c r="N48" s="74"/>
      <c r="O48" s="74"/>
    </row>
    <row r="49" spans="1:15" ht="12" customHeight="1">
      <c r="A49" s="72"/>
      <c r="F49" s="58"/>
      <c r="L49" s="73"/>
      <c r="M49" s="73"/>
      <c r="N49" s="74"/>
      <c r="O49" s="74"/>
    </row>
    <row r="50" spans="1:15" ht="12" customHeight="1">
      <c r="A50" s="72"/>
      <c r="F50" s="58"/>
      <c r="L50" s="73"/>
      <c r="M50" s="73"/>
      <c r="N50" s="88"/>
      <c r="O50" s="88"/>
    </row>
    <row r="51" spans="1:15" ht="12" customHeight="1">
      <c r="A51" s="72"/>
      <c r="L51" s="73"/>
      <c r="M51" s="73"/>
      <c r="N51" s="74"/>
      <c r="O51" s="74"/>
    </row>
    <row r="52" spans="1:15" ht="12" customHeight="1">
      <c r="A52" s="72"/>
      <c r="L52" s="74"/>
      <c r="M52" s="74"/>
      <c r="N52" s="74"/>
      <c r="O52" s="74"/>
    </row>
    <row r="53" spans="1:15" ht="12" customHeight="1">
      <c r="A53" s="72"/>
      <c r="L53" s="74"/>
      <c r="M53" s="74"/>
      <c r="N53" s="74"/>
      <c r="O53" s="74"/>
    </row>
    <row r="54" spans="1:15" ht="12" customHeight="1">
      <c r="A54" s="72"/>
      <c r="L54" s="74"/>
      <c r="M54" s="74"/>
      <c r="N54" s="74"/>
      <c r="O54" s="74"/>
    </row>
    <row r="55" spans="1:15" ht="12" customHeight="1">
      <c r="A55" s="72"/>
      <c r="L55" s="16"/>
      <c r="M55" s="16"/>
      <c r="N55" s="74"/>
      <c r="O55" s="74"/>
    </row>
    <row r="56" spans="1:15" ht="12" customHeight="1">
      <c r="A56" s="72"/>
      <c r="L56" s="73"/>
      <c r="M56" s="73"/>
      <c r="N56" s="74"/>
      <c r="O56" s="74"/>
    </row>
    <row r="57" spans="1:15" ht="12" customHeight="1">
      <c r="A57" s="72"/>
      <c r="L57" s="74"/>
      <c r="M57" s="74"/>
      <c r="N57" s="74"/>
      <c r="O57" s="74"/>
    </row>
    <row r="58" spans="1:15" ht="12" customHeight="1">
      <c r="A58" s="72"/>
      <c r="L58" s="74"/>
      <c r="M58" s="74"/>
      <c r="N58" s="74"/>
      <c r="O58" s="74"/>
    </row>
    <row r="59" spans="1:15" ht="12" customHeight="1">
      <c r="A59" s="72"/>
      <c r="L59" s="74"/>
      <c r="M59" s="74"/>
      <c r="N59" s="74"/>
      <c r="O59" s="74"/>
    </row>
    <row r="60" spans="1:15" ht="12" customHeight="1">
      <c r="A60" s="72"/>
      <c r="L60" s="74"/>
      <c r="M60" s="74"/>
      <c r="N60" s="74"/>
      <c r="O60" s="74"/>
    </row>
    <row r="61" spans="1:15" ht="12" customHeight="1">
      <c r="A61" s="72"/>
      <c r="L61" s="73"/>
      <c r="M61" s="73"/>
      <c r="N61" s="74"/>
      <c r="O61" s="74"/>
    </row>
    <row r="62" spans="1:15" ht="12" customHeight="1">
      <c r="A62" s="72"/>
      <c r="L62" s="74"/>
      <c r="M62" s="74"/>
      <c r="N62" s="74"/>
      <c r="O62" s="74"/>
    </row>
    <row r="63" spans="1:15" ht="12" customHeight="1">
      <c r="A63" s="72"/>
      <c r="L63" s="88"/>
      <c r="M63" s="88"/>
      <c r="N63" s="88"/>
      <c r="O63" s="88"/>
    </row>
  </sheetData>
  <pageMargins left="0.35433070866141736" right="0.31496062992125984" top="0.47244094488188981" bottom="0.59055118110236227" header="0.51181102362204722" footer="0.51181102362204722"/>
  <pageSetup paperSize="9" scale="96" orientation="landscape" r:id="rId1"/>
  <headerFooter alignWithMargins="0"/>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02FF7-5B0E-4C7D-B1AC-A168884BBE9A}">
  <sheetPr>
    <pageSetUpPr fitToPage="1"/>
  </sheetPr>
  <dimension ref="A1:K48"/>
  <sheetViews>
    <sheetView zoomScale="70" zoomScaleNormal="70" workbookViewId="0"/>
  </sheetViews>
  <sheetFormatPr defaultRowHeight="12.5"/>
  <cols>
    <col min="1" max="1" width="49.453125" customWidth="1"/>
    <col min="2" max="3" width="9.453125" customWidth="1"/>
    <col min="4" max="7" width="9.7265625" customWidth="1"/>
    <col min="8" max="8" width="10.1796875" customWidth="1"/>
  </cols>
  <sheetData>
    <row r="1" spans="1:9" ht="18">
      <c r="A1" s="12" t="s">
        <v>293</v>
      </c>
    </row>
    <row r="2" spans="1:9" ht="15.5">
      <c r="A2" s="230" t="s">
        <v>109</v>
      </c>
    </row>
    <row r="3" spans="1:9" ht="15" customHeight="1">
      <c r="A3" s="230" t="s">
        <v>404</v>
      </c>
      <c r="B3" s="192"/>
      <c r="C3" s="192"/>
      <c r="D3" s="192"/>
      <c r="E3" s="192"/>
    </row>
    <row r="4" spans="1:9" ht="15" customHeight="1">
      <c r="A4" s="230" t="s">
        <v>391</v>
      </c>
      <c r="B4" s="192"/>
      <c r="C4" s="192"/>
      <c r="D4" s="192"/>
      <c r="E4" s="192"/>
    </row>
    <row r="5" spans="1:9" ht="15.5">
      <c r="A5" s="230" t="s">
        <v>31</v>
      </c>
      <c r="B5" s="192"/>
      <c r="C5" s="192"/>
      <c r="D5" s="192"/>
      <c r="E5" s="192"/>
    </row>
    <row r="6" spans="1:9" ht="15.5">
      <c r="A6" s="230" t="s">
        <v>419</v>
      </c>
      <c r="B6" s="192"/>
      <c r="C6" s="192"/>
      <c r="D6" s="192"/>
      <c r="E6" s="192"/>
    </row>
    <row r="7" spans="1:9" ht="15.5">
      <c r="A7" s="230" t="s">
        <v>32</v>
      </c>
      <c r="B7" s="46"/>
      <c r="C7" s="46"/>
      <c r="D7" s="46"/>
    </row>
    <row r="8" spans="1:9" ht="15.5">
      <c r="A8" s="282" t="s">
        <v>227</v>
      </c>
      <c r="B8" s="280" t="s">
        <v>156</v>
      </c>
      <c r="C8" s="280" t="s">
        <v>157</v>
      </c>
      <c r="D8" s="280" t="s">
        <v>158</v>
      </c>
      <c r="E8" s="280" t="s">
        <v>159</v>
      </c>
      <c r="F8" s="280" t="s">
        <v>160</v>
      </c>
      <c r="G8" s="280" t="s">
        <v>161</v>
      </c>
      <c r="H8" s="280" t="s">
        <v>162</v>
      </c>
      <c r="I8" s="421" t="s">
        <v>390</v>
      </c>
    </row>
    <row r="9" spans="1:9" ht="14">
      <c r="A9" s="176" t="s">
        <v>219</v>
      </c>
      <c r="B9" s="286">
        <v>4129</v>
      </c>
      <c r="C9" s="286">
        <v>4098</v>
      </c>
      <c r="D9" s="286">
        <v>4094</v>
      </c>
      <c r="E9" s="422">
        <v>4093</v>
      </c>
      <c r="F9" s="422">
        <v>4071</v>
      </c>
      <c r="G9" s="422">
        <v>3985</v>
      </c>
      <c r="H9" s="422">
        <v>3640</v>
      </c>
      <c r="I9" s="423">
        <f>SUM(I10,I15,I23)</f>
        <v>3207</v>
      </c>
    </row>
    <row r="10" spans="1:9" ht="15" customHeight="1">
      <c r="A10" s="244" t="s">
        <v>192</v>
      </c>
      <c r="B10" s="286">
        <v>1198</v>
      </c>
      <c r="C10" s="286">
        <v>1197</v>
      </c>
      <c r="D10" s="286">
        <v>1197</v>
      </c>
      <c r="E10" s="422">
        <v>1197</v>
      </c>
      <c r="F10" s="422">
        <v>1175</v>
      </c>
      <c r="G10" s="422">
        <v>1192</v>
      </c>
      <c r="H10" s="422">
        <v>1139</v>
      </c>
      <c r="I10" s="423">
        <f>SUM(I11:I14)</f>
        <v>882</v>
      </c>
    </row>
    <row r="11" spans="1:9" ht="14">
      <c r="A11" s="11" t="s">
        <v>193</v>
      </c>
      <c r="B11" s="287">
        <v>227</v>
      </c>
      <c r="C11" s="287">
        <v>227</v>
      </c>
      <c r="D11" s="287">
        <v>227</v>
      </c>
      <c r="E11" s="290">
        <v>227</v>
      </c>
      <c r="F11" s="290">
        <v>227</v>
      </c>
      <c r="G11" s="290">
        <v>227</v>
      </c>
      <c r="H11" s="290">
        <v>227</v>
      </c>
      <c r="I11" s="420">
        <v>213</v>
      </c>
    </row>
    <row r="12" spans="1:9" ht="14">
      <c r="A12" s="11" t="s">
        <v>194</v>
      </c>
      <c r="B12" s="287">
        <v>201</v>
      </c>
      <c r="C12" s="287">
        <v>201</v>
      </c>
      <c r="D12" s="287">
        <v>201</v>
      </c>
      <c r="E12" s="290">
        <v>201</v>
      </c>
      <c r="F12" s="290">
        <v>181</v>
      </c>
      <c r="G12" s="290">
        <v>179</v>
      </c>
      <c r="H12" s="290">
        <v>170</v>
      </c>
      <c r="I12" s="420" t="s">
        <v>191</v>
      </c>
    </row>
    <row r="13" spans="1:9" ht="14">
      <c r="A13" s="11" t="s">
        <v>195</v>
      </c>
      <c r="B13" s="290" t="s">
        <v>191</v>
      </c>
      <c r="C13" s="290" t="s">
        <v>191</v>
      </c>
      <c r="D13" s="290" t="s">
        <v>191</v>
      </c>
      <c r="E13" s="290" t="s">
        <v>191</v>
      </c>
      <c r="F13" s="290" t="s">
        <v>191</v>
      </c>
      <c r="G13" s="290">
        <v>19</v>
      </c>
      <c r="H13" s="290">
        <v>21</v>
      </c>
      <c r="I13" s="420">
        <v>44</v>
      </c>
    </row>
    <row r="14" spans="1:9" ht="14">
      <c r="A14" s="11" t="s">
        <v>220</v>
      </c>
      <c r="B14" s="288">
        <v>770</v>
      </c>
      <c r="C14" s="288">
        <v>769</v>
      </c>
      <c r="D14" s="288">
        <v>769</v>
      </c>
      <c r="E14" s="290">
        <v>769</v>
      </c>
      <c r="F14" s="290">
        <v>767</v>
      </c>
      <c r="G14" s="290">
        <v>767</v>
      </c>
      <c r="H14" s="290">
        <v>721</v>
      </c>
      <c r="I14" s="420">
        <v>625</v>
      </c>
    </row>
    <row r="15" spans="1:9" ht="14">
      <c r="A15" s="244" t="s">
        <v>196</v>
      </c>
      <c r="B15" s="289">
        <v>1937</v>
      </c>
      <c r="C15" s="289">
        <v>1907</v>
      </c>
      <c r="D15" s="289">
        <v>1907</v>
      </c>
      <c r="E15" s="422">
        <v>1906</v>
      </c>
      <c r="F15" s="422">
        <v>1906</v>
      </c>
      <c r="G15" s="422">
        <v>1814</v>
      </c>
      <c r="H15" s="422">
        <v>1551</v>
      </c>
      <c r="I15" s="423">
        <f>SUM(I16:I22)</f>
        <v>1480</v>
      </c>
    </row>
    <row r="16" spans="1:9" ht="14">
      <c r="A16" s="11" t="s">
        <v>197</v>
      </c>
      <c r="B16" s="287">
        <v>71</v>
      </c>
      <c r="C16" s="287">
        <v>71</v>
      </c>
      <c r="D16" s="287">
        <v>71</v>
      </c>
      <c r="E16" s="290">
        <v>71</v>
      </c>
      <c r="F16" s="290">
        <v>71</v>
      </c>
      <c r="G16" s="290">
        <v>72</v>
      </c>
      <c r="H16" s="290">
        <v>72</v>
      </c>
      <c r="I16" s="420">
        <v>72</v>
      </c>
    </row>
    <row r="17" spans="1:9" ht="14">
      <c r="A17" s="11" t="s">
        <v>198</v>
      </c>
      <c r="B17" s="287">
        <v>398</v>
      </c>
      <c r="C17" s="287">
        <v>399</v>
      </c>
      <c r="D17" s="287">
        <v>399</v>
      </c>
      <c r="E17" s="290">
        <v>398</v>
      </c>
      <c r="F17" s="290">
        <v>398</v>
      </c>
      <c r="G17" s="290">
        <v>398</v>
      </c>
      <c r="H17" s="290">
        <v>398</v>
      </c>
      <c r="I17" s="420">
        <v>398</v>
      </c>
    </row>
    <row r="18" spans="1:9" ht="14">
      <c r="A18" s="11" t="s">
        <v>199</v>
      </c>
      <c r="B18" s="287">
        <v>317</v>
      </c>
      <c r="C18" s="287">
        <v>311</v>
      </c>
      <c r="D18" s="287">
        <v>311</v>
      </c>
      <c r="E18" s="290">
        <v>311</v>
      </c>
      <c r="F18" s="290">
        <v>311</v>
      </c>
      <c r="G18" s="290">
        <v>218</v>
      </c>
      <c r="H18" s="290" t="s">
        <v>191</v>
      </c>
      <c r="I18" s="290" t="s">
        <v>191</v>
      </c>
    </row>
    <row r="19" spans="1:9" ht="14">
      <c r="A19" s="11" t="s">
        <v>200</v>
      </c>
      <c r="B19" s="287">
        <v>437</v>
      </c>
      <c r="C19" s="287">
        <v>437</v>
      </c>
      <c r="D19" s="287">
        <v>437</v>
      </c>
      <c r="E19" s="290">
        <v>437</v>
      </c>
      <c r="F19" s="290">
        <v>437</v>
      </c>
      <c r="G19" s="290">
        <v>437</v>
      </c>
      <c r="H19" s="290">
        <v>431</v>
      </c>
      <c r="I19" s="420">
        <v>431</v>
      </c>
    </row>
    <row r="20" spans="1:9" ht="14">
      <c r="A20" s="11" t="s">
        <v>201</v>
      </c>
      <c r="B20" s="287">
        <v>421</v>
      </c>
      <c r="C20" s="287">
        <v>396</v>
      </c>
      <c r="D20" s="287">
        <v>396</v>
      </c>
      <c r="E20" s="290">
        <v>396</v>
      </c>
      <c r="F20" s="290">
        <v>396</v>
      </c>
      <c r="G20" s="290">
        <v>396</v>
      </c>
      <c r="H20" s="290">
        <v>387</v>
      </c>
      <c r="I20" s="420">
        <v>329</v>
      </c>
    </row>
    <row r="21" spans="1:9" ht="14">
      <c r="A21" s="11" t="s">
        <v>202</v>
      </c>
      <c r="B21" s="287">
        <v>168</v>
      </c>
      <c r="C21" s="287">
        <v>168</v>
      </c>
      <c r="D21" s="287">
        <v>168</v>
      </c>
      <c r="E21" s="290">
        <v>168</v>
      </c>
      <c r="F21" s="290">
        <v>168</v>
      </c>
      <c r="G21" s="290">
        <v>168</v>
      </c>
      <c r="H21" s="290">
        <v>164</v>
      </c>
      <c r="I21" s="420">
        <v>164</v>
      </c>
    </row>
    <row r="22" spans="1:9" ht="14">
      <c r="A22" s="11" t="s">
        <v>203</v>
      </c>
      <c r="B22" s="287">
        <v>125</v>
      </c>
      <c r="C22" s="287">
        <v>125</v>
      </c>
      <c r="D22" s="287">
        <v>125</v>
      </c>
      <c r="E22" s="290">
        <v>125</v>
      </c>
      <c r="F22" s="290">
        <v>125</v>
      </c>
      <c r="G22" s="290">
        <v>125</v>
      </c>
      <c r="H22" s="290">
        <v>99</v>
      </c>
      <c r="I22" s="420">
        <v>86</v>
      </c>
    </row>
    <row r="23" spans="1:9" ht="15" customHeight="1">
      <c r="A23" s="244" t="s">
        <v>204</v>
      </c>
      <c r="B23" s="289">
        <v>994</v>
      </c>
      <c r="C23" s="289">
        <v>994</v>
      </c>
      <c r="D23" s="289">
        <v>990</v>
      </c>
      <c r="E23" s="422">
        <v>990</v>
      </c>
      <c r="F23" s="422">
        <v>990</v>
      </c>
      <c r="G23" s="422">
        <v>979</v>
      </c>
      <c r="H23" s="422">
        <v>950</v>
      </c>
      <c r="I23" s="423">
        <f>SUM(I24:I25)</f>
        <v>845</v>
      </c>
    </row>
    <row r="24" spans="1:9" ht="14">
      <c r="A24" s="11" t="s">
        <v>205</v>
      </c>
      <c r="B24" s="287">
        <v>99</v>
      </c>
      <c r="C24" s="287">
        <v>99</v>
      </c>
      <c r="D24" s="287">
        <v>99</v>
      </c>
      <c r="E24" s="290">
        <v>99</v>
      </c>
      <c r="F24" s="290">
        <v>99</v>
      </c>
      <c r="G24" s="290">
        <v>99</v>
      </c>
      <c r="H24" s="290">
        <v>99</v>
      </c>
      <c r="I24" s="420">
        <v>99</v>
      </c>
    </row>
    <row r="25" spans="1:9" ht="14">
      <c r="A25" s="11" t="s">
        <v>206</v>
      </c>
      <c r="B25" s="287">
        <v>895</v>
      </c>
      <c r="C25" s="287">
        <v>895</v>
      </c>
      <c r="D25" s="287">
        <v>891</v>
      </c>
      <c r="E25" s="290">
        <v>891</v>
      </c>
      <c r="F25" s="290">
        <v>891</v>
      </c>
      <c r="G25" s="290">
        <v>880</v>
      </c>
      <c r="H25" s="290">
        <v>851</v>
      </c>
      <c r="I25" s="420">
        <v>746</v>
      </c>
    </row>
    <row r="26" spans="1:9" ht="14">
      <c r="A26" s="176" t="s">
        <v>29</v>
      </c>
      <c r="B26" s="286">
        <v>250</v>
      </c>
      <c r="C26" s="286">
        <v>250</v>
      </c>
      <c r="D26" s="286">
        <v>250</v>
      </c>
      <c r="E26" s="422">
        <v>250</v>
      </c>
      <c r="F26" s="422">
        <v>250</v>
      </c>
      <c r="G26" s="422">
        <v>250</v>
      </c>
      <c r="H26" s="422">
        <f>SUM(H27,H28,H29)</f>
        <v>244</v>
      </c>
      <c r="I26" s="423">
        <f>SUM(I27:I29)</f>
        <v>212</v>
      </c>
    </row>
    <row r="27" spans="1:9" ht="14">
      <c r="A27" s="11" t="s">
        <v>207</v>
      </c>
      <c r="B27" s="287">
        <v>89</v>
      </c>
      <c r="C27" s="287">
        <v>89</v>
      </c>
      <c r="D27" s="287">
        <v>89</v>
      </c>
      <c r="E27" s="290">
        <v>89</v>
      </c>
      <c r="F27" s="290">
        <v>89</v>
      </c>
      <c r="G27" s="290">
        <v>89</v>
      </c>
      <c r="H27" s="290">
        <v>89</v>
      </c>
      <c r="I27" s="420">
        <v>57</v>
      </c>
    </row>
    <row r="28" spans="1:9" ht="14">
      <c r="A28" s="11" t="s">
        <v>208</v>
      </c>
      <c r="B28" s="287">
        <v>126</v>
      </c>
      <c r="C28" s="287">
        <v>126</v>
      </c>
      <c r="D28" s="287">
        <v>126</v>
      </c>
      <c r="E28" s="290">
        <v>126</v>
      </c>
      <c r="F28" s="290">
        <v>126</v>
      </c>
      <c r="G28" s="290">
        <v>126</v>
      </c>
      <c r="H28" s="290">
        <v>126</v>
      </c>
      <c r="I28" s="420">
        <v>126</v>
      </c>
    </row>
    <row r="29" spans="1:9" ht="14">
      <c r="A29" s="11" t="s">
        <v>209</v>
      </c>
      <c r="B29" s="287">
        <v>35</v>
      </c>
      <c r="C29" s="287">
        <v>35</v>
      </c>
      <c r="D29" s="287">
        <v>35</v>
      </c>
      <c r="E29" s="290">
        <v>35</v>
      </c>
      <c r="F29" s="290">
        <v>35</v>
      </c>
      <c r="G29" s="290">
        <v>35</v>
      </c>
      <c r="H29" s="290">
        <v>29</v>
      </c>
      <c r="I29" s="420">
        <v>29</v>
      </c>
    </row>
    <row r="30" spans="1:9" ht="14">
      <c r="A30" s="176" t="s">
        <v>224</v>
      </c>
      <c r="B30" s="286">
        <v>162</v>
      </c>
      <c r="C30" s="286">
        <v>162</v>
      </c>
      <c r="D30" s="286">
        <v>162</v>
      </c>
      <c r="E30" s="422">
        <v>162</v>
      </c>
      <c r="F30" s="422">
        <v>156</v>
      </c>
      <c r="G30" s="422">
        <v>148</v>
      </c>
      <c r="H30" s="422">
        <v>148</v>
      </c>
      <c r="I30" s="423">
        <f>SUM(I31:I34)</f>
        <v>148</v>
      </c>
    </row>
    <row r="31" spans="1:9" ht="16.5" customHeight="1">
      <c r="A31" s="11" t="s">
        <v>210</v>
      </c>
      <c r="B31" s="287">
        <v>37</v>
      </c>
      <c r="C31" s="287">
        <v>37</v>
      </c>
      <c r="D31" s="287">
        <v>37</v>
      </c>
      <c r="E31" s="290">
        <v>37</v>
      </c>
      <c r="F31" s="290">
        <v>35</v>
      </c>
      <c r="G31" s="290">
        <v>27</v>
      </c>
      <c r="H31" s="290">
        <v>27</v>
      </c>
      <c r="I31" s="420">
        <v>27</v>
      </c>
    </row>
    <row r="32" spans="1:9" ht="14">
      <c r="A32" s="11" t="s">
        <v>211</v>
      </c>
      <c r="B32" s="287">
        <v>60</v>
      </c>
      <c r="C32" s="287">
        <v>60</v>
      </c>
      <c r="D32" s="287">
        <v>60</v>
      </c>
      <c r="E32" s="290">
        <v>60</v>
      </c>
      <c r="F32" s="290">
        <v>56</v>
      </c>
      <c r="G32" s="290">
        <v>56</v>
      </c>
      <c r="H32" s="290">
        <v>56</v>
      </c>
      <c r="I32" s="420">
        <v>56</v>
      </c>
    </row>
    <row r="33" spans="1:11" ht="14">
      <c r="A33" s="11" t="s">
        <v>212</v>
      </c>
      <c r="B33" s="287">
        <v>33</v>
      </c>
      <c r="C33" s="287">
        <v>33</v>
      </c>
      <c r="D33" s="287">
        <v>33</v>
      </c>
      <c r="E33" s="290">
        <v>33</v>
      </c>
      <c r="F33" s="290">
        <v>33</v>
      </c>
      <c r="G33" s="290">
        <v>33</v>
      </c>
      <c r="H33" s="290">
        <v>33</v>
      </c>
      <c r="I33" s="420">
        <v>33</v>
      </c>
    </row>
    <row r="34" spans="1:11" ht="14">
      <c r="A34" s="11" t="s">
        <v>213</v>
      </c>
      <c r="B34" s="287">
        <v>32</v>
      </c>
      <c r="C34" s="287">
        <v>32</v>
      </c>
      <c r="D34" s="287">
        <v>32</v>
      </c>
      <c r="E34" s="290">
        <v>32</v>
      </c>
      <c r="F34" s="290">
        <v>32</v>
      </c>
      <c r="G34" s="290">
        <v>32</v>
      </c>
      <c r="H34" s="290">
        <v>32</v>
      </c>
      <c r="I34" s="420">
        <v>32</v>
      </c>
    </row>
    <row r="35" spans="1:11" ht="14">
      <c r="A35" s="176" t="s">
        <v>85</v>
      </c>
      <c r="B35" s="290" t="s">
        <v>191</v>
      </c>
      <c r="C35" s="290" t="s">
        <v>191</v>
      </c>
      <c r="D35" s="290" t="s">
        <v>191</v>
      </c>
      <c r="E35" s="290" t="s">
        <v>191</v>
      </c>
      <c r="F35" s="422">
        <v>15827</v>
      </c>
      <c r="G35" s="422">
        <v>14735</v>
      </c>
      <c r="H35" s="422">
        <v>14358</v>
      </c>
      <c r="I35" s="423">
        <f>SUM(I36:I40)</f>
        <v>14108</v>
      </c>
    </row>
    <row r="36" spans="1:11" ht="14">
      <c r="A36" s="11" t="s">
        <v>214</v>
      </c>
      <c r="B36" s="290" t="s">
        <v>191</v>
      </c>
      <c r="C36" s="290" t="s">
        <v>191</v>
      </c>
      <c r="D36" s="290" t="s">
        <v>191</v>
      </c>
      <c r="E36" s="290" t="s">
        <v>191</v>
      </c>
      <c r="F36" s="290">
        <v>7264</v>
      </c>
      <c r="G36" s="290">
        <v>7009</v>
      </c>
      <c r="H36" s="290">
        <v>6781</v>
      </c>
      <c r="I36" s="420">
        <v>6606</v>
      </c>
    </row>
    <row r="37" spans="1:11" ht="14">
      <c r="A37" s="11" t="s">
        <v>215</v>
      </c>
      <c r="B37" s="290" t="s">
        <v>191</v>
      </c>
      <c r="C37" s="290" t="s">
        <v>191</v>
      </c>
      <c r="D37" s="290" t="s">
        <v>191</v>
      </c>
      <c r="E37" s="290" t="s">
        <v>191</v>
      </c>
      <c r="F37" s="290">
        <v>7595</v>
      </c>
      <c r="G37" s="290">
        <v>6756</v>
      </c>
      <c r="H37" s="290">
        <v>6609</v>
      </c>
      <c r="I37" s="420">
        <v>6532</v>
      </c>
    </row>
    <row r="38" spans="1:11" ht="14">
      <c r="A38" s="11" t="s">
        <v>216</v>
      </c>
      <c r="B38" s="290" t="s">
        <v>191</v>
      </c>
      <c r="C38" s="290" t="s">
        <v>191</v>
      </c>
      <c r="D38" s="290" t="s">
        <v>191</v>
      </c>
      <c r="E38" s="290" t="s">
        <v>191</v>
      </c>
      <c r="F38" s="290">
        <v>182</v>
      </c>
      <c r="G38" s="290">
        <v>182</v>
      </c>
      <c r="H38" s="290">
        <v>182</v>
      </c>
      <c r="I38" s="420">
        <v>182</v>
      </c>
    </row>
    <row r="39" spans="1:11" ht="14">
      <c r="A39" s="11" t="s">
        <v>217</v>
      </c>
      <c r="B39" s="290" t="s">
        <v>191</v>
      </c>
      <c r="C39" s="290" t="s">
        <v>191</v>
      </c>
      <c r="D39" s="290" t="s">
        <v>191</v>
      </c>
      <c r="E39" s="290" t="s">
        <v>191</v>
      </c>
      <c r="F39" s="290">
        <v>355</v>
      </c>
      <c r="G39" s="290">
        <v>356</v>
      </c>
      <c r="H39" s="290">
        <v>354</v>
      </c>
      <c r="I39" s="420">
        <v>356</v>
      </c>
    </row>
    <row r="40" spans="1:11" ht="14">
      <c r="A40" s="11" t="s">
        <v>218</v>
      </c>
      <c r="B40" s="290" t="s">
        <v>191</v>
      </c>
      <c r="C40" s="290" t="s">
        <v>191</v>
      </c>
      <c r="D40" s="290" t="s">
        <v>191</v>
      </c>
      <c r="E40" s="290" t="s">
        <v>191</v>
      </c>
      <c r="F40" s="290">
        <v>431</v>
      </c>
      <c r="G40" s="290">
        <v>432</v>
      </c>
      <c r="H40" s="290">
        <v>432</v>
      </c>
      <c r="I40" s="420">
        <v>432</v>
      </c>
    </row>
    <row r="41" spans="1:11" ht="14">
      <c r="A41" s="94"/>
      <c r="B41" s="80"/>
      <c r="C41" s="80"/>
      <c r="D41" s="80"/>
      <c r="E41" s="80"/>
      <c r="F41" s="94"/>
      <c r="G41" s="94"/>
      <c r="H41" s="283"/>
      <c r="I41" s="177"/>
      <c r="J41" s="177"/>
      <c r="K41" s="177"/>
    </row>
    <row r="42" spans="1:11" ht="13">
      <c r="A42" s="177"/>
      <c r="B42" s="177"/>
      <c r="C42" s="177"/>
      <c r="D42" s="177"/>
      <c r="E42" s="178"/>
      <c r="F42" s="178"/>
      <c r="G42" s="177"/>
      <c r="H42" s="177"/>
      <c r="I42" s="177"/>
      <c r="J42" s="177"/>
      <c r="K42" s="177"/>
    </row>
    <row r="43" spans="1:11">
      <c r="A43" s="177"/>
      <c r="B43" s="177"/>
      <c r="C43" s="177"/>
      <c r="D43" s="177"/>
      <c r="E43" s="177"/>
      <c r="F43" s="177"/>
      <c r="G43" s="177"/>
      <c r="H43" s="177"/>
      <c r="I43" s="177"/>
      <c r="J43" s="177"/>
      <c r="K43" s="177"/>
    </row>
    <row r="44" spans="1:11">
      <c r="A44" s="284"/>
      <c r="B44" s="285"/>
      <c r="C44" s="285"/>
      <c r="D44" s="285"/>
      <c r="E44" s="285"/>
      <c r="F44" s="177"/>
      <c r="G44" s="177"/>
      <c r="H44" s="177"/>
      <c r="I44" s="177"/>
      <c r="J44" s="177"/>
      <c r="K44" s="177"/>
    </row>
    <row r="45" spans="1:11">
      <c r="A45" s="284"/>
      <c r="B45" s="285"/>
      <c r="C45" s="285"/>
      <c r="D45" s="285"/>
      <c r="E45" s="285"/>
      <c r="F45" s="177"/>
      <c r="G45" s="177"/>
      <c r="H45" s="177"/>
      <c r="I45" s="177"/>
      <c r="J45" s="177"/>
      <c r="K45" s="177"/>
    </row>
    <row r="46" spans="1:11">
      <c r="A46" s="284"/>
      <c r="B46" s="285"/>
      <c r="C46" s="285"/>
      <c r="D46" s="285"/>
      <c r="E46" s="285"/>
      <c r="F46" s="177"/>
      <c r="G46" s="177"/>
      <c r="H46" s="177"/>
      <c r="I46" s="177"/>
      <c r="J46" s="177"/>
      <c r="K46" s="177"/>
    </row>
    <row r="47" spans="1:11">
      <c r="A47" s="41"/>
    </row>
    <row r="48" spans="1:11">
      <c r="A48" s="58"/>
    </row>
  </sheetData>
  <pageMargins left="0.7" right="0.7" top="0.75" bottom="0.75" header="0.3" footer="0.3"/>
  <pageSetup paperSize="9" scale="89" fitToWidth="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177A-C512-4DFC-88CF-8E4D61FA9845}">
  <sheetPr>
    <pageSetUpPr fitToPage="1"/>
  </sheetPr>
  <dimension ref="A1:V87"/>
  <sheetViews>
    <sheetView zoomScale="70" zoomScaleNormal="70" zoomScaleSheetLayoutView="90" workbookViewId="0"/>
  </sheetViews>
  <sheetFormatPr defaultRowHeight="12.5"/>
  <cols>
    <col min="1" max="1" width="47.1796875" customWidth="1"/>
    <col min="2" max="3" width="10.7265625" customWidth="1"/>
    <col min="4" max="5" width="12.26953125" customWidth="1"/>
  </cols>
  <sheetData>
    <row r="1" spans="1:10" ht="18">
      <c r="A1" s="12" t="s">
        <v>429</v>
      </c>
      <c r="B1" s="10"/>
      <c r="C1" s="10"/>
      <c r="D1" s="10"/>
      <c r="E1" s="10"/>
    </row>
    <row r="2" spans="1:10" ht="15.5">
      <c r="A2" s="230" t="s">
        <v>109</v>
      </c>
      <c r="B2" s="10"/>
      <c r="C2" s="10"/>
      <c r="D2" s="10"/>
      <c r="E2" s="10"/>
    </row>
    <row r="3" spans="1:10" s="46" customFormat="1" ht="15.5">
      <c r="A3" s="20" t="s">
        <v>99</v>
      </c>
      <c r="B3" s="193"/>
      <c r="C3" s="193"/>
    </row>
    <row r="4" spans="1:10" ht="15.5">
      <c r="A4" s="291" t="s">
        <v>36</v>
      </c>
      <c r="B4" s="10"/>
      <c r="C4" s="10"/>
      <c r="D4" s="10"/>
      <c r="E4" s="10"/>
    </row>
    <row r="5" spans="1:10" ht="16.5" customHeight="1">
      <c r="A5" s="48" t="s">
        <v>1</v>
      </c>
      <c r="B5" s="194"/>
      <c r="C5" s="194"/>
    </row>
    <row r="6" spans="1:10" ht="16.5" customHeight="1">
      <c r="A6" s="228" t="s">
        <v>397</v>
      </c>
      <c r="B6" s="194"/>
      <c r="C6" s="194"/>
    </row>
    <row r="7" spans="1:10" ht="16.5" customHeight="1">
      <c r="A7" s="228" t="s">
        <v>398</v>
      </c>
      <c r="B7" s="194"/>
      <c r="C7" s="194"/>
    </row>
    <row r="8" spans="1:10" ht="15.5">
      <c r="A8" s="292" t="s">
        <v>35</v>
      </c>
      <c r="B8" s="10"/>
      <c r="C8" s="10"/>
      <c r="D8" s="10"/>
      <c r="E8" s="10"/>
    </row>
    <row r="9" spans="1:10" ht="14">
      <c r="A9" s="40" t="s">
        <v>247</v>
      </c>
      <c r="B9" s="299" t="s">
        <v>156</v>
      </c>
      <c r="C9" s="299" t="s">
        <v>157</v>
      </c>
      <c r="D9" s="299" t="s">
        <v>158</v>
      </c>
      <c r="E9" s="299" t="s">
        <v>159</v>
      </c>
      <c r="F9" s="299" t="s">
        <v>160</v>
      </c>
      <c r="G9" s="299" t="s">
        <v>161</v>
      </c>
      <c r="H9" s="299" t="s">
        <v>162</v>
      </c>
      <c r="I9" s="386" t="s">
        <v>374</v>
      </c>
      <c r="J9" s="386" t="s">
        <v>392</v>
      </c>
    </row>
    <row r="10" spans="1:10" s="50" customFormat="1" ht="14">
      <c r="A10" s="176" t="s">
        <v>18</v>
      </c>
      <c r="B10" s="176">
        <v>61</v>
      </c>
      <c r="C10" s="176">
        <v>61</v>
      </c>
      <c r="D10" s="176">
        <v>63</v>
      </c>
      <c r="E10" s="176">
        <v>63</v>
      </c>
      <c r="F10" s="176">
        <v>63</v>
      </c>
      <c r="G10" s="176">
        <v>63</v>
      </c>
      <c r="H10" s="176">
        <v>62</v>
      </c>
      <c r="I10" s="45">
        <f>SUM(I14,I11)</f>
        <v>63</v>
      </c>
    </row>
    <row r="11" spans="1:10" s="45" customFormat="1" ht="14">
      <c r="A11" s="245" t="s">
        <v>228</v>
      </c>
      <c r="B11" s="40">
        <v>46</v>
      </c>
      <c r="C11" s="40">
        <v>46</v>
      </c>
      <c r="D11" s="40">
        <v>48</v>
      </c>
      <c r="E11" s="40">
        <v>48</v>
      </c>
      <c r="F11" s="40">
        <v>48</v>
      </c>
      <c r="G11" s="40">
        <v>48</v>
      </c>
      <c r="H11" s="40">
        <v>48</v>
      </c>
      <c r="I11" s="45">
        <f>SUM(I12,I13)</f>
        <v>48</v>
      </c>
    </row>
    <row r="12" spans="1:10" s="50" customFormat="1" ht="14">
      <c r="A12" s="18" t="s">
        <v>229</v>
      </c>
      <c r="B12" s="11">
        <v>32</v>
      </c>
      <c r="C12" s="207">
        <v>32</v>
      </c>
      <c r="D12" s="207">
        <v>32</v>
      </c>
      <c r="E12" s="207">
        <v>32</v>
      </c>
      <c r="F12" s="207">
        <v>32</v>
      </c>
      <c r="G12" s="207">
        <v>32</v>
      </c>
      <c r="H12" s="281">
        <v>32</v>
      </c>
      <c r="I12" s="50">
        <v>32</v>
      </c>
      <c r="J12" s="50" t="s">
        <v>434</v>
      </c>
    </row>
    <row r="13" spans="1:10" s="50" customFormat="1" ht="14">
      <c r="A13" s="18" t="s">
        <v>230</v>
      </c>
      <c r="B13" s="11">
        <v>14</v>
      </c>
      <c r="C13" s="207">
        <v>14</v>
      </c>
      <c r="D13" s="207">
        <v>16</v>
      </c>
      <c r="E13" s="207">
        <v>16</v>
      </c>
      <c r="F13" s="207">
        <v>16</v>
      </c>
      <c r="G13" s="207">
        <v>16</v>
      </c>
      <c r="H13" s="281">
        <v>16</v>
      </c>
      <c r="I13" s="50">
        <v>16</v>
      </c>
    </row>
    <row r="14" spans="1:10" s="45" customFormat="1" ht="14">
      <c r="A14" s="245" t="s">
        <v>231</v>
      </c>
      <c r="B14" s="40">
        <v>15</v>
      </c>
      <c r="C14" s="40">
        <v>15</v>
      </c>
      <c r="D14" s="40">
        <v>15</v>
      </c>
      <c r="E14" s="40">
        <v>15</v>
      </c>
      <c r="F14" s="40">
        <v>15</v>
      </c>
      <c r="G14" s="40">
        <v>15</v>
      </c>
      <c r="H14" s="40">
        <v>15</v>
      </c>
      <c r="I14" s="45">
        <f>SUM(I15:I16)</f>
        <v>15</v>
      </c>
    </row>
    <row r="15" spans="1:10" s="50" customFormat="1" ht="14">
      <c r="A15" s="18" t="s">
        <v>232</v>
      </c>
      <c r="B15" s="11">
        <v>11</v>
      </c>
      <c r="C15" s="207">
        <v>11</v>
      </c>
      <c r="D15" s="207">
        <v>11</v>
      </c>
      <c r="E15" s="207">
        <v>11</v>
      </c>
      <c r="F15" s="207">
        <v>11</v>
      </c>
      <c r="G15" s="207">
        <v>11</v>
      </c>
      <c r="H15" s="281">
        <v>11</v>
      </c>
      <c r="I15" s="50">
        <v>11</v>
      </c>
    </row>
    <row r="16" spans="1:10" s="50" customFormat="1" ht="14">
      <c r="A16" s="18" t="s">
        <v>233</v>
      </c>
      <c r="B16" s="11">
        <v>4</v>
      </c>
      <c r="C16" s="207">
        <v>4</v>
      </c>
      <c r="D16" s="207">
        <v>4</v>
      </c>
      <c r="E16" s="207">
        <v>4</v>
      </c>
      <c r="F16" s="207">
        <v>4</v>
      </c>
      <c r="G16" s="207">
        <v>4</v>
      </c>
      <c r="H16" s="207">
        <v>4</v>
      </c>
      <c r="I16" s="50">
        <v>4</v>
      </c>
    </row>
    <row r="17" spans="1:10" s="50" customFormat="1" ht="14">
      <c r="A17" s="293" t="s">
        <v>19</v>
      </c>
      <c r="B17" s="176">
        <v>62</v>
      </c>
      <c r="C17" s="176">
        <v>62</v>
      </c>
      <c r="D17" s="176">
        <v>62</v>
      </c>
      <c r="E17" s="176">
        <v>63</v>
      </c>
      <c r="F17" s="176">
        <v>64</v>
      </c>
      <c r="G17" s="176">
        <v>64</v>
      </c>
      <c r="H17" s="176">
        <v>66</v>
      </c>
      <c r="I17" s="50">
        <f>SUM(I18,I21,I24,I27)</f>
        <v>64</v>
      </c>
    </row>
    <row r="18" spans="1:10" s="45" customFormat="1" ht="14">
      <c r="A18" s="245" t="s">
        <v>234</v>
      </c>
      <c r="B18" s="40">
        <v>19</v>
      </c>
      <c r="C18" s="40">
        <v>20</v>
      </c>
      <c r="D18" s="40">
        <v>20</v>
      </c>
      <c r="E18" s="40">
        <v>20</v>
      </c>
      <c r="F18" s="40">
        <v>20</v>
      </c>
      <c r="G18" s="40">
        <v>20</v>
      </c>
      <c r="H18" s="40">
        <v>20</v>
      </c>
      <c r="I18" s="45">
        <f>SUM(I19:I20)</f>
        <v>20</v>
      </c>
    </row>
    <row r="19" spans="1:10" s="50" customFormat="1" ht="14">
      <c r="A19" s="18" t="s">
        <v>232</v>
      </c>
      <c r="B19" s="11">
        <v>14</v>
      </c>
      <c r="C19" s="207">
        <v>14</v>
      </c>
      <c r="D19" s="207">
        <v>14</v>
      </c>
      <c r="E19" s="207">
        <v>14</v>
      </c>
      <c r="F19" s="207">
        <v>14</v>
      </c>
      <c r="G19" s="207">
        <v>14</v>
      </c>
      <c r="H19" s="281">
        <v>14</v>
      </c>
      <c r="I19" s="50">
        <v>14</v>
      </c>
    </row>
    <row r="20" spans="1:10" s="50" customFormat="1" ht="14">
      <c r="A20" s="18" t="s">
        <v>233</v>
      </c>
      <c r="B20" s="11">
        <v>5</v>
      </c>
      <c r="C20" s="207">
        <v>6</v>
      </c>
      <c r="D20" s="207">
        <v>6</v>
      </c>
      <c r="E20" s="207">
        <v>6</v>
      </c>
      <c r="F20" s="207">
        <v>6</v>
      </c>
      <c r="G20" s="207">
        <v>6</v>
      </c>
      <c r="H20" s="294">
        <v>6</v>
      </c>
      <c r="I20" s="50">
        <v>6</v>
      </c>
    </row>
    <row r="21" spans="1:10" s="45" customFormat="1" ht="14">
      <c r="A21" s="245" t="s">
        <v>235</v>
      </c>
      <c r="B21" s="40">
        <v>18</v>
      </c>
      <c r="C21" s="40">
        <v>17</v>
      </c>
      <c r="D21" s="40">
        <v>17</v>
      </c>
      <c r="E21" s="40">
        <v>18</v>
      </c>
      <c r="F21" s="40">
        <v>18</v>
      </c>
      <c r="G21" s="40">
        <v>18</v>
      </c>
      <c r="H21" s="40">
        <v>18</v>
      </c>
      <c r="I21" s="45">
        <f>SUM(I22:I23)</f>
        <v>18</v>
      </c>
    </row>
    <row r="22" spans="1:10" s="50" customFormat="1" ht="14">
      <c r="A22" s="18" t="s">
        <v>232</v>
      </c>
      <c r="B22" s="11">
        <v>14</v>
      </c>
      <c r="C22" s="207">
        <v>14</v>
      </c>
      <c r="D22" s="207">
        <v>14</v>
      </c>
      <c r="E22" s="207">
        <v>14</v>
      </c>
      <c r="F22" s="207">
        <v>14</v>
      </c>
      <c r="G22" s="207">
        <v>14</v>
      </c>
      <c r="H22" s="281">
        <v>14</v>
      </c>
      <c r="I22" s="50">
        <v>14</v>
      </c>
    </row>
    <row r="23" spans="1:10" s="50" customFormat="1" ht="14">
      <c r="A23" s="18" t="s">
        <v>233</v>
      </c>
      <c r="B23" s="11">
        <v>4</v>
      </c>
      <c r="C23" s="207">
        <v>3</v>
      </c>
      <c r="D23" s="207">
        <v>3</v>
      </c>
      <c r="E23" s="207">
        <v>4</v>
      </c>
      <c r="F23" s="207">
        <v>4</v>
      </c>
      <c r="G23" s="207">
        <v>4</v>
      </c>
      <c r="H23" s="281">
        <v>4</v>
      </c>
      <c r="I23" s="50">
        <v>4</v>
      </c>
    </row>
    <row r="24" spans="1:10" s="45" customFormat="1" ht="14">
      <c r="A24" s="245" t="s">
        <v>236</v>
      </c>
      <c r="B24" s="40">
        <v>16</v>
      </c>
      <c r="C24" s="40">
        <v>16</v>
      </c>
      <c r="D24" s="40">
        <v>16</v>
      </c>
      <c r="E24" s="40">
        <v>16</v>
      </c>
      <c r="F24" s="40">
        <v>17</v>
      </c>
      <c r="G24" s="40">
        <v>17</v>
      </c>
      <c r="H24" s="40">
        <v>17</v>
      </c>
      <c r="I24" s="45">
        <f>SUM(I25:I26)</f>
        <v>17</v>
      </c>
    </row>
    <row r="25" spans="1:10" s="50" customFormat="1" ht="14">
      <c r="A25" s="18" t="s">
        <v>232</v>
      </c>
      <c r="B25" s="11">
        <v>12</v>
      </c>
      <c r="C25" s="207">
        <v>12</v>
      </c>
      <c r="D25" s="207">
        <v>12</v>
      </c>
      <c r="E25" s="207">
        <v>12</v>
      </c>
      <c r="F25" s="207">
        <v>13</v>
      </c>
      <c r="G25" s="207">
        <v>13</v>
      </c>
      <c r="H25" s="417">
        <v>13</v>
      </c>
      <c r="I25" s="50">
        <v>13</v>
      </c>
      <c r="J25" s="50" t="s">
        <v>434</v>
      </c>
    </row>
    <row r="26" spans="1:10" s="50" customFormat="1" ht="14">
      <c r="A26" s="18" t="s">
        <v>233</v>
      </c>
      <c r="B26" s="11">
        <v>4</v>
      </c>
      <c r="C26" s="207">
        <v>4</v>
      </c>
      <c r="D26" s="207">
        <v>4</v>
      </c>
      <c r="E26" s="207">
        <v>4</v>
      </c>
      <c r="F26" s="207">
        <v>4</v>
      </c>
      <c r="G26" s="207">
        <v>4</v>
      </c>
      <c r="H26" s="207">
        <v>4</v>
      </c>
      <c r="I26" s="50">
        <v>4</v>
      </c>
    </row>
    <row r="27" spans="1:10" s="45" customFormat="1" ht="14">
      <c r="A27" s="245" t="s">
        <v>237</v>
      </c>
      <c r="B27" s="40">
        <v>9</v>
      </c>
      <c r="C27" s="40">
        <v>9</v>
      </c>
      <c r="D27" s="40">
        <v>9</v>
      </c>
      <c r="E27" s="40">
        <v>9</v>
      </c>
      <c r="F27" s="40">
        <v>9</v>
      </c>
      <c r="G27" s="40">
        <v>9</v>
      </c>
      <c r="H27" s="40">
        <v>9</v>
      </c>
      <c r="I27" s="45">
        <f>SUM(I28:I29)</f>
        <v>9</v>
      </c>
    </row>
    <row r="28" spans="1:10" s="50" customFormat="1" ht="14">
      <c r="A28" s="18" t="s">
        <v>232</v>
      </c>
      <c r="B28" s="11">
        <v>4</v>
      </c>
      <c r="C28" s="207">
        <v>4</v>
      </c>
      <c r="D28" s="207">
        <v>4</v>
      </c>
      <c r="E28" s="207">
        <v>4</v>
      </c>
      <c r="F28" s="207">
        <v>4</v>
      </c>
      <c r="G28" s="207">
        <v>4</v>
      </c>
      <c r="H28" s="281">
        <v>4</v>
      </c>
      <c r="I28" s="50">
        <v>4</v>
      </c>
    </row>
    <row r="29" spans="1:10" s="50" customFormat="1" ht="14">
      <c r="A29" s="18" t="s">
        <v>233</v>
      </c>
      <c r="B29" s="11">
        <v>5</v>
      </c>
      <c r="C29" s="207">
        <v>5</v>
      </c>
      <c r="D29" s="207">
        <v>5</v>
      </c>
      <c r="E29" s="207">
        <v>5</v>
      </c>
      <c r="F29" s="207">
        <v>5</v>
      </c>
      <c r="G29" s="207">
        <v>5</v>
      </c>
      <c r="H29" s="281">
        <v>5</v>
      </c>
      <c r="I29" s="50">
        <v>5</v>
      </c>
    </row>
    <row r="30" spans="1:10" s="50" customFormat="1" ht="14">
      <c r="A30" s="293" t="s">
        <v>20</v>
      </c>
      <c r="B30" s="176">
        <v>71</v>
      </c>
      <c r="C30" s="176">
        <v>71</v>
      </c>
      <c r="D30" s="176">
        <v>71</v>
      </c>
      <c r="E30" s="176">
        <v>66</v>
      </c>
      <c r="F30" s="176">
        <v>66</v>
      </c>
      <c r="G30" s="176">
        <v>66</v>
      </c>
      <c r="H30" s="176">
        <v>67</v>
      </c>
      <c r="I30" s="45">
        <f>SUM(I31,I34,I37,I40)</f>
        <v>62</v>
      </c>
    </row>
    <row r="31" spans="1:10" s="45" customFormat="1" ht="14">
      <c r="A31" s="245" t="s">
        <v>238</v>
      </c>
      <c r="B31" s="40">
        <v>14</v>
      </c>
      <c r="C31" s="40">
        <v>14</v>
      </c>
      <c r="D31" s="40">
        <v>14</v>
      </c>
      <c r="E31" s="40">
        <v>11</v>
      </c>
      <c r="F31" s="40">
        <v>11</v>
      </c>
      <c r="G31" s="40">
        <v>11</v>
      </c>
      <c r="H31" s="40">
        <v>12</v>
      </c>
      <c r="I31" s="45">
        <f>SUM(I32:I33)</f>
        <v>12</v>
      </c>
    </row>
    <row r="32" spans="1:10" s="50" customFormat="1" ht="14">
      <c r="A32" s="18" t="s">
        <v>229</v>
      </c>
      <c r="B32" s="11">
        <v>8</v>
      </c>
      <c r="C32" s="207">
        <v>8</v>
      </c>
      <c r="D32" s="207">
        <v>8</v>
      </c>
      <c r="E32" s="207">
        <v>8</v>
      </c>
      <c r="F32" s="207">
        <v>8</v>
      </c>
      <c r="G32" s="207">
        <v>8</v>
      </c>
      <c r="H32" s="281">
        <v>9</v>
      </c>
      <c r="I32" s="50">
        <v>9</v>
      </c>
    </row>
    <row r="33" spans="1:9" s="50" customFormat="1" ht="14">
      <c r="A33" s="18" t="s">
        <v>230</v>
      </c>
      <c r="B33" s="11">
        <v>6</v>
      </c>
      <c r="C33" s="207">
        <v>6</v>
      </c>
      <c r="D33" s="207">
        <v>6</v>
      </c>
      <c r="E33" s="207">
        <v>3</v>
      </c>
      <c r="F33" s="207">
        <v>3</v>
      </c>
      <c r="G33" s="207">
        <v>3</v>
      </c>
      <c r="H33" s="207">
        <v>3</v>
      </c>
      <c r="I33" s="50">
        <v>3</v>
      </c>
    </row>
    <row r="34" spans="1:9" s="45" customFormat="1" ht="14">
      <c r="A34" s="245" t="s">
        <v>239</v>
      </c>
      <c r="B34" s="40">
        <v>25</v>
      </c>
      <c r="C34" s="40">
        <v>25</v>
      </c>
      <c r="D34" s="40">
        <v>25</v>
      </c>
      <c r="E34" s="40">
        <v>25</v>
      </c>
      <c r="F34" s="40">
        <v>25</v>
      </c>
      <c r="G34" s="40">
        <v>25</v>
      </c>
      <c r="H34" s="40">
        <v>25</v>
      </c>
      <c r="I34" s="45">
        <f>SUM(I35:I36)</f>
        <v>25</v>
      </c>
    </row>
    <row r="35" spans="1:9" s="50" customFormat="1" ht="14">
      <c r="A35" s="18" t="s">
        <v>232</v>
      </c>
      <c r="B35" s="11">
        <v>13</v>
      </c>
      <c r="C35" s="207">
        <v>13</v>
      </c>
      <c r="D35" s="207">
        <v>13</v>
      </c>
      <c r="E35" s="207">
        <v>13</v>
      </c>
      <c r="F35" s="207">
        <v>13</v>
      </c>
      <c r="G35" s="207">
        <v>13</v>
      </c>
      <c r="H35" s="281">
        <v>13</v>
      </c>
      <c r="I35" s="50">
        <v>13</v>
      </c>
    </row>
    <row r="36" spans="1:9" s="50" customFormat="1" ht="14">
      <c r="A36" s="18" t="s">
        <v>233</v>
      </c>
      <c r="B36" s="11">
        <v>12</v>
      </c>
      <c r="C36" s="207">
        <v>12</v>
      </c>
      <c r="D36" s="207">
        <v>12</v>
      </c>
      <c r="E36" s="207">
        <v>12</v>
      </c>
      <c r="F36" s="207">
        <v>12</v>
      </c>
      <c r="G36" s="207">
        <v>12</v>
      </c>
      <c r="H36" s="207">
        <v>12</v>
      </c>
      <c r="I36" s="50">
        <v>12</v>
      </c>
    </row>
    <row r="37" spans="1:9" s="45" customFormat="1" ht="14">
      <c r="A37" s="245" t="s">
        <v>240</v>
      </c>
      <c r="B37" s="40">
        <v>26</v>
      </c>
      <c r="C37" s="40">
        <v>26</v>
      </c>
      <c r="D37" s="40">
        <v>26</v>
      </c>
      <c r="E37" s="40">
        <v>24</v>
      </c>
      <c r="F37" s="40">
        <v>24</v>
      </c>
      <c r="G37" s="40">
        <v>24</v>
      </c>
      <c r="H37" s="40">
        <v>24</v>
      </c>
      <c r="I37" s="45">
        <f>SUM(I38:I39)</f>
        <v>19</v>
      </c>
    </row>
    <row r="38" spans="1:9" s="50" customFormat="1" ht="14">
      <c r="A38" s="18" t="s">
        <v>232</v>
      </c>
      <c r="B38" s="11">
        <v>11</v>
      </c>
      <c r="C38" s="207">
        <v>11</v>
      </c>
      <c r="D38" s="207">
        <v>11</v>
      </c>
      <c r="E38" s="207">
        <v>9</v>
      </c>
      <c r="F38" s="207">
        <v>9</v>
      </c>
      <c r="G38" s="207">
        <v>9</v>
      </c>
      <c r="H38" s="281">
        <v>9</v>
      </c>
      <c r="I38" s="50">
        <v>7</v>
      </c>
    </row>
    <row r="39" spans="1:9" s="50" customFormat="1" ht="14">
      <c r="A39" s="18" t="s">
        <v>233</v>
      </c>
      <c r="B39" s="11">
        <v>15</v>
      </c>
      <c r="C39" s="207">
        <v>15</v>
      </c>
      <c r="D39" s="207">
        <v>15</v>
      </c>
      <c r="E39" s="207">
        <v>15</v>
      </c>
      <c r="F39" s="207">
        <v>15</v>
      </c>
      <c r="G39" s="207">
        <v>15</v>
      </c>
      <c r="H39" s="207">
        <v>15</v>
      </c>
      <c r="I39" s="50">
        <v>12</v>
      </c>
    </row>
    <row r="40" spans="1:9" s="45" customFormat="1" ht="14">
      <c r="A40" s="245" t="s">
        <v>241</v>
      </c>
      <c r="B40" s="40">
        <v>6</v>
      </c>
      <c r="C40" s="40">
        <v>6</v>
      </c>
      <c r="D40" s="40">
        <v>6</v>
      </c>
      <c r="E40" s="40">
        <v>6</v>
      </c>
      <c r="F40" s="40">
        <v>6</v>
      </c>
      <c r="G40" s="40">
        <v>6</v>
      </c>
      <c r="H40" s="40">
        <v>6</v>
      </c>
      <c r="I40" s="45">
        <f>SUM(I41:I42)</f>
        <v>6</v>
      </c>
    </row>
    <row r="41" spans="1:9" s="50" customFormat="1" ht="14">
      <c r="A41" s="18" t="s">
        <v>232</v>
      </c>
      <c r="B41" s="11">
        <v>6</v>
      </c>
      <c r="C41" s="207">
        <v>6</v>
      </c>
      <c r="D41" s="207">
        <v>6</v>
      </c>
      <c r="E41" s="207">
        <v>6</v>
      </c>
      <c r="F41" s="207">
        <v>6</v>
      </c>
      <c r="G41" s="207">
        <v>6</v>
      </c>
      <c r="H41" s="281">
        <v>6</v>
      </c>
      <c r="I41" s="50">
        <v>6</v>
      </c>
    </row>
    <row r="42" spans="1:9" s="50" customFormat="1" ht="14.5">
      <c r="A42" s="18" t="s">
        <v>233</v>
      </c>
      <c r="B42" s="295">
        <v>0</v>
      </c>
      <c r="C42" s="296">
        <v>0</v>
      </c>
      <c r="D42" s="296">
        <v>0</v>
      </c>
      <c r="E42" s="296">
        <v>0</v>
      </c>
      <c r="F42" s="296">
        <v>0</v>
      </c>
      <c r="G42" s="297">
        <v>0</v>
      </c>
      <c r="H42" s="298">
        <v>0</v>
      </c>
      <c r="I42" s="50">
        <v>0</v>
      </c>
    </row>
    <row r="43" spans="1:9" s="50" customFormat="1" ht="14">
      <c r="A43" s="293" t="s">
        <v>4</v>
      </c>
      <c r="B43" s="176">
        <v>18</v>
      </c>
      <c r="C43" s="176">
        <v>17</v>
      </c>
      <c r="D43" s="176">
        <v>17</v>
      </c>
      <c r="E43" s="176">
        <v>17</v>
      </c>
      <c r="F43" s="176">
        <v>17</v>
      </c>
      <c r="G43" s="176">
        <v>17</v>
      </c>
      <c r="H43" s="176">
        <v>17</v>
      </c>
      <c r="I43" s="45">
        <f>SUM(I44,I45,I48)</f>
        <v>17</v>
      </c>
    </row>
    <row r="44" spans="1:9" s="50" customFormat="1" ht="14">
      <c r="A44" s="245" t="s">
        <v>242</v>
      </c>
      <c r="B44" s="40">
        <v>1</v>
      </c>
      <c r="C44" s="219">
        <v>1</v>
      </c>
      <c r="D44" s="219">
        <v>1</v>
      </c>
      <c r="E44" s="219">
        <v>1</v>
      </c>
      <c r="F44" s="219">
        <v>1</v>
      </c>
      <c r="G44" s="219">
        <v>1</v>
      </c>
      <c r="H44" s="219">
        <v>1</v>
      </c>
      <c r="I44" s="45">
        <v>1</v>
      </c>
    </row>
    <row r="45" spans="1:9" s="50" customFormat="1" ht="14">
      <c r="A45" s="245" t="s">
        <v>243</v>
      </c>
      <c r="B45" s="40">
        <v>6</v>
      </c>
      <c r="C45" s="40">
        <v>6</v>
      </c>
      <c r="D45" s="40">
        <v>6</v>
      </c>
      <c r="E45" s="40">
        <v>6</v>
      </c>
      <c r="F45" s="40">
        <v>6</v>
      </c>
      <c r="G45" s="40">
        <v>6</v>
      </c>
      <c r="H45" s="40">
        <v>6</v>
      </c>
      <c r="I45" s="50">
        <f>SUM(I46:I47)</f>
        <v>6</v>
      </c>
    </row>
    <row r="46" spans="1:9" s="50" customFormat="1" ht="14">
      <c r="A46" s="18" t="s">
        <v>244</v>
      </c>
      <c r="B46" s="11">
        <v>2</v>
      </c>
      <c r="C46" s="207">
        <v>2</v>
      </c>
      <c r="D46" s="207">
        <v>2</v>
      </c>
      <c r="E46" s="207">
        <v>2</v>
      </c>
      <c r="F46" s="207">
        <v>2</v>
      </c>
      <c r="G46" s="207">
        <v>2</v>
      </c>
      <c r="H46" s="207">
        <v>2</v>
      </c>
      <c r="I46" s="50">
        <v>2</v>
      </c>
    </row>
    <row r="47" spans="1:9" s="50" customFormat="1" ht="14">
      <c r="A47" s="18" t="s">
        <v>245</v>
      </c>
      <c r="B47" s="11">
        <v>4</v>
      </c>
      <c r="C47" s="296">
        <v>4</v>
      </c>
      <c r="D47" s="296">
        <v>4</v>
      </c>
      <c r="E47" s="296">
        <v>4</v>
      </c>
      <c r="F47" s="296">
        <v>4</v>
      </c>
      <c r="G47" s="297">
        <v>4</v>
      </c>
      <c r="H47" s="296">
        <v>4</v>
      </c>
      <c r="I47" s="50">
        <v>4</v>
      </c>
    </row>
    <row r="48" spans="1:9" s="50" customFormat="1" ht="14">
      <c r="A48" s="245" t="s">
        <v>248</v>
      </c>
      <c r="B48" s="40">
        <v>11</v>
      </c>
      <c r="C48" s="40">
        <v>10</v>
      </c>
      <c r="D48" s="40">
        <v>10</v>
      </c>
      <c r="E48" s="40">
        <v>10</v>
      </c>
      <c r="F48" s="40">
        <v>10</v>
      </c>
      <c r="G48" s="40">
        <v>10</v>
      </c>
      <c r="H48" s="40">
        <v>10</v>
      </c>
      <c r="I48" s="45">
        <f>SUM(I49:I50)</f>
        <v>10</v>
      </c>
    </row>
    <row r="49" spans="1:22" s="50" customFormat="1" ht="14">
      <c r="A49" s="18" t="s">
        <v>244</v>
      </c>
      <c r="B49" s="11">
        <v>7</v>
      </c>
      <c r="C49" s="207">
        <v>7</v>
      </c>
      <c r="D49" s="207">
        <v>7</v>
      </c>
      <c r="E49" s="207">
        <v>7</v>
      </c>
      <c r="F49" s="207">
        <v>7</v>
      </c>
      <c r="G49" s="207">
        <v>7</v>
      </c>
      <c r="H49" s="207">
        <v>7</v>
      </c>
      <c r="I49" s="50">
        <v>7</v>
      </c>
    </row>
    <row r="50" spans="1:22" ht="14">
      <c r="A50" s="18" t="s">
        <v>246</v>
      </c>
      <c r="B50" s="19">
        <v>4</v>
      </c>
      <c r="C50" s="19">
        <v>3</v>
      </c>
      <c r="D50" s="19">
        <v>3</v>
      </c>
      <c r="E50" s="19">
        <v>3</v>
      </c>
      <c r="F50" s="19">
        <v>3</v>
      </c>
      <c r="G50" s="19">
        <v>3</v>
      </c>
      <c r="H50" s="19">
        <v>3</v>
      </c>
      <c r="I50">
        <v>3</v>
      </c>
    </row>
    <row r="51" spans="1:22" ht="14">
      <c r="A51" s="80"/>
      <c r="B51" s="80"/>
      <c r="C51" s="81"/>
      <c r="D51" s="81"/>
      <c r="E51" s="81"/>
      <c r="G51" s="46"/>
    </row>
    <row r="52" spans="1:22" ht="14">
      <c r="A52" s="113"/>
      <c r="B52" s="80"/>
      <c r="C52" s="81"/>
      <c r="D52" s="81"/>
      <c r="E52" s="81"/>
      <c r="F52" s="81"/>
    </row>
    <row r="53" spans="1:22">
      <c r="A53" s="42"/>
      <c r="B53" s="42"/>
      <c r="C53" s="58"/>
      <c r="D53" s="58"/>
      <c r="E53" s="58"/>
      <c r="F53" s="58"/>
      <c r="G53" s="73"/>
      <c r="H53" s="73"/>
      <c r="I53" s="73"/>
      <c r="J53" s="73"/>
      <c r="K53" s="73"/>
      <c r="L53" s="73"/>
      <c r="M53" s="73"/>
      <c r="N53" s="73"/>
      <c r="O53" s="73"/>
      <c r="P53" s="73"/>
      <c r="Q53" s="73"/>
      <c r="R53" s="73"/>
      <c r="S53" s="73"/>
      <c r="T53" s="73"/>
      <c r="U53" s="74"/>
      <c r="V53" s="74"/>
    </row>
    <row r="54" spans="1:22" ht="12.75" customHeight="1">
      <c r="A54" s="41"/>
      <c r="B54" s="179"/>
      <c r="C54" s="179"/>
      <c r="D54" s="179"/>
      <c r="E54" s="179"/>
      <c r="F54" s="173"/>
      <c r="G54" s="82"/>
      <c r="H54" s="82"/>
      <c r="I54" s="82"/>
      <c r="J54" s="82"/>
      <c r="K54" s="82"/>
      <c r="L54" s="82"/>
      <c r="M54" s="82"/>
      <c r="N54" s="82"/>
      <c r="O54" s="82"/>
      <c r="P54" s="82"/>
      <c r="Q54" s="82"/>
      <c r="R54" s="82"/>
      <c r="S54" s="82"/>
      <c r="T54" s="82"/>
      <c r="U54" s="74"/>
      <c r="V54" s="74"/>
    </row>
    <row r="55" spans="1:22">
      <c r="A55" s="179"/>
      <c r="B55" s="179"/>
      <c r="C55" s="179"/>
      <c r="D55" s="179"/>
      <c r="E55" s="179"/>
      <c r="F55" s="75"/>
      <c r="G55" s="75"/>
      <c r="H55" s="75"/>
      <c r="I55" s="75"/>
      <c r="J55" s="75"/>
      <c r="K55" s="75"/>
      <c r="L55" s="75"/>
      <c r="M55" s="75"/>
      <c r="N55" s="75"/>
      <c r="O55" s="75"/>
      <c r="P55" s="75"/>
      <c r="Q55" s="75"/>
      <c r="R55" s="75"/>
      <c r="S55" s="75"/>
      <c r="T55" s="75"/>
      <c r="U55" s="74"/>
      <c r="V55" s="74"/>
    </row>
    <row r="56" spans="1:22">
      <c r="A56" s="17"/>
      <c r="B56" s="36"/>
      <c r="C56" s="36"/>
      <c r="D56" s="36"/>
      <c r="E56" s="36"/>
      <c r="F56" s="36"/>
      <c r="G56" s="73"/>
      <c r="H56" s="73"/>
      <c r="I56" s="73"/>
      <c r="J56" s="73"/>
      <c r="K56" s="73"/>
      <c r="L56" s="73"/>
      <c r="M56" s="73"/>
      <c r="N56" s="73"/>
      <c r="O56" s="73"/>
      <c r="P56" s="73"/>
      <c r="Q56" s="73"/>
      <c r="R56" s="73"/>
      <c r="S56" s="73"/>
      <c r="T56" s="73"/>
      <c r="U56" s="74"/>
      <c r="V56" s="74"/>
    </row>
    <row r="57" spans="1:22">
      <c r="A57" s="17"/>
      <c r="B57" s="36"/>
      <c r="C57" s="36"/>
      <c r="D57" s="36"/>
      <c r="E57" s="36"/>
      <c r="F57" s="36"/>
      <c r="G57" s="14"/>
      <c r="H57" s="14"/>
      <c r="I57" s="14"/>
      <c r="J57" s="14"/>
      <c r="K57" s="14"/>
      <c r="L57" s="14"/>
      <c r="M57" s="14"/>
      <c r="N57" s="14"/>
      <c r="O57" s="14"/>
      <c r="P57" s="14"/>
      <c r="Q57" s="14"/>
      <c r="R57" s="14"/>
      <c r="S57" s="14"/>
      <c r="T57" s="14"/>
      <c r="U57" s="74"/>
      <c r="V57" s="74"/>
    </row>
    <row r="58" spans="1:22">
      <c r="A58" s="17"/>
      <c r="B58" s="36"/>
      <c r="C58" s="36"/>
      <c r="D58" s="36"/>
      <c r="E58" s="36"/>
      <c r="F58" s="36"/>
      <c r="G58" s="74"/>
      <c r="H58" s="74"/>
      <c r="I58" s="74"/>
      <c r="J58" s="74"/>
      <c r="K58" s="74"/>
      <c r="L58" s="74"/>
      <c r="M58" s="74"/>
      <c r="N58" s="74"/>
      <c r="O58" s="74"/>
      <c r="P58" s="74"/>
      <c r="Q58" s="74"/>
      <c r="R58" s="74"/>
      <c r="S58" s="74"/>
      <c r="T58" s="74"/>
      <c r="U58" s="74"/>
      <c r="V58" s="74"/>
    </row>
    <row r="59" spans="1:22">
      <c r="A59" s="17"/>
      <c r="B59" s="36"/>
      <c r="C59" s="36"/>
      <c r="D59" s="36"/>
      <c r="E59" s="36"/>
      <c r="F59" s="36"/>
      <c r="G59" s="75"/>
      <c r="H59" s="75"/>
      <c r="I59" s="75"/>
      <c r="J59" s="75"/>
      <c r="K59" s="75"/>
      <c r="L59" s="75"/>
      <c r="M59" s="75"/>
      <c r="N59" s="75"/>
      <c r="O59" s="75"/>
      <c r="P59" s="75"/>
      <c r="Q59" s="75"/>
      <c r="R59" s="75"/>
      <c r="S59" s="75"/>
      <c r="T59" s="75"/>
      <c r="U59" s="74"/>
      <c r="V59" s="74"/>
    </row>
    <row r="60" spans="1:22">
      <c r="A60" s="83"/>
      <c r="B60" s="44"/>
      <c r="C60" s="44"/>
      <c r="D60" s="44"/>
      <c r="E60" s="44"/>
      <c r="F60" s="44"/>
      <c r="G60" s="75"/>
      <c r="H60" s="75"/>
      <c r="I60" s="75"/>
      <c r="J60" s="75"/>
      <c r="K60" s="75"/>
      <c r="L60" s="75"/>
      <c r="M60" s="75"/>
      <c r="N60" s="75"/>
      <c r="O60" s="75"/>
      <c r="P60" s="75"/>
      <c r="Q60" s="75"/>
      <c r="R60" s="75"/>
      <c r="S60" s="75"/>
      <c r="T60" s="75"/>
      <c r="U60" s="74"/>
      <c r="V60" s="74"/>
    </row>
    <row r="61" spans="1:22">
      <c r="A61" s="44"/>
      <c r="B61" s="44"/>
      <c r="C61" s="44"/>
      <c r="D61" s="44"/>
      <c r="E61" s="44"/>
      <c r="F61" s="44"/>
      <c r="G61" s="74"/>
      <c r="H61" s="74"/>
      <c r="I61" s="74"/>
      <c r="J61" s="74"/>
      <c r="K61" s="74"/>
      <c r="L61" s="74"/>
      <c r="M61" s="74"/>
      <c r="N61" s="74"/>
      <c r="O61" s="74"/>
      <c r="P61" s="74"/>
      <c r="Q61" s="74"/>
      <c r="R61" s="74"/>
      <c r="S61" s="74"/>
      <c r="T61" s="74"/>
      <c r="U61" s="74"/>
      <c r="V61" s="74"/>
    </row>
    <row r="62" spans="1:22">
      <c r="A62" s="17"/>
      <c r="B62" s="36"/>
      <c r="C62" s="36"/>
      <c r="D62" s="36"/>
      <c r="E62" s="36"/>
      <c r="F62" s="36"/>
      <c r="G62" s="74"/>
      <c r="H62" s="74"/>
      <c r="I62" s="74"/>
      <c r="J62" s="74"/>
      <c r="K62" s="74"/>
      <c r="L62" s="74"/>
      <c r="M62" s="74"/>
      <c r="N62" s="74"/>
      <c r="O62" s="74"/>
      <c r="P62" s="74"/>
      <c r="Q62" s="74"/>
      <c r="R62" s="74"/>
      <c r="S62" s="74"/>
      <c r="T62" s="74"/>
      <c r="U62" s="74"/>
      <c r="V62" s="74"/>
    </row>
    <row r="63" spans="1:22">
      <c r="A63" s="17"/>
      <c r="B63" s="36"/>
      <c r="C63" s="36"/>
      <c r="D63" s="36"/>
      <c r="E63" s="36"/>
      <c r="F63" s="36"/>
      <c r="G63" s="73"/>
      <c r="H63" s="73"/>
      <c r="I63" s="73"/>
      <c r="J63" s="73"/>
      <c r="K63" s="73"/>
      <c r="L63" s="73"/>
      <c r="M63" s="73"/>
      <c r="N63" s="73"/>
      <c r="O63" s="73"/>
      <c r="P63" s="73"/>
      <c r="Q63" s="73"/>
      <c r="R63" s="73"/>
      <c r="S63" s="73"/>
      <c r="T63" s="73"/>
      <c r="U63" s="74"/>
      <c r="V63" s="74"/>
    </row>
    <row r="64" spans="1:22">
      <c r="A64" s="17"/>
      <c r="B64" s="36"/>
      <c r="C64" s="36"/>
      <c r="D64" s="36"/>
      <c r="E64" s="36"/>
      <c r="F64" s="36"/>
      <c r="G64" s="82"/>
      <c r="H64" s="82"/>
      <c r="I64" s="82"/>
      <c r="J64" s="82"/>
      <c r="K64" s="82"/>
      <c r="L64" s="82"/>
      <c r="M64" s="82"/>
      <c r="N64" s="82"/>
      <c r="O64" s="82"/>
      <c r="P64" s="82"/>
      <c r="Q64" s="82"/>
      <c r="R64" s="82"/>
      <c r="S64" s="82"/>
      <c r="T64" s="82"/>
      <c r="U64" s="74"/>
      <c r="V64" s="74"/>
    </row>
    <row r="65" spans="1:22">
      <c r="A65" s="17"/>
      <c r="B65" s="36"/>
      <c r="C65" s="36"/>
      <c r="D65" s="36"/>
      <c r="E65" s="36"/>
      <c r="F65" s="36"/>
      <c r="G65" s="82"/>
      <c r="H65" s="82"/>
      <c r="I65" s="82"/>
      <c r="J65" s="82"/>
      <c r="K65" s="82"/>
      <c r="L65" s="82"/>
      <c r="M65" s="82"/>
      <c r="N65" s="82"/>
      <c r="O65" s="82"/>
      <c r="P65" s="82"/>
      <c r="Q65" s="82"/>
      <c r="R65" s="82"/>
      <c r="S65" s="82"/>
      <c r="T65" s="82"/>
      <c r="U65" s="74"/>
      <c r="V65" s="74"/>
    </row>
    <row r="66" spans="1:22">
      <c r="A66" s="17"/>
      <c r="B66" s="36"/>
      <c r="C66" s="36"/>
      <c r="D66" s="36"/>
      <c r="E66" s="36"/>
      <c r="F66" s="36"/>
      <c r="G66" s="74"/>
      <c r="H66" s="74"/>
      <c r="I66" s="74"/>
      <c r="J66" s="74"/>
      <c r="K66" s="74"/>
      <c r="L66" s="74"/>
      <c r="M66" s="74"/>
      <c r="N66" s="74"/>
      <c r="O66" s="74"/>
      <c r="P66" s="74"/>
      <c r="Q66" s="74"/>
      <c r="R66" s="74"/>
      <c r="S66" s="74"/>
      <c r="T66" s="74"/>
      <c r="U66" s="74"/>
      <c r="V66" s="74"/>
    </row>
    <row r="67" spans="1:22">
      <c r="A67" s="72"/>
      <c r="G67" s="76"/>
      <c r="H67" s="76"/>
      <c r="I67" s="76"/>
      <c r="J67" s="76"/>
      <c r="K67" s="76"/>
      <c r="L67" s="76"/>
      <c r="M67" s="76"/>
      <c r="N67" s="76"/>
      <c r="O67" s="76"/>
      <c r="P67" s="76"/>
      <c r="Q67" s="76"/>
      <c r="R67" s="76"/>
      <c r="S67" s="76"/>
      <c r="T67" s="76"/>
      <c r="U67" s="76"/>
      <c r="V67" s="77"/>
    </row>
    <row r="68" spans="1:22">
      <c r="A68" s="72"/>
      <c r="G68" s="74"/>
      <c r="H68" s="74"/>
      <c r="I68" s="74"/>
      <c r="J68" s="74"/>
      <c r="K68" s="74"/>
      <c r="L68" s="74"/>
      <c r="M68" s="74"/>
      <c r="N68" s="74"/>
      <c r="O68" s="74"/>
      <c r="P68" s="74"/>
      <c r="Q68" s="74"/>
      <c r="R68" s="74"/>
      <c r="S68" s="74"/>
      <c r="T68" s="74"/>
      <c r="U68" s="74"/>
      <c r="V68" s="74"/>
    </row>
    <row r="69" spans="1:22">
      <c r="A69" s="84"/>
      <c r="B69" s="85"/>
      <c r="C69" s="85"/>
      <c r="D69" s="85"/>
      <c r="E69" s="85"/>
      <c r="F69" s="76"/>
      <c r="G69" s="76"/>
      <c r="H69" s="77"/>
      <c r="I69" s="86"/>
      <c r="J69" s="77"/>
      <c r="K69" s="87"/>
      <c r="L69" s="77"/>
      <c r="M69" s="78"/>
      <c r="N69" s="77"/>
      <c r="O69" s="78"/>
      <c r="P69" s="78"/>
      <c r="Q69" s="78"/>
      <c r="R69" s="77"/>
      <c r="S69" s="78"/>
      <c r="T69" s="77"/>
      <c r="U69" s="77"/>
      <c r="V69" s="77"/>
    </row>
    <row r="70" spans="1:22">
      <c r="A70" s="85"/>
      <c r="B70" s="85"/>
      <c r="C70" s="85"/>
      <c r="D70" s="85"/>
      <c r="E70" s="85"/>
      <c r="F70" s="16"/>
      <c r="G70" s="16"/>
      <c r="H70" s="16"/>
      <c r="I70" s="16"/>
      <c r="J70" s="16"/>
      <c r="K70" s="16"/>
      <c r="L70" s="16"/>
      <c r="M70" s="16"/>
      <c r="N70" s="16"/>
      <c r="O70" s="16"/>
      <c r="P70" s="16"/>
      <c r="Q70" s="16"/>
      <c r="R70" s="16"/>
      <c r="S70" s="16"/>
      <c r="T70" s="16"/>
      <c r="U70" s="74"/>
      <c r="V70" s="74"/>
    </row>
    <row r="71" spans="1:22">
      <c r="A71" s="72"/>
      <c r="F71" s="74"/>
      <c r="G71" s="74"/>
      <c r="H71" s="74"/>
      <c r="I71" s="74"/>
      <c r="J71" s="74"/>
      <c r="K71" s="74"/>
      <c r="L71" s="74"/>
      <c r="M71" s="74"/>
      <c r="N71" s="74"/>
      <c r="O71" s="74"/>
      <c r="P71" s="74"/>
      <c r="Q71" s="74"/>
      <c r="R71" s="74"/>
      <c r="S71" s="74"/>
      <c r="T71" s="74"/>
      <c r="U71" s="74"/>
      <c r="V71" s="74"/>
    </row>
    <row r="72" spans="1:22">
      <c r="A72" s="72"/>
      <c r="F72" s="73"/>
      <c r="G72" s="73"/>
      <c r="H72" s="73"/>
      <c r="I72" s="73"/>
      <c r="J72" s="73"/>
      <c r="K72" s="73"/>
      <c r="L72" s="73"/>
      <c r="M72" s="73"/>
      <c r="N72" s="73"/>
      <c r="O72" s="73"/>
      <c r="P72" s="73"/>
      <c r="Q72" s="73"/>
      <c r="R72" s="73"/>
      <c r="S72" s="73"/>
      <c r="T72" s="73"/>
      <c r="U72" s="74"/>
      <c r="V72" s="74"/>
    </row>
    <row r="73" spans="1:22">
      <c r="A73" s="72"/>
      <c r="F73" s="73"/>
      <c r="G73" s="73"/>
      <c r="H73" s="73"/>
      <c r="I73" s="73"/>
      <c r="J73" s="73"/>
      <c r="K73" s="73"/>
      <c r="L73" s="73"/>
      <c r="M73" s="73"/>
      <c r="N73" s="73"/>
      <c r="O73" s="73"/>
      <c r="P73" s="73"/>
      <c r="Q73" s="73"/>
      <c r="R73" s="73"/>
      <c r="S73" s="73"/>
      <c r="T73" s="73"/>
      <c r="U73" s="74"/>
      <c r="V73" s="74"/>
    </row>
    <row r="74" spans="1:22">
      <c r="A74" s="72"/>
      <c r="F74" s="73"/>
      <c r="G74" s="73"/>
      <c r="H74" s="73"/>
      <c r="I74" s="73"/>
      <c r="J74" s="73"/>
      <c r="K74" s="73"/>
      <c r="L74" s="73"/>
      <c r="M74" s="73"/>
      <c r="N74" s="73"/>
      <c r="O74" s="73"/>
      <c r="P74" s="73"/>
      <c r="Q74" s="73"/>
      <c r="R74" s="73"/>
      <c r="S74" s="73"/>
      <c r="T74" s="73"/>
      <c r="U74" s="88"/>
      <c r="V74" s="88"/>
    </row>
    <row r="75" spans="1:22">
      <c r="A75" s="72"/>
      <c r="F75" s="73"/>
      <c r="G75" s="73"/>
      <c r="H75" s="73"/>
      <c r="I75" s="73"/>
      <c r="J75" s="73"/>
      <c r="K75" s="73"/>
      <c r="L75" s="73"/>
      <c r="M75" s="73"/>
      <c r="N75" s="73"/>
      <c r="O75" s="73"/>
      <c r="P75" s="73"/>
      <c r="Q75" s="73"/>
      <c r="R75" s="73"/>
      <c r="S75" s="73"/>
      <c r="T75" s="73"/>
      <c r="U75" s="74"/>
      <c r="V75" s="74"/>
    </row>
    <row r="76" spans="1:22">
      <c r="A76" s="72"/>
      <c r="F76" s="74"/>
      <c r="G76" s="74"/>
      <c r="H76" s="74"/>
      <c r="I76" s="74"/>
      <c r="J76" s="74"/>
      <c r="K76" s="74"/>
      <c r="L76" s="74"/>
      <c r="M76" s="74"/>
      <c r="N76" s="74"/>
      <c r="O76" s="74"/>
      <c r="P76" s="74"/>
      <c r="Q76" s="74"/>
      <c r="R76" s="74"/>
      <c r="S76" s="74"/>
      <c r="T76" s="74"/>
      <c r="U76" s="74"/>
      <c r="V76" s="74"/>
    </row>
    <row r="77" spans="1:22">
      <c r="A77" s="72"/>
      <c r="F77" s="74"/>
      <c r="G77" s="74"/>
      <c r="H77" s="74"/>
      <c r="I77" s="74"/>
      <c r="J77" s="74"/>
      <c r="K77" s="74"/>
      <c r="L77" s="74"/>
      <c r="M77" s="74"/>
      <c r="N77" s="74"/>
      <c r="O77" s="74"/>
      <c r="P77" s="74"/>
      <c r="Q77" s="74"/>
      <c r="R77" s="74"/>
      <c r="S77" s="74"/>
      <c r="T77" s="74"/>
      <c r="U77" s="74"/>
      <c r="V77" s="74"/>
    </row>
    <row r="78" spans="1:22">
      <c r="A78" s="72"/>
      <c r="F78" s="74"/>
      <c r="G78" s="74"/>
      <c r="H78" s="74"/>
      <c r="I78" s="74"/>
      <c r="J78" s="74"/>
      <c r="K78" s="74"/>
      <c r="L78" s="74"/>
      <c r="M78" s="74"/>
      <c r="N78" s="74"/>
      <c r="O78" s="74"/>
      <c r="P78" s="74"/>
      <c r="Q78" s="74"/>
      <c r="R78" s="74"/>
      <c r="S78" s="74"/>
      <c r="T78" s="74"/>
      <c r="U78" s="74"/>
      <c r="V78" s="74"/>
    </row>
    <row r="79" spans="1:22">
      <c r="A79" s="72"/>
      <c r="F79" s="16"/>
      <c r="G79" s="16"/>
      <c r="H79" s="16"/>
      <c r="I79" s="16"/>
      <c r="J79" s="16"/>
      <c r="K79" s="16"/>
      <c r="L79" s="16"/>
      <c r="M79" s="16"/>
      <c r="N79" s="16"/>
      <c r="O79" s="16"/>
      <c r="P79" s="16"/>
      <c r="Q79" s="16"/>
      <c r="R79" s="16"/>
      <c r="S79" s="16"/>
      <c r="T79" s="16"/>
      <c r="U79" s="74"/>
      <c r="V79" s="74"/>
    </row>
    <row r="80" spans="1:22">
      <c r="A80" s="72"/>
      <c r="F80" s="73"/>
      <c r="G80" s="73"/>
      <c r="H80" s="73"/>
      <c r="I80" s="73"/>
      <c r="J80" s="73"/>
      <c r="K80" s="73"/>
      <c r="L80" s="73"/>
      <c r="M80" s="73"/>
      <c r="N80" s="73"/>
      <c r="O80" s="73"/>
      <c r="P80" s="73"/>
      <c r="Q80" s="73"/>
      <c r="R80" s="73"/>
      <c r="S80" s="73"/>
      <c r="T80" s="73"/>
      <c r="U80" s="74"/>
      <c r="V80" s="74"/>
    </row>
    <row r="81" spans="1:22">
      <c r="A81" s="72"/>
      <c r="F81" s="74"/>
      <c r="G81" s="74"/>
      <c r="H81" s="74"/>
      <c r="I81" s="74"/>
      <c r="J81" s="74"/>
      <c r="K81" s="74"/>
      <c r="L81" s="74"/>
      <c r="M81" s="74"/>
      <c r="N81" s="74"/>
      <c r="O81" s="74"/>
      <c r="P81" s="74"/>
      <c r="Q81" s="74"/>
      <c r="R81" s="74"/>
      <c r="S81" s="74"/>
      <c r="T81" s="74"/>
      <c r="U81" s="74"/>
      <c r="V81" s="74"/>
    </row>
    <row r="82" spans="1:22">
      <c r="A82" s="72"/>
      <c r="F82" s="74"/>
      <c r="G82" s="74"/>
      <c r="H82" s="74"/>
      <c r="I82" s="74"/>
      <c r="J82" s="74"/>
      <c r="K82" s="74"/>
      <c r="L82" s="74"/>
      <c r="M82" s="74"/>
      <c r="N82" s="74"/>
      <c r="O82" s="74"/>
      <c r="P82" s="74"/>
      <c r="Q82" s="74"/>
      <c r="R82" s="74"/>
      <c r="S82" s="74"/>
      <c r="T82" s="74"/>
      <c r="U82" s="74"/>
      <c r="V82" s="74"/>
    </row>
    <row r="83" spans="1:22">
      <c r="A83" s="72"/>
      <c r="F83" s="74"/>
      <c r="G83" s="74"/>
      <c r="H83" s="74"/>
      <c r="I83" s="74"/>
      <c r="J83" s="74"/>
      <c r="K83" s="74"/>
      <c r="L83" s="74"/>
      <c r="M83" s="74"/>
      <c r="N83" s="74"/>
      <c r="O83" s="74"/>
      <c r="P83" s="74"/>
      <c r="Q83" s="74"/>
      <c r="R83" s="74"/>
      <c r="S83" s="74"/>
      <c r="T83" s="74"/>
      <c r="U83" s="74"/>
      <c r="V83" s="74"/>
    </row>
    <row r="84" spans="1:22">
      <c r="A84" s="72"/>
      <c r="F84" s="74"/>
      <c r="G84" s="74"/>
      <c r="H84" s="74"/>
      <c r="I84" s="74"/>
      <c r="J84" s="74"/>
      <c r="K84" s="74"/>
      <c r="L84" s="74"/>
      <c r="M84" s="74"/>
      <c r="N84" s="74"/>
      <c r="O84" s="74"/>
      <c r="P84" s="74"/>
      <c r="Q84" s="74"/>
      <c r="R84" s="74"/>
      <c r="S84" s="74"/>
      <c r="T84" s="74"/>
      <c r="U84" s="74"/>
      <c r="V84" s="74"/>
    </row>
    <row r="85" spans="1:22">
      <c r="A85" s="72"/>
      <c r="F85" s="73"/>
      <c r="G85" s="73"/>
      <c r="H85" s="73"/>
      <c r="I85" s="73"/>
      <c r="J85" s="73"/>
      <c r="K85" s="73"/>
      <c r="L85" s="73"/>
      <c r="M85" s="73"/>
      <c r="N85" s="73"/>
      <c r="O85" s="73"/>
      <c r="P85" s="73"/>
      <c r="Q85" s="73"/>
      <c r="R85" s="73"/>
      <c r="S85" s="73"/>
      <c r="T85" s="73"/>
      <c r="U85" s="74"/>
      <c r="V85" s="74"/>
    </row>
    <row r="86" spans="1:22">
      <c r="A86" s="72"/>
      <c r="F86" s="74"/>
      <c r="G86" s="74"/>
      <c r="H86" s="74"/>
      <c r="I86" s="74"/>
      <c r="J86" s="74"/>
      <c r="K86" s="74"/>
      <c r="L86" s="74"/>
      <c r="M86" s="74"/>
      <c r="N86" s="74"/>
      <c r="O86" s="74"/>
      <c r="P86" s="74"/>
      <c r="Q86" s="74"/>
      <c r="R86" s="74"/>
      <c r="S86" s="74"/>
      <c r="T86" s="74"/>
      <c r="U86" s="74"/>
      <c r="V86" s="74"/>
    </row>
    <row r="87" spans="1:22">
      <c r="A87" s="72"/>
      <c r="F87" s="88"/>
      <c r="G87" s="88"/>
      <c r="H87" s="88"/>
      <c r="I87" s="88"/>
      <c r="J87" s="88"/>
      <c r="K87" s="88"/>
      <c r="L87" s="88"/>
      <c r="M87" s="88"/>
      <c r="N87" s="88"/>
      <c r="O87" s="88"/>
      <c r="P87" s="88"/>
      <c r="Q87" s="88"/>
      <c r="R87" s="88"/>
      <c r="S87" s="88"/>
      <c r="T87" s="88"/>
      <c r="U87" s="88"/>
      <c r="V87" s="88"/>
    </row>
  </sheetData>
  <pageMargins left="0.35433070866141736" right="0.31496062992125984" top="0.47244094488188981" bottom="0.59055118110236227" header="0.51181102362204722" footer="0.51181102362204722"/>
  <pageSetup paperSize="9" scale="84" orientation="portrait" r:id="rId1"/>
  <headerFooter alignWithMargins="0"/>
  <rowBreaks count="1" manualBreakCount="1">
    <brk id="69" max="18"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Background Information</vt:lpstr>
      <vt:lpstr>Notes</vt:lpstr>
      <vt:lpstr>Table 1</vt:lpstr>
      <vt:lpstr>Table 2</vt:lpstr>
      <vt:lpstr>Table 3</vt:lpstr>
      <vt:lpstr>Table 4</vt:lpstr>
      <vt:lpstr>Table 5</vt:lpstr>
      <vt:lpstr>Table 6</vt:lpstr>
      <vt:lpstr>Table 7</vt:lpstr>
      <vt:lpstr>Table 8</vt:lpstr>
      <vt:lpstr>Table 9</vt:lpstr>
      <vt:lpstr>'Background Information'!Print_Area</vt:lpstr>
      <vt:lpstr>Contents!Print_Area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DASA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flecknoe</dc:creator>
  <cp:lastModifiedBy>Edwards, Julia  (Analysis-Publications-Hd)</cp:lastModifiedBy>
  <cp:lastPrinted>2019-07-23T12:05:56Z</cp:lastPrinted>
  <dcterms:created xsi:type="dcterms:W3CDTF">2013-05-20T10:30:34Z</dcterms:created>
  <dcterms:modified xsi:type="dcterms:W3CDTF">2024-03-06T13:00:43Z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a60473-494b-4586-a1bb-b0e663054676_Enabled">
    <vt:lpwstr>true</vt:lpwstr>
  </property>
  <property fmtid="{D5CDD505-2E9C-101B-9397-08002B2CF9AE}" pid="3" name="MSIP_Label_d8a60473-494b-4586-a1bb-b0e663054676_SetDate">
    <vt:lpwstr>2022-09-22T11:28:16Z</vt:lpwstr>
  </property>
  <property fmtid="{D5CDD505-2E9C-101B-9397-08002B2CF9AE}" pid="4" name="MSIP_Label_d8a60473-494b-4586-a1bb-b0e663054676_Method">
    <vt:lpwstr>Privileged</vt:lpwstr>
  </property>
  <property fmtid="{D5CDD505-2E9C-101B-9397-08002B2CF9AE}" pid="5" name="MSIP_Label_d8a60473-494b-4586-a1bb-b0e663054676_Name">
    <vt:lpwstr>MOD-1-O-‘UNMARKED’</vt:lpwstr>
  </property>
  <property fmtid="{D5CDD505-2E9C-101B-9397-08002B2CF9AE}" pid="6" name="MSIP_Label_d8a60473-494b-4586-a1bb-b0e663054676_SiteId">
    <vt:lpwstr>be7760ed-5953-484b-ae95-d0a16dfa09e5</vt:lpwstr>
  </property>
  <property fmtid="{D5CDD505-2E9C-101B-9397-08002B2CF9AE}" pid="7" name="MSIP_Label_d8a60473-494b-4586-a1bb-b0e663054676_ActionId">
    <vt:lpwstr>20527d6c-4fa4-41c6-884c-79e446eb93d7</vt:lpwstr>
  </property>
  <property fmtid="{D5CDD505-2E9C-101B-9397-08002B2CF9AE}" pid="8" name="MSIP_Label_d8a60473-494b-4586-a1bb-b0e663054676_ContentBits">
    <vt:lpwstr>0</vt:lpwstr>
  </property>
</Properties>
</file>