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beisgov.sharepoint.com/sites/UKSAEducation/Documents/Skills_for_Space/Training Programmes Fund 2024-25/TPF 2024 - Commercial Documents/"/>
    </mc:Choice>
  </mc:AlternateContent>
  <xr:revisionPtr revIDLastSave="0" documentId="8_{607FA1DF-ADD5-4DE2-BE76-9132BFD8E277}" xr6:coauthVersionLast="47" xr6:coauthVersionMax="47" xr10:uidLastSave="{00000000-0000-0000-0000-000000000000}"/>
  <bookViews>
    <workbookView xWindow="-110" yWindow="-110" windowWidth="19420" windowHeight="10420" xr2:uid="{4173B117-51C6-4495-A37B-A44387F8D111}"/>
  </bookViews>
  <sheets>
    <sheet name="Instructions" sheetId="7" r:id="rId1"/>
    <sheet name="Drop down options" sheetId="6" r:id="rId2"/>
    <sheet name="Work Package Breakdown" sheetId="2" r:id="rId3"/>
    <sheet name="Summary by organisation" sheetId="8" r:id="rId4"/>
    <sheet name="Summary by Work Package" sheetId="9" r:id="rId5"/>
    <sheet name="Proposed Milestone Table" sheetId="3" r:id="rId6"/>
  </sheets>
  <definedNames>
    <definedName name="_xlnm._FilterDatabase" localSheetId="2" hidden="1">'Work Package Breakdown'!$O$3:$O$9</definedName>
    <definedName name="Budget_category">'Drop down options'!$A$5:$A$11</definedName>
    <definedName name="_xlnm.Criteria" localSheetId="2">'Work Package Breakdown'!$O$3:$O$9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36" i="2"/>
  <c r="D24" i="8"/>
  <c r="D15" i="8"/>
  <c r="A5" i="8"/>
  <c r="A86" i="8" l="1"/>
  <c r="D87" i="8" s="1"/>
  <c r="A77" i="8"/>
  <c r="D80" i="8" s="1"/>
  <c r="A68" i="8"/>
  <c r="D73" i="8" s="1"/>
  <c r="A59" i="8"/>
  <c r="D62" i="8" s="1"/>
  <c r="A50" i="8"/>
  <c r="D55" i="8" s="1"/>
  <c r="A41" i="8"/>
  <c r="D44" i="8" s="1"/>
  <c r="A32" i="8"/>
  <c r="D37" i="8" s="1"/>
  <c r="A23" i="8"/>
  <c r="D25" i="8" s="1"/>
  <c r="A14" i="8"/>
  <c r="D18" i="8" s="1"/>
  <c r="D7" i="8"/>
  <c r="G74" i="2"/>
  <c r="L74" i="2" s="1"/>
  <c r="G73" i="2"/>
  <c r="L73" i="2" s="1"/>
  <c r="G72" i="2"/>
  <c r="L72" i="2" s="1"/>
  <c r="G71" i="2"/>
  <c r="L71" i="2" s="1"/>
  <c r="G70" i="2"/>
  <c r="L70" i="2" s="1"/>
  <c r="G69" i="2"/>
  <c r="L69" i="2" s="1"/>
  <c r="G68" i="2"/>
  <c r="L68" i="2" s="1"/>
  <c r="G67" i="2"/>
  <c r="L67" i="2" s="1"/>
  <c r="G66" i="2"/>
  <c r="L66" i="2" s="1"/>
  <c r="G65" i="2"/>
  <c r="L65" i="2" s="1"/>
  <c r="G64" i="2"/>
  <c r="L64" i="2" s="1"/>
  <c r="G63" i="2"/>
  <c r="L63" i="2" s="1"/>
  <c r="G60" i="2"/>
  <c r="L60" i="2" s="1"/>
  <c r="G59" i="2"/>
  <c r="L59" i="2" s="1"/>
  <c r="G58" i="2"/>
  <c r="L58" i="2" s="1"/>
  <c r="G57" i="2"/>
  <c r="L57" i="2" s="1"/>
  <c r="G56" i="2"/>
  <c r="L56" i="2" s="1"/>
  <c r="G55" i="2"/>
  <c r="L55" i="2" s="1"/>
  <c r="G54" i="2"/>
  <c r="L54" i="2" s="1"/>
  <c r="G52" i="2"/>
  <c r="L52" i="2" s="1"/>
  <c r="G51" i="2"/>
  <c r="L51" i="2" s="1"/>
  <c r="G50" i="2"/>
  <c r="L50" i="2" s="1"/>
  <c r="G49" i="2"/>
  <c r="L49" i="2" s="1"/>
  <c r="G46" i="2"/>
  <c r="L46" i="2" s="1"/>
  <c r="G45" i="2"/>
  <c r="L45" i="2" s="1"/>
  <c r="G44" i="2"/>
  <c r="L44" i="2" s="1"/>
  <c r="G43" i="2"/>
  <c r="L43" i="2" s="1"/>
  <c r="G42" i="2"/>
  <c r="L42" i="2" s="1"/>
  <c r="G41" i="2"/>
  <c r="L41" i="2" s="1"/>
  <c r="G40" i="2"/>
  <c r="L40" i="2" s="1"/>
  <c r="G39" i="2"/>
  <c r="L39" i="2" s="1"/>
  <c r="G38" i="2"/>
  <c r="L38" i="2" s="1"/>
  <c r="G37" i="2"/>
  <c r="L37" i="2" s="1"/>
  <c r="G36" i="2"/>
  <c r="L36" i="2" s="1"/>
  <c r="G35" i="2"/>
  <c r="L35" i="2" s="1"/>
  <c r="G34" i="2"/>
  <c r="L34" i="2" s="1"/>
  <c r="G31" i="2"/>
  <c r="L31" i="2" s="1"/>
  <c r="G30" i="2"/>
  <c r="L30" i="2" s="1"/>
  <c r="G29" i="2"/>
  <c r="L29" i="2" s="1"/>
  <c r="G28" i="2"/>
  <c r="L28" i="2" s="1"/>
  <c r="G27" i="2"/>
  <c r="L27" i="2" s="1"/>
  <c r="G26" i="2"/>
  <c r="L26" i="2" s="1"/>
  <c r="G25" i="2"/>
  <c r="L25" i="2" s="1"/>
  <c r="G24" i="2"/>
  <c r="L24" i="2" s="1"/>
  <c r="G23" i="2"/>
  <c r="L23" i="2" s="1"/>
  <c r="G6" i="2"/>
  <c r="G7" i="2"/>
  <c r="G8" i="2"/>
  <c r="G9" i="2"/>
  <c r="G10" i="2"/>
  <c r="G11" i="2"/>
  <c r="G12" i="2"/>
  <c r="G13" i="2"/>
  <c r="G14" i="2"/>
  <c r="G15" i="2"/>
  <c r="L15" i="2" s="1"/>
  <c r="G16" i="2"/>
  <c r="L16" i="2" s="1"/>
  <c r="G17" i="2"/>
  <c r="L17" i="2" s="1"/>
  <c r="G18" i="2"/>
  <c r="L18" i="2" s="1"/>
  <c r="G19" i="2"/>
  <c r="L19" i="2" s="1"/>
  <c r="I14" i="6"/>
  <c r="B86" i="8" s="1"/>
  <c r="I13" i="6"/>
  <c r="B77" i="8" s="1"/>
  <c r="I12" i="6"/>
  <c r="B68" i="8" s="1"/>
  <c r="I11" i="6"/>
  <c r="B59" i="8" s="1"/>
  <c r="I10" i="6"/>
  <c r="B50" i="8" s="1"/>
  <c r="I9" i="6"/>
  <c r="B41" i="8" s="1"/>
  <c r="I8" i="6"/>
  <c r="B32" i="8" s="1"/>
  <c r="I7" i="6"/>
  <c r="B23" i="8" s="1"/>
  <c r="I6" i="6"/>
  <c r="B14" i="8" s="1"/>
  <c r="I5" i="6"/>
  <c r="F74" i="2"/>
  <c r="F73" i="2"/>
  <c r="F72" i="2"/>
  <c r="F71" i="2"/>
  <c r="F70" i="2"/>
  <c r="F69" i="2"/>
  <c r="F68" i="2"/>
  <c r="F67" i="2"/>
  <c r="F66" i="2"/>
  <c r="F65" i="2"/>
  <c r="F64" i="2"/>
  <c r="F63" i="2"/>
  <c r="F60" i="2"/>
  <c r="F59" i="2"/>
  <c r="F58" i="2"/>
  <c r="F57" i="2"/>
  <c r="F56" i="2"/>
  <c r="F55" i="2"/>
  <c r="F54" i="2"/>
  <c r="F53" i="2"/>
  <c r="F52" i="2"/>
  <c r="F51" i="2"/>
  <c r="F50" i="2"/>
  <c r="F49" i="2"/>
  <c r="F46" i="2"/>
  <c r="F45" i="2"/>
  <c r="F44" i="2"/>
  <c r="F43" i="2"/>
  <c r="F42" i="2"/>
  <c r="F41" i="2"/>
  <c r="F40" i="2"/>
  <c r="F39" i="2"/>
  <c r="F38" i="2"/>
  <c r="F37" i="2"/>
  <c r="F35" i="2"/>
  <c r="F31" i="2"/>
  <c r="F30" i="2"/>
  <c r="F29" i="2"/>
  <c r="F28" i="2"/>
  <c r="F27" i="2"/>
  <c r="F26" i="2"/>
  <c r="F25" i="2"/>
  <c r="F24" i="2"/>
  <c r="F23" i="2"/>
  <c r="F22" i="2"/>
  <c r="F6" i="2"/>
  <c r="F7" i="2"/>
  <c r="F8" i="2"/>
  <c r="F9" i="2"/>
  <c r="F10" i="2"/>
  <c r="F11" i="2"/>
  <c r="F12" i="2"/>
  <c r="F13" i="2"/>
  <c r="F14" i="2"/>
  <c r="F15" i="2"/>
  <c r="F16" i="2"/>
  <c r="F17" i="2"/>
  <c r="F18" i="2"/>
  <c r="F19" i="2"/>
  <c r="F5" i="2"/>
  <c r="B5" i="8" l="1"/>
  <c r="G22" i="2"/>
  <c r="G5" i="2"/>
  <c r="E7" i="8"/>
  <c r="E20" i="8"/>
  <c r="D20" i="8"/>
  <c r="E37" i="8"/>
  <c r="E34" i="8"/>
  <c r="D34" i="8"/>
  <c r="D9" i="8"/>
  <c r="E82" i="8"/>
  <c r="D50" i="8"/>
  <c r="D77" i="8"/>
  <c r="E50" i="8"/>
  <c r="E55" i="8"/>
  <c r="D82" i="8"/>
  <c r="E53" i="8"/>
  <c r="E80" i="8"/>
  <c r="E18" i="8"/>
  <c r="D41" i="8"/>
  <c r="D53" i="8"/>
  <c r="D86" i="8"/>
  <c r="E16" i="8"/>
  <c r="E46" i="8"/>
  <c r="D59" i="8"/>
  <c r="E91" i="8"/>
  <c r="E11" i="8"/>
  <c r="D16" i="8"/>
  <c r="D46" i="8"/>
  <c r="E62" i="8"/>
  <c r="E89" i="8"/>
  <c r="E9" i="8"/>
  <c r="D32" i="8"/>
  <c r="E44" i="8"/>
  <c r="E73" i="8"/>
  <c r="E87" i="8"/>
  <c r="E25" i="8"/>
  <c r="E10" i="8"/>
  <c r="E6" i="8"/>
  <c r="E17" i="8"/>
  <c r="E29" i="8"/>
  <c r="E24" i="8"/>
  <c r="E35" i="8"/>
  <c r="E47" i="8"/>
  <c r="E42" i="8"/>
  <c r="E54" i="8"/>
  <c r="E65" i="8"/>
  <c r="E60" i="8"/>
  <c r="E72" i="8"/>
  <c r="E83" i="8"/>
  <c r="E79" i="8"/>
  <c r="E90" i="8"/>
  <c r="D10" i="8"/>
  <c r="D6" i="8"/>
  <c r="D17" i="8"/>
  <c r="D29" i="8"/>
  <c r="D35" i="8"/>
  <c r="D47" i="8"/>
  <c r="D42" i="8"/>
  <c r="D54" i="8"/>
  <c r="D65" i="8"/>
  <c r="D60" i="8"/>
  <c r="D72" i="8"/>
  <c r="D83" i="8"/>
  <c r="D79" i="8"/>
  <c r="D90" i="8"/>
  <c r="E28" i="8"/>
  <c r="E64" i="8"/>
  <c r="D68" i="8"/>
  <c r="E71" i="8"/>
  <c r="D28" i="8"/>
  <c r="D64" i="8"/>
  <c r="E68" i="8"/>
  <c r="D71" i="8"/>
  <c r="E86" i="8"/>
  <c r="D89" i="8"/>
  <c r="D23" i="8"/>
  <c r="E8" i="8"/>
  <c r="E19" i="8"/>
  <c r="E15" i="8"/>
  <c r="E26" i="8"/>
  <c r="E38" i="8"/>
  <c r="E33" i="8"/>
  <c r="E45" i="8"/>
  <c r="E56" i="8"/>
  <c r="E51" i="8"/>
  <c r="E63" i="8"/>
  <c r="E74" i="8"/>
  <c r="E70" i="8"/>
  <c r="E81" i="8"/>
  <c r="E92" i="8"/>
  <c r="E88" i="8"/>
  <c r="D8" i="8"/>
  <c r="D19" i="8"/>
  <c r="D26" i="8"/>
  <c r="D38" i="8"/>
  <c r="D33" i="8"/>
  <c r="D45" i="8"/>
  <c r="D56" i="8"/>
  <c r="D51" i="8"/>
  <c r="D63" i="8"/>
  <c r="D74" i="8"/>
  <c r="D70" i="8"/>
  <c r="D81" i="8"/>
  <c r="D92" i="8"/>
  <c r="D88" i="8"/>
  <c r="D11" i="8"/>
  <c r="E23" i="8"/>
  <c r="E41" i="8"/>
  <c r="E59" i="8"/>
  <c r="E77" i="8"/>
  <c r="D91" i="8"/>
  <c r="I64" i="2"/>
  <c r="I65" i="2"/>
  <c r="I66" i="2"/>
  <c r="I67" i="2"/>
  <c r="I68" i="2"/>
  <c r="I69" i="2"/>
  <c r="I70" i="2"/>
  <c r="I71" i="2"/>
  <c r="I72" i="2"/>
  <c r="I73" i="2"/>
  <c r="I74" i="2"/>
  <c r="I63" i="2"/>
  <c r="I50" i="2"/>
  <c r="I51" i="2"/>
  <c r="I52" i="2"/>
  <c r="I53" i="2"/>
  <c r="I54" i="2"/>
  <c r="I55" i="2"/>
  <c r="I56" i="2"/>
  <c r="I57" i="2"/>
  <c r="I58" i="2"/>
  <c r="I59" i="2"/>
  <c r="I60" i="2"/>
  <c r="I49" i="2"/>
  <c r="I35" i="2"/>
  <c r="I36" i="2"/>
  <c r="I37" i="2"/>
  <c r="I38" i="2"/>
  <c r="I39" i="2"/>
  <c r="I40" i="2"/>
  <c r="I41" i="2"/>
  <c r="I42" i="2"/>
  <c r="I43" i="2"/>
  <c r="I44" i="2"/>
  <c r="I45" i="2"/>
  <c r="I46" i="2"/>
  <c r="I34" i="2"/>
  <c r="I23" i="2"/>
  <c r="I24" i="2"/>
  <c r="I25" i="2"/>
  <c r="I26" i="2"/>
  <c r="I27" i="2"/>
  <c r="I28" i="2"/>
  <c r="I29" i="2"/>
  <c r="I30" i="2"/>
  <c r="I31" i="2"/>
  <c r="I22" i="2"/>
  <c r="I9" i="2"/>
  <c r="I10" i="2"/>
  <c r="I11" i="2"/>
  <c r="I12" i="2"/>
  <c r="I13" i="2"/>
  <c r="I14" i="2"/>
  <c r="I15" i="2"/>
  <c r="I16" i="2"/>
  <c r="I17" i="2"/>
  <c r="I18" i="2"/>
  <c r="I19" i="2"/>
  <c r="I6" i="2"/>
  <c r="I7" i="2"/>
  <c r="I8" i="2"/>
  <c r="I5" i="2"/>
  <c r="K64" i="2" l="1"/>
  <c r="K65" i="2"/>
  <c r="K66" i="2"/>
  <c r="K67" i="2"/>
  <c r="K68" i="2"/>
  <c r="K69" i="2"/>
  <c r="K70" i="2"/>
  <c r="K71" i="2"/>
  <c r="K72" i="2"/>
  <c r="K73" i="2"/>
  <c r="K74" i="2"/>
  <c r="K63" i="2"/>
  <c r="K50" i="2"/>
  <c r="K51" i="2"/>
  <c r="K52" i="2"/>
  <c r="K53" i="2"/>
  <c r="L53" i="2" s="1"/>
  <c r="K54" i="2"/>
  <c r="K55" i="2"/>
  <c r="K56" i="2"/>
  <c r="K57" i="2"/>
  <c r="K58" i="2"/>
  <c r="K59" i="2"/>
  <c r="K60" i="2"/>
  <c r="K49" i="2"/>
  <c r="K35" i="2"/>
  <c r="K36" i="2"/>
  <c r="K37" i="2"/>
  <c r="K38" i="2"/>
  <c r="K39" i="2"/>
  <c r="K40" i="2"/>
  <c r="K41" i="2"/>
  <c r="K42" i="2"/>
  <c r="K43" i="2"/>
  <c r="K44" i="2"/>
  <c r="K45" i="2"/>
  <c r="K46" i="2"/>
  <c r="K34" i="2"/>
  <c r="K23" i="2"/>
  <c r="K24" i="2"/>
  <c r="K25" i="2"/>
  <c r="K26" i="2"/>
  <c r="K27" i="2"/>
  <c r="K28" i="2"/>
  <c r="K29" i="2"/>
  <c r="K30" i="2"/>
  <c r="K31" i="2"/>
  <c r="K22" i="2"/>
  <c r="L22" i="2" s="1"/>
  <c r="K6" i="2"/>
  <c r="K7" i="2"/>
  <c r="K8" i="2"/>
  <c r="K9" i="2"/>
  <c r="K10" i="2"/>
  <c r="K11" i="2"/>
  <c r="K12" i="2"/>
  <c r="K13" i="2"/>
  <c r="K14" i="2"/>
  <c r="L14" i="2" s="1"/>
  <c r="K15" i="2"/>
  <c r="K16" i="2"/>
  <c r="K17" i="2"/>
  <c r="K18" i="2"/>
  <c r="K19" i="2"/>
  <c r="K5" i="2"/>
  <c r="D5" i="8" s="1"/>
  <c r="L7" i="2" l="1"/>
  <c r="E27" i="8" s="1"/>
  <c r="D27" i="8"/>
  <c r="L6" i="2"/>
  <c r="E14" i="8" s="1"/>
  <c r="D14" i="8"/>
  <c r="L11" i="2"/>
  <c r="E61" i="8" s="1"/>
  <c r="D61" i="8"/>
  <c r="L10" i="2"/>
  <c r="E52" i="8" s="1"/>
  <c r="D52" i="8"/>
  <c r="L8" i="2"/>
  <c r="E36" i="8" s="1"/>
  <c r="D36" i="8"/>
  <c r="L13" i="2"/>
  <c r="E78" i="8" s="1"/>
  <c r="D78" i="8"/>
  <c r="L12" i="2"/>
  <c r="E69" i="8" s="1"/>
  <c r="D69" i="8"/>
  <c r="L9" i="2"/>
  <c r="E43" i="8" s="1"/>
  <c r="D43" i="8"/>
  <c r="L5" i="2"/>
  <c r="K20" i="2"/>
  <c r="E5" i="8" l="1"/>
  <c r="E32" i="8"/>
  <c r="K75" i="2"/>
  <c r="L61" i="2" l="1"/>
  <c r="L47" i="2"/>
  <c r="L32" i="2"/>
  <c r="L75" i="2"/>
  <c r="K61" i="2"/>
  <c r="K32" i="2"/>
  <c r="K47" i="2"/>
  <c r="L20" i="2" l="1"/>
</calcChain>
</file>

<file path=xl/sharedStrings.xml><?xml version="1.0" encoding="utf-8"?>
<sst xmlns="http://schemas.openxmlformats.org/spreadsheetml/2006/main" count="284" uniqueCount="88">
  <si>
    <t>General Instructions:</t>
  </si>
  <si>
    <t>WP Breakdown Headings:</t>
  </si>
  <si>
    <r>
      <t xml:space="preserve">Please Complete </t>
    </r>
    <r>
      <rPr>
        <b/>
        <sz val="13"/>
        <color theme="1"/>
        <rFont val="Calibri"/>
        <family val="2"/>
        <scheme val="minor"/>
      </rPr>
      <t>ALL</t>
    </r>
    <r>
      <rPr>
        <sz val="13"/>
        <color theme="1"/>
        <rFont val="Calibri"/>
        <family val="2"/>
        <scheme val="minor"/>
      </rPr>
      <t xml:space="preserve"> sheets in this workbook using tabs below: Drop down options, Work Package Breakdown, Summary by Organisation, Summary by Work Package and Proposed Milestone Table </t>
    </r>
  </si>
  <si>
    <r>
      <rPr>
        <b/>
        <sz val="13"/>
        <color rgb="FF000000"/>
        <rFont val="Calibri"/>
        <scheme val="minor"/>
      </rPr>
      <t>WP01 Name:</t>
    </r>
    <r>
      <rPr>
        <sz val="13"/>
        <color rgb="FF000000"/>
        <rFont val="Calibri"/>
        <scheme val="minor"/>
      </rPr>
      <t xml:space="preserve"> Insert name of each work package.
</t>
    </r>
    <r>
      <rPr>
        <b/>
        <sz val="13"/>
        <color rgb="FF000000"/>
        <rFont val="Calibri"/>
        <scheme val="minor"/>
      </rPr>
      <t>WP description:</t>
    </r>
    <r>
      <rPr>
        <sz val="13"/>
        <color rgb="FF000000"/>
        <rFont val="Calibri"/>
        <scheme val="minor"/>
      </rPr>
      <t xml:space="preserve"> Insert short description of each work package.
</t>
    </r>
    <r>
      <rPr>
        <b/>
        <sz val="13"/>
        <color rgb="FF000000"/>
        <rFont val="Calibri"/>
        <scheme val="minor"/>
      </rPr>
      <t>WP deliverables:</t>
    </r>
    <r>
      <rPr>
        <sz val="13"/>
        <color rgb="FF000000"/>
        <rFont val="Calibri"/>
        <scheme val="minor"/>
      </rPr>
      <t xml:space="preserve"> List the outputs of each work package. Where a deliverable is too big it should become a seperate work package. Preferably you should keep WPs individual to specific to countries.
</t>
    </r>
    <r>
      <rPr>
        <b/>
        <sz val="13"/>
        <color rgb="FF000000"/>
        <rFont val="Calibri"/>
        <scheme val="minor"/>
      </rPr>
      <t>Budgetary Item:</t>
    </r>
    <r>
      <rPr>
        <sz val="13"/>
        <color rgb="FF000000"/>
        <rFont val="Calibri"/>
        <scheme val="minor"/>
      </rPr>
      <t xml:space="preserve"> State every budgetary item within the work package; many of these costs will be labour related e.g. Project Manager, Senior Modeller i.e. a person working on the project, in which case state their position rather than name. Ensure you include </t>
    </r>
    <r>
      <rPr>
        <i/>
        <sz val="13"/>
        <color rgb="FF000000"/>
        <rFont val="Calibri"/>
        <scheme val="minor"/>
      </rPr>
      <t>all</t>
    </r>
    <r>
      <rPr>
        <sz val="13"/>
        <color rgb="FF000000"/>
        <rFont val="Calibri"/>
        <scheme val="minor"/>
      </rPr>
      <t xml:space="preserve"> budgetary items including items purchased as part of the project, software costs, licence costs, flights etc.
</t>
    </r>
    <r>
      <rPr>
        <b/>
        <sz val="13"/>
        <color rgb="FF000000"/>
        <rFont val="Calibri"/>
        <scheme val="minor"/>
      </rPr>
      <t>Budget category:</t>
    </r>
    <r>
      <rPr>
        <sz val="13"/>
        <color rgb="FF000000"/>
        <rFont val="Calibri"/>
        <scheme val="minor"/>
      </rPr>
      <t xml:space="preserve"> See list and explanation in drop down options
</t>
    </r>
    <r>
      <rPr>
        <b/>
        <sz val="13"/>
        <color rgb="FF000000"/>
        <rFont val="Calibri"/>
        <scheme val="minor"/>
      </rPr>
      <t>Name of organisation:</t>
    </r>
    <r>
      <rPr>
        <sz val="13"/>
        <color rgb="FF000000"/>
        <rFont val="Calibri"/>
        <scheme val="minor"/>
      </rPr>
      <t xml:space="preserve"> Choose the organisation within the project that will receive the funding shown. This pulls through from the table in the 'Drop down options' tab. Make sure you fill out that tab first.
</t>
    </r>
    <r>
      <rPr>
        <b/>
        <sz val="13"/>
        <color rgb="FF000000"/>
        <rFont val="Calibri"/>
        <scheme val="minor"/>
      </rPr>
      <t xml:space="preserve">Type of organisation: </t>
    </r>
    <r>
      <rPr>
        <sz val="13"/>
        <color rgb="FF000000"/>
        <rFont val="Calibri"/>
        <scheme val="minor"/>
      </rPr>
      <t xml:space="preserve">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t>
    </r>
    <r>
      <rPr>
        <b/>
        <sz val="13"/>
        <color rgb="FF000000"/>
        <rFont val="Calibri"/>
        <scheme val="minor"/>
      </rPr>
      <t>Match fund rate:</t>
    </r>
    <r>
      <rPr>
        <sz val="13"/>
        <color rgb="FF000000"/>
        <rFont val="Calibri"/>
        <scheme val="minor"/>
      </rPr>
      <t xml:space="preserve"> </t>
    </r>
    <r>
      <rPr>
        <sz val="13"/>
        <color rgb="FFFF0000"/>
        <rFont val="Calibri"/>
        <scheme val="minor"/>
      </rPr>
      <t xml:space="preserve">As this grant does not constitute a subsidy, there is no match funding requirement irrespective of the type of organisation. All of the match fund rates are therefore set at 1.
</t>
    </r>
    <r>
      <rPr>
        <sz val="13"/>
        <color rgb="FF000000"/>
        <rFont val="Calibri"/>
        <scheme val="minor"/>
      </rPr>
      <t xml:space="preserve">
</t>
    </r>
    <r>
      <rPr>
        <b/>
        <sz val="13"/>
        <color rgb="FF000000"/>
        <rFont val="Calibri"/>
        <scheme val="minor"/>
      </rPr>
      <t>Value / pay cost per item/day:</t>
    </r>
    <r>
      <rPr>
        <sz val="13"/>
        <color rgb="FF000000"/>
        <rFont val="Calibri"/>
        <scheme val="minor"/>
      </rPr>
      <t xml:space="preserve">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t>
    </r>
    <r>
      <rPr>
        <b/>
        <sz val="13"/>
        <color rgb="FF000000"/>
        <rFont val="Calibri"/>
        <scheme val="minor"/>
      </rPr>
      <t>Overheads:</t>
    </r>
    <r>
      <rPr>
        <sz val="13"/>
        <color rgb="FF000000"/>
        <rFont val="Calibri"/>
        <scheme val="minor"/>
      </rPr>
      <t xml:space="preserve"> Overheads are calculated at 20% of pay costs. Leave this column blank where the budget category does </t>
    </r>
    <r>
      <rPr>
        <b/>
        <sz val="13"/>
        <color rgb="FF000000"/>
        <rFont val="Calibri"/>
        <scheme val="minor"/>
      </rPr>
      <t>not</t>
    </r>
    <r>
      <rPr>
        <sz val="13"/>
        <color rgb="FF000000"/>
        <rFont val="Calibri"/>
        <scheme val="minor"/>
      </rPr>
      <t xml:space="preserve"> relate to pay costs. Overheads will automatically populate.
</t>
    </r>
    <r>
      <rPr>
        <b/>
        <sz val="13"/>
        <color rgb="FF000000"/>
        <rFont val="Calibri"/>
        <scheme val="minor"/>
      </rPr>
      <t xml:space="preserve">Number of items / days: </t>
    </r>
    <r>
      <rPr>
        <sz val="13"/>
        <color rgb="FF000000"/>
        <rFont val="Calibri"/>
        <scheme val="minor"/>
      </rPr>
      <t xml:space="preserve">Insert the number of items if it relates to if it is hardware, data etc, or the number of days if relates to labour
</t>
    </r>
    <r>
      <rPr>
        <b/>
        <sz val="13"/>
        <color rgb="FF000000"/>
        <rFont val="Calibri"/>
        <scheme val="minor"/>
      </rPr>
      <t xml:space="preserve">Project cost: </t>
    </r>
    <r>
      <rPr>
        <sz val="13"/>
        <color rgb="FF000000"/>
        <rFont val="Calibri"/>
        <scheme val="minor"/>
      </rPr>
      <t xml:space="preserve">This is calculated by multiplying the value/rate by the number of items/days. This is the FULL cost of the item (and match funding does not go on top of this).
</t>
    </r>
    <r>
      <rPr>
        <b/>
        <sz val="13"/>
        <color rgb="FF000000"/>
        <rFont val="Calibri"/>
        <scheme val="minor"/>
      </rPr>
      <t>Grant cost:</t>
    </r>
    <r>
      <rPr>
        <sz val="13"/>
        <color rgb="FF000000"/>
        <rFont val="Calibri"/>
        <scheme val="minor"/>
      </rPr>
      <t xml:space="preserve"> This is calculated by multiplying the project cost by the match funding rate. This is the cost to UKSA, after match funding has been applied.
</t>
    </r>
    <r>
      <rPr>
        <b/>
        <sz val="13"/>
        <color rgb="FF000000"/>
        <rFont val="Calibri"/>
        <scheme val="minor"/>
      </rPr>
      <t>Totals:</t>
    </r>
    <r>
      <rPr>
        <sz val="13"/>
        <color rgb="FF000000"/>
        <rFont val="Calibri"/>
        <scheme val="minor"/>
      </rPr>
      <t xml:space="preserve"> Ensure all total values are correct (just in case inserting rows changes the formulas needed)
</t>
    </r>
  </si>
  <si>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</si>
  <si>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</si>
  <si>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call guidance for eligible costs.</t>
  </si>
  <si>
    <t>Drop down options instructions:</t>
  </si>
  <si>
    <r>
      <rPr>
        <sz val="13"/>
        <color rgb="FF000000"/>
        <rFont val="Calibri"/>
        <scheme val="minor"/>
      </rPr>
      <t xml:space="preserve">Into the Drop down options tab, you need to complete the table highlighted in yellow.
Complete organisation name and the type of organisation. The rate will automatically populate. </t>
    </r>
    <r>
      <rPr>
        <sz val="13"/>
        <color rgb="FFFF0000"/>
        <rFont val="Calibri"/>
        <scheme val="minor"/>
      </rPr>
      <t>As this grant does not constitute a subsidy, there is no match funding requirement irrespective of the type of organisation. All of the match fund rates are therefore set at 0.</t>
    </r>
  </si>
  <si>
    <t>WP Breakdown Instructions:</t>
  </si>
  <si>
    <r>
      <rPr>
        <sz val="13"/>
        <color rgb="FF000000"/>
        <rFont val="Calibri"/>
        <scheme val="minor"/>
      </rPr>
      <t xml:space="preserve">Insert rows as necessary, both within the work package and for new work packages.
Include ALL subcontractor costs
All pay rates should be included (see application guidance staff costs and overhead section)
Overheads must be stated separately from the day rate at 20% of labour costs
All material, hardware and capital costs should be shown as individual items e.g. mobile phone, laptop, 
All overseas visits must be broken down into individual line items (e.g. flights, hotels, food, taxis)
Include all project costs.
The match funding should only be applied at column L. </t>
    </r>
    <r>
      <rPr>
        <sz val="13"/>
        <color rgb="FFFF0000"/>
        <rFont val="Calibri"/>
        <scheme val="minor"/>
      </rPr>
      <t>As this grant does not constitute a subsidy, there is no match funding requirement irrespective of the type of organisation.</t>
    </r>
  </si>
  <si>
    <t>Drop down options</t>
  </si>
  <si>
    <t xml:space="preserve"> DO NOT CHANGE</t>
  </si>
  <si>
    <t>COMPLETE THIS TABLE</t>
  </si>
  <si>
    <t>Budget category</t>
  </si>
  <si>
    <t>Type of Organisation</t>
  </si>
  <si>
    <t>Match funding rate</t>
  </si>
  <si>
    <t>Organisation name</t>
  </si>
  <si>
    <t>Pay costs</t>
  </si>
  <si>
    <t>Large org</t>
  </si>
  <si>
    <t>Contingent labour / subcontractor</t>
  </si>
  <si>
    <t>Med org</t>
  </si>
  <si>
    <t>T&amp;S</t>
  </si>
  <si>
    <t>Small / micro org</t>
  </si>
  <si>
    <t>Software / licenses</t>
  </si>
  <si>
    <t>Research</t>
  </si>
  <si>
    <t>Data</t>
  </si>
  <si>
    <t>Government</t>
  </si>
  <si>
    <t>Hardware / assets</t>
  </si>
  <si>
    <t>Non profit</t>
  </si>
  <si>
    <t>Other</t>
  </si>
  <si>
    <t>DAC country org</t>
  </si>
  <si>
    <t>Refer to Call Guidance Financial Policy Annex for guidance on each budget category.</t>
  </si>
  <si>
    <r>
      <rPr>
        <i/>
        <sz val="11"/>
        <color rgb="FF000000"/>
        <rFont val="Calibri"/>
        <scheme val="minor"/>
      </rPr>
      <t xml:space="preserve">Refer to Call Guidance Match Funding section for guidance on match funding. </t>
    </r>
    <r>
      <rPr>
        <i/>
        <sz val="11"/>
        <color rgb="FFFF0000"/>
        <rFont val="Calibri"/>
        <scheme val="minor"/>
      </rPr>
      <t>As this grant does not constitute a subsidy, there is no match funding requirement irrespective of the type of organisation. All of the match fund rates are therefore set at 1.</t>
    </r>
  </si>
  <si>
    <t>Work Package  Breakdown</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</si>
  <si>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</si>
  <si>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</si>
  <si>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</si>
  <si>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</si>
  <si>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</si>
  <si>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</si>
  <si>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</si>
  <si>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r>
      <t xml:space="preserve">Overheads </t>
    </r>
    <r>
      <rPr>
        <b/>
        <sz val="9"/>
        <color theme="0"/>
        <rFont val="Arial"/>
        <family val="2"/>
      </rPr>
      <t>(20% of pay cost, only for pay cost category)</t>
    </r>
  </si>
  <si>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</si>
  <si>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</si>
  <si>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</si>
  <si>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</si>
  <si>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</si>
  <si>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</si>
  <si>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</si>
  <si>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</si>
  <si>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</si>
  <si>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</si>
  <si>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</si>
  <si>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</si>
  <si>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</si>
  <si>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</si>
  <si>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</si>
  <si>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Subco3: Fishing expert</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</si>
  <si>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</si>
  <si>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</si>
  <si>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</si>
  <si>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</si>
  <si>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</si>
  <si>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</si>
  <si>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</si>
  <si>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</si>
  <si>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</si>
  <si>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</si>
  <si>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</si>
  <si>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</si>
  <si>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information here on your assumptions. E.g. visit 1 = 5 days.</t>
  </si>
  <si>
    <t>Summary by organisation</t>
  </si>
  <si>
    <t>This sheet will be automatically populated once organisation names and figures are inserted, but please check.</t>
  </si>
  <si>
    <t>Budget Category</t>
  </si>
  <si>
    <t>Project cost</t>
  </si>
  <si>
    <t>Grant cost</t>
  </si>
  <si>
    <t>Summary by work package</t>
  </si>
  <si>
    <t>You will need to complete this tab manually.</t>
  </si>
  <si>
    <t>Insert table per work package</t>
  </si>
  <si>
    <t>Work Package number</t>
  </si>
  <si>
    <t>Insert WP number</t>
  </si>
  <si>
    <t>Proposed Milestone Table</t>
  </si>
  <si>
    <t>Milestone number</t>
  </si>
  <si>
    <t>Milestone description</t>
  </si>
  <si>
    <t>Milestone deliverables</t>
  </si>
  <si>
    <t>Invoice Date</t>
  </si>
  <si>
    <t>Invoice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</si>
</sst>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24">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9"/>
      <color theme="0"/>
      <name val="Arial"/>
      <family val="2"/>
    </font>
    <font>
      <b/>
      <sz val="14"/>
      <color theme="1"/>
      <name val="Calibri"/>
      <family val="2"/>
      <scheme val="minor"/>
    </font>
    <font>
      <b/>
      <sz val="11"/>
      <color rgb="FFFF0000"/>
      <name val="Calibri"/>
      <family val="2"/>
      <scheme val="minor"/>
    </font>
    <font>
      <sz val="13"/>
      <color rgb="FF000000"/>
      <name val="Calibri"/>
      <scheme val="minor"/>
    </font>
    <font>
      <sz val="13"/>
      <color rgb="FFFF0000"/>
      <name val="Calibri"/>
      <scheme val="minor"/>
    </font>
    <font>
      <sz val="13"/>
      <color theme="1"/>
      <name val="Calibri"/>
      <scheme val="minor"/>
    </font>
    <font>
      <b/>
      <sz val="13"/>
      <color rgb="FF000000"/>
      <name val="Calibri"/>
      <scheme val="minor"/>
    </font>
    <font>
      <i/>
      <sz val="13"/>
      <color rgb="FF000000"/>
      <name val="Calibri"/>
      <scheme val="minor"/>
    </font>
    <font>
      <i/>
      <sz val="11"/>
      <color rgb="FF000000"/>
      <name val="Calibri"/>
      <scheme val="minor"/>
    </font>
    <font>
      <i/>
      <sz val="11"/>
      <color rgb="FFFF0000"/>
      <name val="Calibri"/>
      <scheme val="minor"/>
    </font>
    <font>
      <i/>
      <sz val="11"/>
      <color theme="1"/>
      <name val="Calibri"/>
      <scheme val="minor"/>
    </font>
  </fonts>
  <fills count="15">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14">
    <xf numFmtId="0" fontId="0" fillId="0" borderId="0" xfId="0"/>
    <xf numFmtId="0" fontId="5" fillId="0" borderId="0" xfId="1" applyFont="1" applyAlignment="1">
      <alignment horizontal="left" vertical="center"/>
    </xf>
    <xf numFmtId="0" fontId="5" fillId="5" borderId="0" xfId="1" applyFont="1" applyFill="1" applyAlignment="1">
      <alignment horizontal="left" vertical="center"/>
    </xf>
    <xf numFmtId="0" fontId="8" fillId="0" borderId="0" xfId="0" applyFont="1"/>
    <xf numFmtId="0" fontId="8" fillId="0" borderId="0" xfId="0" applyFont="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8" xfId="1" applyFont="1" applyFill="1" applyBorder="1" applyAlignment="1">
      <alignment horizontal="left" vertical="center"/>
    </xf>
    <xf numFmtId="0" fontId="2" fillId="3" borderId="9" xfId="1" applyFont="1" applyFill="1" applyBorder="1" applyAlignment="1">
      <alignment horizontal="left" vertical="center"/>
    </xf>
    <xf numFmtId="0" fontId="5" fillId="3" borderId="11" xfId="1" applyFont="1" applyFill="1" applyBorder="1" applyAlignment="1">
      <alignment horizontal="left" vertical="center"/>
    </xf>
    <xf numFmtId="0" fontId="0" fillId="6" borderId="0" xfId="0" applyFill="1"/>
    <xf numFmtId="0" fontId="9" fillId="6" borderId="0" xfId="0" applyFont="1" applyFill="1"/>
    <xf numFmtId="0" fontId="7" fillId="0" borderId="0" xfId="0" applyFont="1"/>
    <xf numFmtId="0" fontId="8" fillId="8" borderId="12" xfId="0" applyFont="1" applyFill="1" applyBorder="1"/>
    <xf numFmtId="0" fontId="12" fillId="5" borderId="4" xfId="1" applyFont="1" applyFill="1" applyBorder="1" applyAlignment="1">
      <alignment horizontal="left" vertical="center"/>
    </xf>
    <xf numFmtId="0" fontId="3" fillId="2" borderId="23" xfId="1" applyFont="1" applyFill="1" applyBorder="1" applyAlignment="1">
      <alignment horizontal="center" vertical="center"/>
    </xf>
    <xf numFmtId="0" fontId="3" fillId="2" borderId="23"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5" fillId="3" borderId="25" xfId="1" applyFont="1" applyFill="1" applyBorder="1" applyAlignment="1">
      <alignment horizontal="left" vertical="center"/>
    </xf>
    <xf numFmtId="0" fontId="6" fillId="7" borderId="10" xfId="1" applyFont="1" applyFill="1" applyBorder="1" applyAlignment="1">
      <alignment horizontal="left" vertical="center"/>
    </xf>
    <xf numFmtId="0" fontId="5" fillId="7" borderId="2" xfId="1" applyFont="1" applyFill="1" applyBorder="1" applyAlignment="1">
      <alignment horizontal="left" vertical="center"/>
    </xf>
    <xf numFmtId="0" fontId="0" fillId="0" borderId="6" xfId="0" applyBorder="1"/>
    <xf numFmtId="0" fontId="8" fillId="8" borderId="27" xfId="0" applyFont="1" applyFill="1" applyBorder="1"/>
    <xf numFmtId="165" fontId="0" fillId="0" borderId="6" xfId="0" applyNumberFormat="1" applyBorder="1"/>
    <xf numFmtId="0" fontId="11" fillId="0" borderId="0" xfId="0" applyFont="1"/>
    <xf numFmtId="0" fontId="8" fillId="9" borderId="6" xfId="0" applyFont="1" applyFill="1" applyBorder="1" applyAlignment="1">
      <alignment wrapText="1"/>
    </xf>
    <xf numFmtId="0" fontId="8" fillId="10" borderId="27" xfId="0" applyFont="1" applyFill="1" applyBorder="1"/>
    <xf numFmtId="0" fontId="0" fillId="7" borderId="0" xfId="0" applyFill="1" applyAlignment="1">
      <alignment vertical="top" wrapText="1"/>
    </xf>
    <xf numFmtId="0" fontId="0" fillId="0" borderId="0" xfId="0" applyAlignment="1">
      <alignment vertical="top" wrapText="1"/>
    </xf>
    <xf numFmtId="0" fontId="0" fillId="0" borderId="0" xfId="0" applyAlignment="1">
      <alignment wrapText="1"/>
    </xf>
    <xf numFmtId="0" fontId="0" fillId="3" borderId="26" xfId="0" applyFill="1" applyBorder="1"/>
    <xf numFmtId="164" fontId="0" fillId="3" borderId="26" xfId="0" applyNumberFormat="1" applyFill="1" applyBorder="1"/>
    <xf numFmtId="0" fontId="0" fillId="0" borderId="7" xfId="0" applyBorder="1"/>
    <xf numFmtId="0" fontId="0" fillId="0" borderId="1" xfId="0" applyBorder="1"/>
    <xf numFmtId="164" fontId="0" fillId="0" borderId="1" xfId="0" applyNumberFormat="1" applyBorder="1"/>
    <xf numFmtId="0" fontId="0" fillId="7" borderId="1" xfId="0" applyFill="1" applyBorder="1"/>
    <xf numFmtId="164" fontId="0" fillId="7" borderId="1" xfId="0" applyNumberFormat="1" applyFill="1" applyBorder="1"/>
    <xf numFmtId="0" fontId="0" fillId="3" borderId="1" xfId="0" applyFill="1" applyBorder="1"/>
    <xf numFmtId="0" fontId="4" fillId="0" borderId="4" xfId="2" applyBorder="1" applyAlignment="1">
      <alignment vertical="center"/>
    </xf>
    <xf numFmtId="0" fontId="0" fillId="5" borderId="0" xfId="0" applyFill="1"/>
    <xf numFmtId="0" fontId="0" fillId="8" borderId="13" xfId="0" applyFill="1" applyBorder="1"/>
    <xf numFmtId="0" fontId="0" fillId="8" borderId="14" xfId="0" applyFill="1" applyBorder="1"/>
    <xf numFmtId="164" fontId="14" fillId="5" borderId="20" xfId="0" applyNumberFormat="1" applyFont="1" applyFill="1" applyBorder="1"/>
    <xf numFmtId="164" fontId="14" fillId="5" borderId="21" xfId="0" applyNumberFormat="1" applyFont="1" applyFill="1" applyBorder="1"/>
    <xf numFmtId="0" fontId="0" fillId="11" borderId="0" xfId="0" applyFill="1"/>
    <xf numFmtId="0" fontId="7" fillId="11" borderId="0" xfId="0" applyFont="1" applyFill="1"/>
    <xf numFmtId="0" fontId="0" fillId="11" borderId="4" xfId="0" applyFill="1" applyBorder="1"/>
    <xf numFmtId="0" fontId="0" fillId="11" borderId="28" xfId="0" applyFill="1" applyBorder="1" applyAlignment="1">
      <alignment horizontal="left" vertical="top"/>
    </xf>
    <xf numFmtId="0" fontId="0" fillId="11" borderId="29" xfId="0" applyFill="1" applyBorder="1"/>
    <xf numFmtId="0" fontId="0" fillId="11" borderId="3" xfId="0" applyFill="1" applyBorder="1"/>
    <xf numFmtId="0" fontId="0" fillId="11" borderId="30" xfId="0" applyFill="1" applyBorder="1" applyAlignment="1">
      <alignment horizontal="left" vertical="top"/>
    </xf>
    <xf numFmtId="0" fontId="8" fillId="12" borderId="31" xfId="0" applyFont="1" applyFill="1" applyBorder="1"/>
    <xf numFmtId="0" fontId="8" fillId="12" borderId="32" xfId="0" applyFont="1" applyFill="1" applyBorder="1" applyAlignment="1">
      <alignment wrapText="1"/>
    </xf>
    <xf numFmtId="0" fontId="8" fillId="12" borderId="33" xfId="0" applyFont="1" applyFill="1" applyBorder="1" applyAlignment="1">
      <alignment wrapText="1"/>
    </xf>
    <xf numFmtId="165" fontId="0" fillId="0" borderId="41" xfId="0" applyNumberFormat="1" applyBorder="1"/>
    <xf numFmtId="0" fontId="0" fillId="4" borderId="1" xfId="0" applyFill="1" applyBorder="1"/>
    <xf numFmtId="0" fontId="15" fillId="13" borderId="0" xfId="0" applyFont="1" applyFill="1"/>
    <xf numFmtId="0" fontId="0" fillId="13" borderId="0" xfId="0" applyFill="1"/>
    <xf numFmtId="0" fontId="0" fillId="11" borderId="0" xfId="0" applyFill="1" applyAlignment="1">
      <alignment horizontal="left" vertical="top"/>
    </xf>
    <xf numFmtId="0" fontId="15" fillId="4" borderId="0" xfId="0" applyFont="1" applyFill="1" applyAlignment="1">
      <alignment horizontal="center"/>
    </xf>
    <xf numFmtId="0" fontId="8" fillId="4" borderId="0" xfId="0" applyFont="1" applyFill="1" applyAlignment="1">
      <alignment wrapText="1"/>
    </xf>
    <xf numFmtId="0" fontId="0" fillId="4" borderId="0" xfId="0" applyFill="1" applyAlignment="1">
      <alignment horizontal="left" vertical="top"/>
    </xf>
    <xf numFmtId="0" fontId="0" fillId="4" borderId="0" xfId="0" applyFill="1"/>
    <xf numFmtId="0" fontId="8" fillId="8" borderId="27" xfId="0" applyFont="1" applyFill="1" applyBorder="1" applyAlignment="1">
      <alignment wrapText="1"/>
    </xf>
    <xf numFmtId="0" fontId="8" fillId="14" borderId="40" xfId="0" applyFont="1" applyFill="1" applyBorder="1"/>
    <xf numFmtId="0" fontId="8" fillId="14" borderId="32" xfId="0" applyFont="1" applyFill="1" applyBorder="1" applyAlignment="1">
      <alignment wrapText="1"/>
    </xf>
    <xf numFmtId="0" fontId="15" fillId="4" borderId="0" xfId="0" applyFont="1" applyFill="1"/>
    <xf numFmtId="0" fontId="8" fillId="4" borderId="0" xfId="0" applyFont="1" applyFill="1"/>
    <xf numFmtId="0" fontId="0" fillId="4" borderId="10" xfId="0" applyFill="1" applyBorder="1"/>
    <xf numFmtId="0" fontId="0" fillId="4" borderId="26" xfId="0" applyFill="1" applyBorder="1"/>
    <xf numFmtId="0" fontId="0" fillId="4" borderId="39" xfId="0" applyFill="1" applyBorder="1"/>
    <xf numFmtId="0" fontId="0" fillId="4" borderId="34" xfId="0" applyFill="1" applyBorder="1"/>
    <xf numFmtId="0" fontId="0" fillId="4" borderId="35" xfId="0" applyFill="1" applyBorder="1"/>
    <xf numFmtId="0" fontId="0" fillId="4" borderId="36" xfId="0" applyFill="1" applyBorder="1"/>
    <xf numFmtId="0" fontId="0" fillId="4" borderId="37" xfId="0" applyFill="1" applyBorder="1"/>
    <xf numFmtId="0" fontId="0" fillId="4" borderId="38" xfId="0" applyFill="1" applyBorder="1"/>
    <xf numFmtId="0" fontId="8" fillId="14" borderId="43" xfId="0" applyFont="1" applyFill="1" applyBorder="1" applyAlignment="1">
      <alignment horizontal="center" wrapText="1"/>
    </xf>
    <xf numFmtId="0" fontId="9" fillId="6" borderId="0" xfId="0" applyFont="1" applyFill="1" applyAlignment="1">
      <alignment horizontal="center"/>
    </xf>
    <xf numFmtId="0" fontId="15" fillId="11" borderId="0" xfId="0" applyFont="1" applyFill="1" applyAlignment="1">
      <alignment horizontal="center"/>
    </xf>
    <xf numFmtId="0" fontId="10" fillId="0" borderId="0" xfId="0" applyFont="1" applyAlignment="1">
      <alignment horizontal="left" vertical="top" wrapText="1"/>
    </xf>
    <xf numFmtId="0" fontId="10" fillId="0" borderId="0" xfId="0" applyFont="1" applyAlignment="1">
      <alignment horizontal="center" vertical="top"/>
    </xf>
    <xf numFmtId="0" fontId="9" fillId="6" borderId="0" xfId="0" applyFont="1" applyFill="1" applyAlignment="1">
      <alignment horizontal="center" vertical="center"/>
    </xf>
    <xf numFmtId="0" fontId="18" fillId="0" borderId="0" xfId="0" applyFont="1" applyAlignment="1">
      <alignment horizontal="left" vertical="top" wrapText="1"/>
    </xf>
    <xf numFmtId="0" fontId="9" fillId="6" borderId="0" xfId="0" applyFont="1" applyFill="1" applyAlignment="1">
      <alignment horizontal="center"/>
    </xf>
    <xf numFmtId="0" fontId="8" fillId="6" borderId="0" xfId="0" applyFont="1" applyFill="1" applyAlignment="1">
      <alignment horizontal="center" vertical="center"/>
    </xf>
    <xf numFmtId="0" fontId="18" fillId="0" borderId="5" xfId="0" applyFont="1" applyBorder="1" applyAlignment="1">
      <alignment horizontal="left" vertical="top" wrapText="1"/>
    </xf>
    <xf numFmtId="0" fontId="10" fillId="0" borderId="5" xfId="0" applyFont="1" applyBorder="1" applyAlignment="1">
      <alignment horizontal="left" vertical="top" wrapText="1"/>
    </xf>
    <xf numFmtId="0" fontId="9" fillId="11" borderId="0" xfId="0" applyFont="1" applyFill="1" applyAlignment="1">
      <alignment horizontal="center" vertical="center" wrapText="1"/>
    </xf>
    <xf numFmtId="0" fontId="10" fillId="0" borderId="0" xfId="0" applyFont="1" applyAlignment="1">
      <alignment horizontal="left" vertical="top"/>
    </xf>
    <xf numFmtId="0" fontId="0" fillId="6" borderId="0" xfId="0" applyFill="1" applyAlignment="1">
      <alignment horizontal="center"/>
    </xf>
    <xf numFmtId="0" fontId="9" fillId="6" borderId="3" xfId="0" applyFont="1" applyFill="1" applyBorder="1" applyAlignment="1">
      <alignment horizontal="center" vertical="center"/>
    </xf>
    <xf numFmtId="0" fontId="15" fillId="11" borderId="0" xfId="0" applyFont="1" applyFill="1" applyAlignment="1">
      <alignment horizontal="center"/>
    </xf>
    <xf numFmtId="0" fontId="23" fillId="11" borderId="0" xfId="0" applyFont="1" applyFill="1" applyAlignment="1">
      <alignment horizontal="center" vertical="top" wrapText="1"/>
    </xf>
    <xf numFmtId="0" fontId="7" fillId="11" borderId="0" xfId="0" applyFont="1" applyFill="1" applyAlignment="1">
      <alignment horizontal="center" vertical="top"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0" xfId="0" applyAlignment="1">
      <alignment horizontal="left"/>
    </xf>
    <xf numFmtId="0" fontId="0" fillId="0" borderId="16" xfId="0" applyBorder="1" applyAlignment="1">
      <alignment horizontal="left"/>
    </xf>
    <xf numFmtId="0" fontId="4" fillId="0" borderId="6" xfId="2" applyBorder="1" applyAlignment="1">
      <alignment horizontal="center" vertical="center"/>
    </xf>
    <xf numFmtId="0" fontId="4" fillId="4" borderId="6"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2" xfId="1" applyFont="1" applyFill="1" applyBorder="1" applyAlignment="1">
      <alignment horizontal="center" vertical="center"/>
    </xf>
    <xf numFmtId="0" fontId="4" fillId="0" borderId="6" xfId="2" applyBorder="1" applyAlignment="1">
      <alignment horizontal="left" vertical="top"/>
    </xf>
    <xf numFmtId="0" fontId="4" fillId="4" borderId="6" xfId="1" applyFont="1" applyFill="1" applyBorder="1" applyAlignment="1">
      <alignment horizontal="left" vertical="top" wrapText="1"/>
    </xf>
    <xf numFmtId="0" fontId="4" fillId="4" borderId="6" xfId="1" applyFont="1" applyFill="1" applyBorder="1" applyAlignment="1">
      <alignment horizontal="left" vertical="top"/>
    </xf>
    <xf numFmtId="0" fontId="7" fillId="0" borderId="4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2" xfId="0" applyFont="1" applyBorder="1" applyAlignment="1">
      <alignment horizontal="center" vertical="center"/>
    </xf>
    <xf numFmtId="0" fontId="11" fillId="8" borderId="0" xfId="0" applyFont="1" applyFill="1" applyAlignment="1">
      <alignment horizontal="left"/>
    </xf>
    <xf numFmtId="0" fontId="7" fillId="0" borderId="6" xfId="0" applyFont="1"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1"/>
  <sheetViews>
    <sheetView tabSelected="1" topLeftCell="B18" zoomScale="80" zoomScaleNormal="80" workbookViewId="0">
      <selection activeCell="L19" sqref="L19"/>
    </sheetView>
  </sheetViews>
  <sheetFormatPr defaultColWidth="8.85546875" defaultRowHeight="14.45"/>
  <cols>
    <col min="1" max="1" width="4.140625" customWidth="1"/>
    <col min="9" max="9" width="58.42578125" customWidth="1"/>
    <col min="10" max="10" width="18.5703125" customWidth="1"/>
    <col min="11" max="11" width="6.28515625" customWidth="1"/>
    <col min="16" max="16" width="115.85546875" customWidth="1"/>
    <col min="17" max="17" width="4.42578125" customWidth="1"/>
  </cols>
  <sheetData>
    <row r="1" spans="1:17">
      <c r="A1" s="10"/>
      <c r="B1" s="10"/>
      <c r="C1" s="10"/>
      <c r="D1" s="10"/>
      <c r="E1" s="10"/>
      <c r="F1" s="10"/>
      <c r="G1" s="10"/>
      <c r="H1" s="10"/>
      <c r="I1" s="10"/>
      <c r="J1" s="10"/>
      <c r="K1" s="10"/>
      <c r="L1" s="10"/>
      <c r="M1" s="10"/>
      <c r="N1" s="10"/>
      <c r="O1" s="10"/>
      <c r="P1" s="10"/>
      <c r="Q1" s="10"/>
    </row>
    <row r="2" spans="1:17" ht="17.100000000000001">
      <c r="A2" s="83" t="s">
        <v>0</v>
      </c>
      <c r="B2" s="83"/>
      <c r="C2" s="83"/>
      <c r="D2" s="83"/>
      <c r="E2" s="83"/>
      <c r="F2" s="83"/>
      <c r="G2" s="83"/>
      <c r="H2" s="83"/>
      <c r="I2" s="83"/>
      <c r="J2" s="83"/>
      <c r="K2" s="11"/>
      <c r="L2" s="81" t="s">
        <v>1</v>
      </c>
      <c r="M2" s="81"/>
      <c r="N2" s="81"/>
      <c r="O2" s="81"/>
      <c r="P2" s="81"/>
      <c r="Q2" s="10"/>
    </row>
    <row r="3" spans="1:17" ht="19.7" customHeight="1">
      <c r="A3" s="77"/>
      <c r="B3" s="79" t="s">
        <v>2</v>
      </c>
      <c r="C3" s="79"/>
      <c r="D3" s="79"/>
      <c r="E3" s="79"/>
      <c r="F3" s="79"/>
      <c r="G3" s="79"/>
      <c r="H3" s="79"/>
      <c r="I3" s="79"/>
      <c r="J3" s="79"/>
      <c r="K3" s="11"/>
      <c r="L3" s="82" t="s">
        <v>3</v>
      </c>
      <c r="M3" s="79"/>
      <c r="N3" s="79"/>
      <c r="O3" s="79"/>
      <c r="P3" s="79"/>
      <c r="Q3" s="10"/>
    </row>
    <row r="4" spans="1:17" ht="21.95" customHeight="1">
      <c r="A4" s="77"/>
      <c r="B4" s="79"/>
      <c r="C4" s="79"/>
      <c r="D4" s="79"/>
      <c r="E4" s="79"/>
      <c r="F4" s="79"/>
      <c r="G4" s="79"/>
      <c r="H4" s="79"/>
      <c r="I4" s="79"/>
      <c r="J4" s="79"/>
      <c r="K4" s="11"/>
      <c r="L4" s="79"/>
      <c r="M4" s="79"/>
      <c r="N4" s="79"/>
      <c r="O4" s="79"/>
      <c r="P4" s="79"/>
      <c r="Q4" s="10"/>
    </row>
    <row r="5" spans="1:17" ht="16.7" customHeight="1">
      <c r="A5" s="77"/>
      <c r="B5" s="79" t="s">
        <v>4</v>
      </c>
      <c r="C5" s="79"/>
      <c r="D5" s="79"/>
      <c r="E5" s="79"/>
      <c r="F5" s="79"/>
      <c r="G5" s="79"/>
      <c r="H5" s="79"/>
      <c r="I5" s="79"/>
      <c r="J5" s="79"/>
      <c r="K5" s="11"/>
      <c r="L5" s="79"/>
      <c r="M5" s="79"/>
      <c r="N5" s="79"/>
      <c r="O5" s="79"/>
      <c r="P5" s="79"/>
      <c r="Q5" s="10"/>
    </row>
    <row r="6" spans="1:17" ht="26.45" customHeight="1">
      <c r="A6" s="77"/>
      <c r="B6" s="79"/>
      <c r="C6" s="79"/>
      <c r="D6" s="79"/>
      <c r="E6" s="79"/>
      <c r="F6" s="79"/>
      <c r="G6" s="79"/>
      <c r="H6" s="79"/>
      <c r="I6" s="79"/>
      <c r="J6" s="79"/>
      <c r="K6" s="11"/>
      <c r="L6" s="79"/>
      <c r="M6" s="79"/>
      <c r="N6" s="79"/>
      <c r="O6" s="79"/>
      <c r="P6" s="79"/>
      <c r="Q6" s="10"/>
    </row>
    <row r="7" spans="1:17" ht="24.95" customHeight="1">
      <c r="A7" s="77"/>
      <c r="B7" s="88" t="s">
        <v>5</v>
      </c>
      <c r="C7" s="88"/>
      <c r="D7" s="88"/>
      <c r="E7" s="88"/>
      <c r="F7" s="88"/>
      <c r="G7" s="88"/>
      <c r="H7" s="88"/>
      <c r="I7" s="88"/>
      <c r="J7" s="88"/>
      <c r="K7" s="11"/>
      <c r="L7" s="79"/>
      <c r="M7" s="79"/>
      <c r="N7" s="79"/>
      <c r="O7" s="79"/>
      <c r="P7" s="79"/>
      <c r="Q7" s="10"/>
    </row>
    <row r="8" spans="1:17" ht="24.75" customHeight="1">
      <c r="A8" s="77"/>
      <c r="B8" s="88" t="s">
        <v>6</v>
      </c>
      <c r="C8" s="88"/>
      <c r="D8" s="88"/>
      <c r="E8" s="88"/>
      <c r="F8" s="88"/>
      <c r="G8" s="88"/>
      <c r="H8" s="88"/>
      <c r="I8" s="88"/>
      <c r="J8" s="88"/>
      <c r="K8" s="11"/>
      <c r="L8" s="79"/>
      <c r="M8" s="79"/>
      <c r="N8" s="79"/>
      <c r="O8" s="79"/>
      <c r="P8" s="79"/>
      <c r="Q8" s="10"/>
    </row>
    <row r="9" spans="1:17" ht="25.5" customHeight="1">
      <c r="A9" s="10"/>
      <c r="B9" s="80"/>
      <c r="C9" s="80"/>
      <c r="D9" s="80"/>
      <c r="E9" s="80"/>
      <c r="F9" s="80"/>
      <c r="G9" s="80"/>
      <c r="H9" s="80"/>
      <c r="I9" s="80"/>
      <c r="J9" s="80"/>
      <c r="K9" s="10"/>
      <c r="L9" s="79"/>
      <c r="M9" s="79"/>
      <c r="N9" s="79"/>
      <c r="O9" s="79"/>
      <c r="P9" s="79"/>
      <c r="Q9" s="10"/>
    </row>
    <row r="10" spans="1:17" ht="18" hidden="1" customHeight="1">
      <c r="A10" s="10"/>
      <c r="B10" s="80"/>
      <c r="C10" s="80"/>
      <c r="D10" s="80"/>
      <c r="E10" s="80"/>
      <c r="F10" s="80"/>
      <c r="G10" s="80"/>
      <c r="H10" s="80"/>
      <c r="I10" s="80"/>
      <c r="J10" s="80"/>
      <c r="K10" s="10"/>
      <c r="L10" s="79"/>
      <c r="M10" s="79"/>
      <c r="N10" s="79"/>
      <c r="O10" s="79"/>
      <c r="P10" s="79"/>
      <c r="Q10" s="10"/>
    </row>
    <row r="11" spans="1:17" ht="15" customHeight="1">
      <c r="A11" s="89"/>
      <c r="B11" s="81" t="s">
        <v>7</v>
      </c>
      <c r="C11" s="81"/>
      <c r="D11" s="81"/>
      <c r="E11" s="81"/>
      <c r="F11" s="81"/>
      <c r="G11" s="81"/>
      <c r="H11" s="81"/>
      <c r="I11" s="81"/>
      <c r="J11" s="81"/>
      <c r="K11" s="84"/>
      <c r="L11" s="79"/>
      <c r="M11" s="79"/>
      <c r="N11" s="79"/>
      <c r="O11" s="79"/>
      <c r="P11" s="79"/>
      <c r="Q11" s="84"/>
    </row>
    <row r="12" spans="1:17" ht="7.5" customHeight="1" thickBot="1">
      <c r="A12" s="89"/>
      <c r="B12" s="81"/>
      <c r="C12" s="81"/>
      <c r="D12" s="81"/>
      <c r="E12" s="81"/>
      <c r="F12" s="81"/>
      <c r="G12" s="81"/>
      <c r="H12" s="81"/>
      <c r="I12" s="81"/>
      <c r="J12" s="81"/>
      <c r="K12" s="84"/>
      <c r="L12" s="79"/>
      <c r="M12" s="79"/>
      <c r="N12" s="79"/>
      <c r="O12" s="79"/>
      <c r="P12" s="79"/>
      <c r="Q12" s="84"/>
    </row>
    <row r="13" spans="1:17" ht="7.5" hidden="1" customHeight="1" thickBot="1">
      <c r="A13" s="89"/>
      <c r="B13" s="90"/>
      <c r="C13" s="90"/>
      <c r="D13" s="90"/>
      <c r="E13" s="90"/>
      <c r="F13" s="90"/>
      <c r="G13" s="90"/>
      <c r="H13" s="90"/>
      <c r="I13" s="90"/>
      <c r="J13" s="90"/>
      <c r="K13" s="84"/>
      <c r="L13" s="79"/>
      <c r="M13" s="79"/>
      <c r="N13" s="79"/>
      <c r="O13" s="79"/>
      <c r="P13" s="79"/>
      <c r="Q13" s="84"/>
    </row>
    <row r="14" spans="1:17" ht="15" customHeight="1">
      <c r="A14" s="89"/>
      <c r="B14" s="85" t="s">
        <v>8</v>
      </c>
      <c r="C14" s="86"/>
      <c r="D14" s="86"/>
      <c r="E14" s="86"/>
      <c r="F14" s="86"/>
      <c r="G14" s="86"/>
      <c r="H14" s="86"/>
      <c r="I14" s="86"/>
      <c r="J14" s="86"/>
      <c r="K14" s="84"/>
      <c r="L14" s="79"/>
      <c r="M14" s="79"/>
      <c r="N14" s="79"/>
      <c r="O14" s="79"/>
      <c r="P14" s="79"/>
      <c r="Q14" s="84"/>
    </row>
    <row r="15" spans="1:17" ht="15" customHeight="1">
      <c r="A15" s="89"/>
      <c r="B15" s="82"/>
      <c r="C15" s="79"/>
      <c r="D15" s="79"/>
      <c r="E15" s="79"/>
      <c r="F15" s="79"/>
      <c r="G15" s="79"/>
      <c r="H15" s="79"/>
      <c r="I15" s="79"/>
      <c r="J15" s="79"/>
      <c r="K15" s="84"/>
      <c r="L15" s="79"/>
      <c r="M15" s="79"/>
      <c r="N15" s="79"/>
      <c r="O15" s="79"/>
      <c r="P15" s="79"/>
      <c r="Q15" s="84"/>
    </row>
    <row r="16" spans="1:17" ht="58.5" customHeight="1">
      <c r="A16" s="89"/>
      <c r="B16" s="79"/>
      <c r="C16" s="79"/>
      <c r="D16" s="79"/>
      <c r="E16" s="79"/>
      <c r="F16" s="79"/>
      <c r="G16" s="79"/>
      <c r="H16" s="79"/>
      <c r="I16" s="79"/>
      <c r="J16" s="79"/>
      <c r="K16" s="84"/>
      <c r="L16" s="79"/>
      <c r="M16" s="79"/>
      <c r="N16" s="79"/>
      <c r="O16" s="79"/>
      <c r="P16" s="79"/>
      <c r="Q16" s="84"/>
    </row>
    <row r="17" spans="1:17" ht="26.45" customHeight="1">
      <c r="A17" s="89"/>
      <c r="B17" s="87" t="s">
        <v>9</v>
      </c>
      <c r="C17" s="87"/>
      <c r="D17" s="87"/>
      <c r="E17" s="87"/>
      <c r="F17" s="87"/>
      <c r="G17" s="87"/>
      <c r="H17" s="87"/>
      <c r="I17" s="87"/>
      <c r="J17" s="87"/>
      <c r="K17" s="84"/>
      <c r="L17" s="79"/>
      <c r="M17" s="79"/>
      <c r="N17" s="79"/>
      <c r="O17" s="79"/>
      <c r="P17" s="79"/>
      <c r="Q17" s="84"/>
    </row>
    <row r="18" spans="1:17" ht="362.25" customHeight="1">
      <c r="A18" s="89"/>
      <c r="B18" s="82" t="s">
        <v>10</v>
      </c>
      <c r="C18" s="79"/>
      <c r="D18" s="79"/>
      <c r="E18" s="79"/>
      <c r="F18" s="79"/>
      <c r="G18" s="79"/>
      <c r="H18" s="79"/>
      <c r="I18" s="79"/>
      <c r="J18" s="79"/>
      <c r="K18" s="84"/>
      <c r="L18" s="79"/>
      <c r="M18" s="79"/>
      <c r="N18" s="79"/>
      <c r="O18" s="79"/>
      <c r="P18" s="79"/>
      <c r="Q18" s="84"/>
    </row>
    <row r="19" spans="1:17" ht="23.25" customHeight="1">
      <c r="A19" s="89"/>
      <c r="B19" s="89"/>
      <c r="C19" s="89"/>
      <c r="D19" s="89"/>
      <c r="E19" s="89"/>
      <c r="F19" s="89"/>
      <c r="G19" s="89"/>
      <c r="H19" s="89"/>
      <c r="I19" s="89"/>
      <c r="J19" s="89"/>
      <c r="K19" s="89"/>
      <c r="L19" s="89"/>
      <c r="M19" s="89"/>
      <c r="N19" s="89"/>
      <c r="O19" s="89"/>
      <c r="P19" s="89"/>
      <c r="Q19" s="84"/>
    </row>
    <row r="21" spans="1:17" ht="17.100000000000001">
      <c r="B21" s="79"/>
      <c r="C21" s="79"/>
      <c r="D21" s="79"/>
      <c r="E21" s="79"/>
      <c r="F21" s="79"/>
      <c r="G21" s="79"/>
      <c r="H21" s="79"/>
      <c r="I21" s="79"/>
      <c r="J21" s="79"/>
    </row>
  </sheetData>
  <mergeCells count="17">
    <mergeCell ref="Q11:Q19"/>
    <mergeCell ref="B19:P19"/>
    <mergeCell ref="A11:A19"/>
    <mergeCell ref="B11:J13"/>
    <mergeCell ref="B5:J6"/>
    <mergeCell ref="B8:J8"/>
    <mergeCell ref="B21:J21"/>
    <mergeCell ref="B9:J10"/>
    <mergeCell ref="L2:P2"/>
    <mergeCell ref="L3:P18"/>
    <mergeCell ref="A2:J2"/>
    <mergeCell ref="K11:K18"/>
    <mergeCell ref="B14:J16"/>
    <mergeCell ref="B17:J17"/>
    <mergeCell ref="B18:J18"/>
    <mergeCell ref="B3:J4"/>
    <mergeCell ref="B7:J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16"/>
  <sheetViews>
    <sheetView showGridLines="0" topLeftCell="A7" zoomScale="120" zoomScaleNormal="120" workbookViewId="0">
      <selection activeCell="G16" sqref="G16"/>
    </sheetView>
  </sheetViews>
  <sheetFormatPr defaultColWidth="8.85546875" defaultRowHeight="14.45"/>
  <cols>
    <col min="1" max="1" width="32.42578125" customWidth="1"/>
    <col min="2" max="2" width="21.42578125" customWidth="1"/>
    <col min="3" max="3" width="24" customWidth="1"/>
    <col min="4" max="4" width="2.5703125" customWidth="1"/>
    <col min="5" max="5" width="2.5703125" style="62" customWidth="1"/>
    <col min="6" max="6" width="2.5703125" customWidth="1"/>
    <col min="7" max="7" width="19.5703125" customWidth="1"/>
    <col min="8" max="8" width="20.5703125" customWidth="1"/>
    <col min="9" max="9" width="22.140625" customWidth="1"/>
    <col min="10" max="10" width="3.85546875" customWidth="1"/>
  </cols>
  <sheetData>
    <row r="1" spans="1:11" ht="19.5">
      <c r="A1" s="24" t="s">
        <v>11</v>
      </c>
      <c r="B1" s="3"/>
      <c r="C1" s="3"/>
      <c r="D1" s="3"/>
      <c r="E1" s="67"/>
      <c r="F1" s="3"/>
    </row>
    <row r="2" spans="1:11">
      <c r="F2" s="62"/>
      <c r="G2" s="66"/>
      <c r="H2" s="62"/>
      <c r="I2" s="62"/>
      <c r="J2" s="62"/>
    </row>
    <row r="3" spans="1:11" ht="15" thickBot="1">
      <c r="A3" s="91" t="s">
        <v>12</v>
      </c>
      <c r="B3" s="91"/>
      <c r="C3" s="91"/>
      <c r="D3" s="78"/>
      <c r="E3" s="59"/>
      <c r="F3" s="57"/>
      <c r="G3" s="56" t="s">
        <v>13</v>
      </c>
      <c r="H3" s="57"/>
      <c r="I3" s="57"/>
      <c r="J3" s="57"/>
    </row>
    <row r="4" spans="1:11" ht="15.95" customHeight="1" thickBot="1">
      <c r="A4" s="51" t="s">
        <v>14</v>
      </c>
      <c r="B4" s="52" t="s">
        <v>15</v>
      </c>
      <c r="C4" s="53" t="s">
        <v>16</v>
      </c>
      <c r="D4" s="78"/>
      <c r="E4" s="60"/>
      <c r="F4" s="57"/>
      <c r="G4" s="64" t="s">
        <v>17</v>
      </c>
      <c r="H4" s="65" t="s">
        <v>15</v>
      </c>
      <c r="I4" s="76" t="s">
        <v>16</v>
      </c>
      <c r="J4" s="57"/>
    </row>
    <row r="5" spans="1:11">
      <c r="A5" s="46" t="s">
        <v>18</v>
      </c>
      <c r="B5" s="44" t="s">
        <v>19</v>
      </c>
      <c r="C5" s="47">
        <v>1</v>
      </c>
      <c r="D5" s="58"/>
      <c r="E5" s="61"/>
      <c r="F5" s="57"/>
      <c r="G5" s="68"/>
      <c r="H5" s="69"/>
      <c r="I5" s="70" t="str">
        <f>IFERROR(INDEX($C$5:$C$11,MATCH($H5,$B$5:$B$11,0)),"")</f>
        <v/>
      </c>
      <c r="J5" s="57"/>
    </row>
    <row r="6" spans="1:11">
      <c r="A6" s="46" t="s">
        <v>20</v>
      </c>
      <c r="B6" s="44" t="s">
        <v>21</v>
      </c>
      <c r="C6" s="47">
        <v>1</v>
      </c>
      <c r="D6" s="58"/>
      <c r="E6" s="61"/>
      <c r="F6" s="57"/>
      <c r="G6" s="71"/>
      <c r="H6" s="69"/>
      <c r="I6" s="72" t="str">
        <f t="shared" ref="I6:I14" si="0">IFERROR(INDEX($C$5:$C$11,MATCH($H6,$B$5:$B$11,0)),"")</f>
        <v/>
      </c>
      <c r="J6" s="57"/>
    </row>
    <row r="7" spans="1:11">
      <c r="A7" s="46" t="s">
        <v>22</v>
      </c>
      <c r="B7" s="44" t="s">
        <v>23</v>
      </c>
      <c r="C7" s="47">
        <v>1</v>
      </c>
      <c r="D7" s="58"/>
      <c r="E7" s="61"/>
      <c r="F7" s="57"/>
      <c r="G7" s="71"/>
      <c r="H7" s="69"/>
      <c r="I7" s="72" t="str">
        <f t="shared" si="0"/>
        <v/>
      </c>
      <c r="J7" s="57"/>
    </row>
    <row r="8" spans="1:11">
      <c r="A8" s="46" t="s">
        <v>24</v>
      </c>
      <c r="B8" s="44" t="s">
        <v>25</v>
      </c>
      <c r="C8" s="47">
        <v>1</v>
      </c>
      <c r="D8" s="58"/>
      <c r="E8" s="61"/>
      <c r="F8" s="57"/>
      <c r="G8" s="71"/>
      <c r="H8" s="69"/>
      <c r="I8" s="72" t="str">
        <f t="shared" si="0"/>
        <v/>
      </c>
      <c r="J8" s="57"/>
    </row>
    <row r="9" spans="1:11">
      <c r="A9" s="46" t="s">
        <v>26</v>
      </c>
      <c r="B9" s="44" t="s">
        <v>27</v>
      </c>
      <c r="C9" s="47">
        <v>1</v>
      </c>
      <c r="D9" s="58"/>
      <c r="E9" s="61"/>
      <c r="F9" s="57"/>
      <c r="G9" s="71"/>
      <c r="H9" s="69"/>
      <c r="I9" s="72" t="str">
        <f t="shared" si="0"/>
        <v/>
      </c>
      <c r="J9" s="57"/>
    </row>
    <row r="10" spans="1:11">
      <c r="A10" s="46" t="s">
        <v>28</v>
      </c>
      <c r="B10" s="44" t="s">
        <v>29</v>
      </c>
      <c r="C10" s="47">
        <v>1</v>
      </c>
      <c r="D10" s="58"/>
      <c r="E10" s="61"/>
      <c r="F10" s="57"/>
      <c r="G10" s="71"/>
      <c r="H10" s="69"/>
      <c r="I10" s="72" t="str">
        <f t="shared" si="0"/>
        <v/>
      </c>
      <c r="J10" s="57"/>
    </row>
    <row r="11" spans="1:11" ht="15" thickBot="1">
      <c r="A11" s="48" t="s">
        <v>30</v>
      </c>
      <c r="B11" s="49" t="s">
        <v>31</v>
      </c>
      <c r="C11" s="50">
        <v>1</v>
      </c>
      <c r="D11" s="58"/>
      <c r="E11" s="61"/>
      <c r="F11" s="57"/>
      <c r="G11" s="71"/>
      <c r="H11" s="69"/>
      <c r="I11" s="72" t="str">
        <f t="shared" si="0"/>
        <v/>
      </c>
      <c r="J11" s="57"/>
    </row>
    <row r="12" spans="1:11">
      <c r="A12" s="44"/>
      <c r="B12" s="44"/>
      <c r="C12" s="44"/>
      <c r="D12" s="44"/>
      <c r="F12" s="57"/>
      <c r="G12" s="71"/>
      <c r="H12" s="69"/>
      <c r="I12" s="72" t="str">
        <f t="shared" si="0"/>
        <v/>
      </c>
      <c r="J12" s="57"/>
    </row>
    <row r="13" spans="1:11">
      <c r="A13" s="45" t="s">
        <v>32</v>
      </c>
      <c r="B13" s="44"/>
      <c r="C13" s="44"/>
      <c r="D13" s="44"/>
      <c r="F13" s="57"/>
      <c r="G13" s="71"/>
      <c r="H13" s="69"/>
      <c r="I13" s="72" t="str">
        <f t="shared" si="0"/>
        <v/>
      </c>
      <c r="J13" s="57"/>
    </row>
    <row r="14" spans="1:11" ht="15" thickBot="1">
      <c r="A14" s="44"/>
      <c r="B14" s="44"/>
      <c r="C14" s="44"/>
      <c r="D14" s="44"/>
      <c r="F14" s="57"/>
      <c r="G14" s="73"/>
      <c r="H14" s="74"/>
      <c r="I14" s="75" t="str">
        <f t="shared" si="0"/>
        <v/>
      </c>
      <c r="J14" s="57"/>
    </row>
    <row r="15" spans="1:11" ht="87" customHeight="1">
      <c r="A15" s="92" t="s">
        <v>33</v>
      </c>
      <c r="B15" s="93"/>
      <c r="C15" s="93"/>
      <c r="D15" s="44"/>
      <c r="F15" s="57"/>
      <c r="G15" s="57"/>
      <c r="H15" s="57"/>
      <c r="I15" s="57"/>
      <c r="J15" s="57"/>
    </row>
    <row r="16" spans="1:11">
      <c r="F16" s="62"/>
      <c r="G16" s="62"/>
      <c r="H16" s="62"/>
      <c r="I16" s="62"/>
      <c r="J16" s="62"/>
      <c r="K16" s="62"/>
    </row>
  </sheetData>
  <mergeCells count="2">
    <mergeCell ref="A3:C3"/>
    <mergeCell ref="A15:C15"/>
  </mergeCells>
  <dataValidations count="1">
    <dataValidation type="list" allowBlank="1" showInputMessage="1" showErrorMessage="1" sqref="H5:H14" xr:uid="{0257F754-5DDA-4C75-9EF9-039AD6EEA1BB}">
      <formula1>$B$5:$B$11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Q88"/>
  <sheetViews>
    <sheetView showGridLines="0" topLeftCell="C1" zoomScale="123" workbookViewId="0">
      <pane ySplit="3" topLeftCell="J22" activePane="bottomLeft" state="frozen"/>
      <selection pane="bottomLeft" activeCell="J22" sqref="J22"/>
    </sheetView>
  </sheetViews>
  <sheetFormatPr defaultColWidth="8.85546875" defaultRowHeight="14.45"/>
  <cols>
    <col min="1" max="1" width="28.7109375" customWidth="1"/>
    <col min="2" max="2" width="29.42578125" customWidth="1"/>
    <col min="3" max="3" width="36.28515625" customWidth="1"/>
    <col min="4" max="4" width="20.28515625" customWidth="1"/>
    <col min="5" max="6" width="23.7109375" customWidth="1"/>
    <col min="7" max="7" width="12.7109375" customWidth="1"/>
    <col min="8" max="8" width="14.42578125" customWidth="1"/>
    <col min="9" max="9" width="18.42578125" customWidth="1"/>
    <col min="10" max="10" width="18.28515625" customWidth="1"/>
    <col min="11" max="11" width="18.42578125" customWidth="1"/>
    <col min="12" max="12" width="34.140625" customWidth="1"/>
    <col min="15" max="15" width="14.28515625" customWidth="1"/>
  </cols>
  <sheetData>
    <row r="1" spans="1:12" ht="27" customHeight="1">
      <c r="A1" s="6" t="s">
        <v>34</v>
      </c>
      <c r="B1" s="27"/>
      <c r="C1" s="28"/>
      <c r="D1" s="28"/>
      <c r="E1" s="28"/>
      <c r="F1" s="28"/>
      <c r="G1" s="28"/>
      <c r="H1" s="28"/>
      <c r="I1" s="28"/>
      <c r="J1" s="28"/>
      <c r="K1" s="5"/>
      <c r="L1" s="29"/>
    </row>
    <row r="2" spans="1:12">
      <c r="A2" s="5" t="s">
        <v>35</v>
      </c>
      <c r="B2" s="28"/>
      <c r="C2" s="28"/>
      <c r="D2" s="28"/>
      <c r="E2" s="28"/>
      <c r="F2" s="28"/>
      <c r="G2" s="28"/>
      <c r="H2" s="28"/>
      <c r="I2" s="28"/>
      <c r="J2" s="28"/>
      <c r="K2" s="5"/>
    </row>
    <row r="3" spans="1:12" ht="48.4" customHeight="1">
      <c r="A3" s="102" t="s">
        <v>36</v>
      </c>
      <c r="B3" s="103"/>
      <c r="C3" s="15" t="s">
        <v>37</v>
      </c>
      <c r="D3" s="15" t="s">
        <v>14</v>
      </c>
      <c r="E3" s="15" t="s">
        <v>38</v>
      </c>
      <c r="F3" s="15" t="s">
        <v>39</v>
      </c>
      <c r="G3" s="16" t="s">
        <v>40</v>
      </c>
      <c r="H3" s="16" t="s">
        <v>41</v>
      </c>
      <c r="I3" s="16" t="s">
        <v>42</v>
      </c>
      <c r="J3" s="16" t="s">
        <v>43</v>
      </c>
      <c r="K3" s="16" t="s">
        <v>44</v>
      </c>
      <c r="L3" s="17" t="s">
        <v>45</v>
      </c>
    </row>
    <row r="4" spans="1:12" ht="20.100000000000001">
      <c r="A4" s="18" t="s">
        <v>46</v>
      </c>
      <c r="B4" s="8"/>
      <c r="C4" s="30"/>
      <c r="D4" s="30"/>
      <c r="E4" s="30"/>
      <c r="F4" s="30"/>
      <c r="G4" s="30"/>
      <c r="H4" s="30"/>
      <c r="I4" s="30"/>
      <c r="J4" s="30"/>
      <c r="K4" s="31"/>
      <c r="L4" s="31"/>
    </row>
    <row r="5" spans="1:12">
      <c r="A5" s="106" t="s">
        <v>47</v>
      </c>
      <c r="B5" s="106" t="s">
        <v>48</v>
      </c>
      <c r="C5" s="32" t="s">
        <v>49</v>
      </c>
      <c r="D5" s="33" t="s">
        <v>18</v>
      </c>
      <c r="E5" s="33"/>
      <c r="F5" s="33" t="str">
        <f>IFERROR(INDEX('Drop down options'!$H$5:$H$14,MATCH($E5,'Drop down options'!$G$5:$G$14,0)),"")</f>
        <v/>
      </c>
      <c r="G5" s="33" t="str">
        <f>IFERROR(INDEX('Drop down options'!$I$5:$I$14,MATCH($E5,'Drop down options'!$G$5:$G$14,0)),"")</f>
        <v/>
      </c>
      <c r="H5" s="34"/>
      <c r="I5" s="34">
        <f>IF(D5="Pay costs",H5*0.2,0)</f>
        <v>0</v>
      </c>
      <c r="J5" s="33"/>
      <c r="K5" s="34">
        <f>(H5*J5)+(I5*J5)</f>
        <v>0</v>
      </c>
      <c r="L5" s="34">
        <f>IF(G5="",0,K5*G5)</f>
        <v>0</v>
      </c>
    </row>
    <row r="6" spans="1:12">
      <c r="A6" s="106"/>
      <c r="B6" s="106"/>
      <c r="C6" s="32" t="s">
        <v>50</v>
      </c>
      <c r="D6" s="33" t="s">
        <v>18</v>
      </c>
      <c r="E6" s="33"/>
      <c r="F6" s="33" t="str">
        <f>IFERROR(INDEX('Drop down options'!$H$5:$H$14,MATCH($E6,'Drop down options'!$G$5:$G$14,0)),"")</f>
        <v/>
      </c>
      <c r="G6" s="33" t="str">
        <f>IFERROR(INDEX('Drop down options'!$I$5:$I$14,MATCH($E6,'Drop down options'!$G$5:$G$14,0)),"")</f>
        <v/>
      </c>
      <c r="H6" s="34"/>
      <c r="I6" s="34">
        <f t="shared" ref="I6:I19" si="0">IF(D6="Pay costs",H6*0.2,0)</f>
        <v>0</v>
      </c>
      <c r="J6" s="33"/>
      <c r="K6" s="34">
        <f t="shared" ref="K6:K19" si="1">(H6*J6)+(I6*J6)</f>
        <v>0</v>
      </c>
      <c r="L6" s="34">
        <f t="shared" ref="L6:L19" si="2">IF(G6="",0,K6*G6)</f>
        <v>0</v>
      </c>
    </row>
    <row r="7" spans="1:12">
      <c r="A7" s="106"/>
      <c r="B7" s="106"/>
      <c r="C7" s="32" t="s">
        <v>51</v>
      </c>
      <c r="D7" s="33" t="s">
        <v>26</v>
      </c>
      <c r="E7" s="33"/>
      <c r="F7" s="33" t="str">
        <f>IFERROR(INDEX('Drop down options'!$H$5:$H$14,MATCH($E7,'Drop down options'!$G$5:$G$14,0)),"")</f>
        <v/>
      </c>
      <c r="G7" s="33" t="str">
        <f>IFERROR(INDEX('Drop down options'!$I$5:$I$14,MATCH($E7,'Drop down options'!$G$5:$G$14,0)),"")</f>
        <v/>
      </c>
      <c r="H7" s="34"/>
      <c r="I7" s="34">
        <f t="shared" si="0"/>
        <v>0</v>
      </c>
      <c r="J7" s="33"/>
      <c r="K7" s="34">
        <f t="shared" si="1"/>
        <v>0</v>
      </c>
      <c r="L7" s="34">
        <f t="shared" si="2"/>
        <v>0</v>
      </c>
    </row>
    <row r="8" spans="1:12">
      <c r="A8" s="106"/>
      <c r="B8" s="106"/>
      <c r="C8" s="32" t="s">
        <v>52</v>
      </c>
      <c r="D8" s="33" t="s">
        <v>26</v>
      </c>
      <c r="E8" s="33"/>
      <c r="F8" s="33" t="str">
        <f>IFERROR(INDEX('Drop down options'!$H$5:$H$14,MATCH($E8,'Drop down options'!$G$5:$G$14,0)),"")</f>
        <v/>
      </c>
      <c r="G8" s="33" t="str">
        <f>IFERROR(INDEX('Drop down options'!$I$5:$I$14,MATCH($E8,'Drop down options'!$G$5:$G$14,0)),"")</f>
        <v/>
      </c>
      <c r="H8" s="34"/>
      <c r="I8" s="34">
        <f t="shared" si="0"/>
        <v>0</v>
      </c>
      <c r="J8" s="33"/>
      <c r="K8" s="34">
        <f t="shared" si="1"/>
        <v>0</v>
      </c>
      <c r="L8" s="34">
        <f t="shared" si="2"/>
        <v>0</v>
      </c>
    </row>
    <row r="9" spans="1:12">
      <c r="A9" s="106"/>
      <c r="B9" s="106"/>
      <c r="C9" s="32" t="s">
        <v>53</v>
      </c>
      <c r="D9" s="33" t="s">
        <v>22</v>
      </c>
      <c r="E9" s="33"/>
      <c r="F9" s="33" t="str">
        <f>IFERROR(INDEX('Drop down options'!$H$5:$H$14,MATCH($E9,'Drop down options'!$G$5:$G$14,0)),"")</f>
        <v/>
      </c>
      <c r="G9" s="33" t="str">
        <f>IFERROR(INDEX('Drop down options'!$I$5:$I$14,MATCH($E9,'Drop down options'!$G$5:$G$14,0)),"")</f>
        <v/>
      </c>
      <c r="H9" s="34"/>
      <c r="I9" s="34">
        <f t="shared" si="0"/>
        <v>0</v>
      </c>
      <c r="J9" s="33"/>
      <c r="K9" s="34">
        <f t="shared" si="1"/>
        <v>0</v>
      </c>
      <c r="L9" s="34">
        <f t="shared" si="2"/>
        <v>0</v>
      </c>
    </row>
    <row r="10" spans="1:12">
      <c r="A10" s="106"/>
      <c r="B10" s="106"/>
      <c r="C10" s="32" t="s">
        <v>54</v>
      </c>
      <c r="D10" s="33" t="s">
        <v>22</v>
      </c>
      <c r="E10" s="33"/>
      <c r="F10" s="33" t="str">
        <f>IFERROR(INDEX('Drop down options'!$H$5:$H$14,MATCH($E10,'Drop down options'!$G$5:$G$14,0)),"")</f>
        <v/>
      </c>
      <c r="G10" s="33" t="str">
        <f>IFERROR(INDEX('Drop down options'!$I$5:$I$14,MATCH($E10,'Drop down options'!$G$5:$G$14,0)),"")</f>
        <v/>
      </c>
      <c r="H10" s="34"/>
      <c r="I10" s="34">
        <f t="shared" si="0"/>
        <v>0</v>
      </c>
      <c r="J10" s="33"/>
      <c r="K10" s="34">
        <f t="shared" si="1"/>
        <v>0</v>
      </c>
      <c r="L10" s="34">
        <f t="shared" si="2"/>
        <v>0</v>
      </c>
    </row>
    <row r="11" spans="1:12">
      <c r="A11" s="106"/>
      <c r="B11" s="106"/>
      <c r="C11" s="32" t="s">
        <v>55</v>
      </c>
      <c r="D11" s="33" t="s">
        <v>22</v>
      </c>
      <c r="E11" s="33"/>
      <c r="F11" s="33" t="str">
        <f>IFERROR(INDEX('Drop down options'!$H$5:$H$14,MATCH($E11,'Drop down options'!$G$5:$G$14,0)),"")</f>
        <v/>
      </c>
      <c r="G11" s="33" t="str">
        <f>IFERROR(INDEX('Drop down options'!$I$5:$I$14,MATCH($E11,'Drop down options'!$G$5:$G$14,0)),"")</f>
        <v/>
      </c>
      <c r="H11" s="34"/>
      <c r="I11" s="34">
        <f t="shared" si="0"/>
        <v>0</v>
      </c>
      <c r="J11" s="33"/>
      <c r="K11" s="34">
        <f t="shared" si="1"/>
        <v>0</v>
      </c>
      <c r="L11" s="34">
        <f t="shared" si="2"/>
        <v>0</v>
      </c>
    </row>
    <row r="12" spans="1:12">
      <c r="A12" s="106"/>
      <c r="B12" s="106"/>
      <c r="C12" s="32" t="s">
        <v>56</v>
      </c>
      <c r="D12" s="33" t="s">
        <v>20</v>
      </c>
      <c r="E12" s="33"/>
      <c r="F12" s="33" t="str">
        <f>IFERROR(INDEX('Drop down options'!$H$5:$H$14,MATCH($E12,'Drop down options'!$G$5:$G$14,0)),"")</f>
        <v/>
      </c>
      <c r="G12" s="33" t="str">
        <f>IFERROR(INDEX('Drop down options'!$I$5:$I$14,MATCH($E12,'Drop down options'!$G$5:$G$14,0)),"")</f>
        <v/>
      </c>
      <c r="H12" s="34"/>
      <c r="I12" s="34">
        <f t="shared" si="0"/>
        <v>0</v>
      </c>
      <c r="J12" s="33"/>
      <c r="K12" s="34">
        <f t="shared" si="1"/>
        <v>0</v>
      </c>
      <c r="L12" s="34">
        <f t="shared" si="2"/>
        <v>0</v>
      </c>
    </row>
    <row r="13" spans="1:12">
      <c r="A13" s="106"/>
      <c r="B13" s="106"/>
      <c r="C13" s="32" t="s">
        <v>57</v>
      </c>
      <c r="D13" s="33" t="s">
        <v>20</v>
      </c>
      <c r="E13" s="33"/>
      <c r="F13" s="33" t="str">
        <f>IFERROR(INDEX('Drop down options'!$H$5:$H$14,MATCH($E13,'Drop down options'!$G$5:$G$14,0)),"")</f>
        <v/>
      </c>
      <c r="G13" s="33" t="str">
        <f>IFERROR(INDEX('Drop down options'!$I$5:$I$14,MATCH($E13,'Drop down options'!$G$5:$G$14,0)),"")</f>
        <v/>
      </c>
      <c r="H13" s="34"/>
      <c r="I13" s="34">
        <f t="shared" si="0"/>
        <v>0</v>
      </c>
      <c r="J13" s="33"/>
      <c r="K13" s="34">
        <f t="shared" si="1"/>
        <v>0</v>
      </c>
      <c r="L13" s="34">
        <f t="shared" si="2"/>
        <v>0</v>
      </c>
    </row>
    <row r="14" spans="1:12">
      <c r="A14" s="106"/>
      <c r="B14" s="106"/>
      <c r="C14" s="32"/>
      <c r="D14" s="33"/>
      <c r="E14" s="33"/>
      <c r="F14" s="33" t="str">
        <f>IFERROR(INDEX('Drop down options'!$H$5:$H$14,MATCH($E14,'Drop down options'!$G$5:$G$14,0)),"")</f>
        <v/>
      </c>
      <c r="G14" s="33" t="str">
        <f>IFERROR(INDEX('Drop down options'!$I$5:$I$14,MATCH($E14,'Drop down options'!$G$5:$G$14,0)),"")</f>
        <v/>
      </c>
      <c r="H14" s="34"/>
      <c r="I14" s="34">
        <f t="shared" si="0"/>
        <v>0</v>
      </c>
      <c r="J14" s="33"/>
      <c r="K14" s="34">
        <f t="shared" si="1"/>
        <v>0</v>
      </c>
      <c r="L14" s="34">
        <f t="shared" si="2"/>
        <v>0</v>
      </c>
    </row>
    <row r="15" spans="1:12">
      <c r="A15" s="106"/>
      <c r="B15" s="106"/>
      <c r="C15" s="32"/>
      <c r="D15" s="33"/>
      <c r="E15" s="33"/>
      <c r="F15" s="33" t="str">
        <f>IFERROR(INDEX('Drop down options'!$H$5:$H$14,MATCH($E15,'Drop down options'!$G$5:$G$14,0)),"")</f>
        <v/>
      </c>
      <c r="G15" s="33" t="str">
        <f>IFERROR(INDEX('Drop down options'!$I$5:$I$14,MATCH($E15,'Drop down options'!$G$5:$G$14,0)),"")</f>
        <v/>
      </c>
      <c r="H15" s="34"/>
      <c r="I15" s="34">
        <f t="shared" si="0"/>
        <v>0</v>
      </c>
      <c r="J15" s="33"/>
      <c r="K15" s="34">
        <f t="shared" si="1"/>
        <v>0</v>
      </c>
      <c r="L15" s="34">
        <f t="shared" si="2"/>
        <v>0</v>
      </c>
    </row>
    <row r="16" spans="1:12">
      <c r="A16" s="106"/>
      <c r="B16" s="106"/>
      <c r="C16" s="32"/>
      <c r="D16" s="33"/>
      <c r="E16" s="33"/>
      <c r="F16" s="33" t="str">
        <f>IFERROR(INDEX('Drop down options'!$H$5:$H$14,MATCH($E16,'Drop down options'!$G$5:$G$14,0)),"")</f>
        <v/>
      </c>
      <c r="G16" s="33" t="str">
        <f>IFERROR(INDEX('Drop down options'!$I$5:$I$14,MATCH($E16,'Drop down options'!$G$5:$G$14,0)),"")</f>
        <v/>
      </c>
      <c r="H16" s="34"/>
      <c r="I16" s="34">
        <f t="shared" si="0"/>
        <v>0</v>
      </c>
      <c r="J16" s="33"/>
      <c r="K16" s="34">
        <f t="shared" si="1"/>
        <v>0</v>
      </c>
      <c r="L16" s="34">
        <f t="shared" si="2"/>
        <v>0</v>
      </c>
    </row>
    <row r="17" spans="1:17">
      <c r="A17" s="106"/>
      <c r="B17" s="106"/>
      <c r="C17" s="32"/>
      <c r="D17" s="33"/>
      <c r="E17" s="33"/>
      <c r="F17" s="33" t="str">
        <f>IFERROR(INDEX('Drop down options'!$H$5:$H$14,MATCH($E17,'Drop down options'!$G$5:$G$14,0)),"")</f>
        <v/>
      </c>
      <c r="G17" s="33" t="str">
        <f>IFERROR(INDEX('Drop down options'!$I$5:$I$14,MATCH($E17,'Drop down options'!$G$5:$G$14,0)),"")</f>
        <v/>
      </c>
      <c r="H17" s="34"/>
      <c r="I17" s="34">
        <f t="shared" si="0"/>
        <v>0</v>
      </c>
      <c r="J17" s="33"/>
      <c r="K17" s="34">
        <f t="shared" si="1"/>
        <v>0</v>
      </c>
      <c r="L17" s="34">
        <f t="shared" si="2"/>
        <v>0</v>
      </c>
      <c r="P17" s="4"/>
      <c r="Q17" s="4"/>
    </row>
    <row r="18" spans="1:17">
      <c r="A18" s="106"/>
      <c r="B18" s="106"/>
      <c r="C18" s="32"/>
      <c r="D18" s="33"/>
      <c r="E18" s="33"/>
      <c r="F18" s="33" t="str">
        <f>IFERROR(INDEX('Drop down options'!$H$5:$H$14,MATCH($E18,'Drop down options'!$G$5:$G$14,0)),"")</f>
        <v/>
      </c>
      <c r="G18" s="33" t="str">
        <f>IFERROR(INDEX('Drop down options'!$I$5:$I$14,MATCH($E18,'Drop down options'!$G$5:$G$14,0)),"")</f>
        <v/>
      </c>
      <c r="H18" s="34"/>
      <c r="I18" s="34">
        <f t="shared" si="0"/>
        <v>0</v>
      </c>
      <c r="J18" s="33"/>
      <c r="K18" s="34">
        <f t="shared" si="1"/>
        <v>0</v>
      </c>
      <c r="L18" s="34">
        <f t="shared" si="2"/>
        <v>0</v>
      </c>
    </row>
    <row r="19" spans="1:17">
      <c r="A19" s="106"/>
      <c r="B19" s="106"/>
      <c r="C19" s="32" t="s">
        <v>58</v>
      </c>
      <c r="D19" s="33" t="s">
        <v>20</v>
      </c>
      <c r="E19" s="33"/>
      <c r="F19" s="33" t="str">
        <f>IFERROR(INDEX('Drop down options'!$H$5:$H$14,MATCH($E19,'Drop down options'!$G$5:$G$14,0)),"")</f>
        <v/>
      </c>
      <c r="G19" s="33" t="str">
        <f>IFERROR(INDEX('Drop down options'!$I$5:$I$14,MATCH($E19,'Drop down options'!$G$5:$G$14,0)),"")</f>
        <v/>
      </c>
      <c r="H19" s="34"/>
      <c r="I19" s="34">
        <f t="shared" si="0"/>
        <v>0</v>
      </c>
      <c r="J19" s="33"/>
      <c r="K19" s="34">
        <f t="shared" si="1"/>
        <v>0</v>
      </c>
      <c r="L19" s="34">
        <f t="shared" si="2"/>
        <v>0</v>
      </c>
    </row>
    <row r="20" spans="1:17">
      <c r="A20" s="19" t="s">
        <v>59</v>
      </c>
      <c r="B20" s="20"/>
      <c r="C20" s="35"/>
      <c r="D20" s="35"/>
      <c r="E20" s="35"/>
      <c r="F20" s="35"/>
      <c r="G20" s="35"/>
      <c r="H20" s="35"/>
      <c r="I20" s="35"/>
      <c r="J20" s="35"/>
      <c r="K20" s="36">
        <f>SUM(K5:K19)</f>
        <v>0</v>
      </c>
      <c r="L20" s="36">
        <f>SUM(L5:L19)</f>
        <v>0</v>
      </c>
    </row>
    <row r="21" spans="1:17">
      <c r="A21" s="7" t="s">
        <v>60</v>
      </c>
      <c r="B21" s="9"/>
      <c r="C21" s="37"/>
      <c r="D21" s="37"/>
      <c r="E21" s="37"/>
      <c r="F21" s="37"/>
      <c r="G21" s="37"/>
      <c r="H21" s="37"/>
      <c r="I21" s="37"/>
      <c r="J21" s="37"/>
      <c r="K21" s="37"/>
      <c r="L21" s="37"/>
    </row>
    <row r="22" spans="1:17">
      <c r="A22" s="104" t="s">
        <v>47</v>
      </c>
      <c r="B22" s="106" t="s">
        <v>48</v>
      </c>
      <c r="C22" s="32"/>
      <c r="D22" s="33"/>
      <c r="E22" s="33"/>
      <c r="F22" s="33" t="str">
        <f>IFERROR(INDEX('Drop down options'!$H$5:$H$14,MATCH($E22,'Drop down options'!$G$5:$G$14,0)),"")</f>
        <v/>
      </c>
      <c r="G22" s="33" t="str">
        <f>IFERROR(INDEX('Drop down options'!$I$5:$I$14,MATCH($E22,'Drop down options'!$G$5:$G$14,0)),"")</f>
        <v/>
      </c>
      <c r="H22" s="34"/>
      <c r="I22" s="34">
        <f t="shared" ref="I22:I31" si="3">IF(D22="Pay costs",H22*0.2,0)</f>
        <v>0</v>
      </c>
      <c r="J22" s="33"/>
      <c r="K22" s="34">
        <f t="shared" ref="K22:K31" si="4">(H22*J22)+(I22*J22)</f>
        <v>0</v>
      </c>
      <c r="L22" s="34">
        <f t="shared" ref="L22:L31" si="5">IF(G22="",0,K22*G22)</f>
        <v>0</v>
      </c>
    </row>
    <row r="23" spans="1:17">
      <c r="A23" s="104"/>
      <c r="B23" s="106"/>
      <c r="C23" s="32"/>
      <c r="D23" s="33"/>
      <c r="E23" s="33"/>
      <c r="F23" s="33" t="str">
        <f>IFERROR(INDEX('Drop down options'!$H$5:$H$14,MATCH($E23,'Drop down options'!$G$5:$G$14,0)),"")</f>
        <v/>
      </c>
      <c r="G23" s="33" t="str">
        <f>IFERROR(INDEX('Drop down options'!$I$5:$I$14,MATCH($E23,'Drop down options'!$G$5:$G$14,0)),"")</f>
        <v/>
      </c>
      <c r="H23" s="34"/>
      <c r="I23" s="34">
        <f t="shared" si="3"/>
        <v>0</v>
      </c>
      <c r="J23" s="33"/>
      <c r="K23" s="34">
        <f t="shared" si="4"/>
        <v>0</v>
      </c>
      <c r="L23" s="34">
        <f t="shared" si="5"/>
        <v>0</v>
      </c>
    </row>
    <row r="24" spans="1:17">
      <c r="A24" s="104"/>
      <c r="B24" s="106"/>
      <c r="C24" s="32"/>
      <c r="D24" s="33"/>
      <c r="E24" s="33"/>
      <c r="F24" s="33" t="str">
        <f>IFERROR(INDEX('Drop down options'!$H$5:$H$14,MATCH($E24,'Drop down options'!$G$5:$G$14,0)),"")</f>
        <v/>
      </c>
      <c r="G24" s="33" t="str">
        <f>IFERROR(INDEX('Drop down options'!$I$5:$I$14,MATCH($E24,'Drop down options'!$G$5:$G$14,0)),"")</f>
        <v/>
      </c>
      <c r="H24" s="34"/>
      <c r="I24" s="34">
        <f t="shared" si="3"/>
        <v>0</v>
      </c>
      <c r="J24" s="33"/>
      <c r="K24" s="34">
        <f t="shared" si="4"/>
        <v>0</v>
      </c>
      <c r="L24" s="34">
        <f t="shared" si="5"/>
        <v>0</v>
      </c>
    </row>
    <row r="25" spans="1:17">
      <c r="A25" s="104"/>
      <c r="B25" s="106"/>
      <c r="C25" s="32"/>
      <c r="D25" s="33"/>
      <c r="E25" s="33"/>
      <c r="F25" s="33" t="str">
        <f>IFERROR(INDEX('Drop down options'!$H$5:$H$14,MATCH($E25,'Drop down options'!$G$5:$G$14,0)),"")</f>
        <v/>
      </c>
      <c r="G25" s="33" t="str">
        <f>IFERROR(INDEX('Drop down options'!$I$5:$I$14,MATCH($E25,'Drop down options'!$G$5:$G$14,0)),"")</f>
        <v/>
      </c>
      <c r="H25" s="34"/>
      <c r="I25" s="34">
        <f t="shared" si="3"/>
        <v>0</v>
      </c>
      <c r="J25" s="33"/>
      <c r="K25" s="34">
        <f t="shared" si="4"/>
        <v>0</v>
      </c>
      <c r="L25" s="34">
        <f t="shared" si="5"/>
        <v>0</v>
      </c>
    </row>
    <row r="26" spans="1:17">
      <c r="A26" s="104"/>
      <c r="B26" s="106"/>
      <c r="C26" s="32"/>
      <c r="D26" s="33"/>
      <c r="E26" s="33"/>
      <c r="F26" s="33" t="str">
        <f>IFERROR(INDEX('Drop down options'!$H$5:$H$14,MATCH($E26,'Drop down options'!$G$5:$G$14,0)),"")</f>
        <v/>
      </c>
      <c r="G26" s="33" t="str">
        <f>IFERROR(INDEX('Drop down options'!$I$5:$I$14,MATCH($E26,'Drop down options'!$G$5:$G$14,0)),"")</f>
        <v/>
      </c>
      <c r="H26" s="34"/>
      <c r="I26" s="34">
        <f t="shared" si="3"/>
        <v>0</v>
      </c>
      <c r="J26" s="33"/>
      <c r="K26" s="34">
        <f t="shared" si="4"/>
        <v>0</v>
      </c>
      <c r="L26" s="34">
        <f t="shared" si="5"/>
        <v>0</v>
      </c>
    </row>
    <row r="27" spans="1:17">
      <c r="A27" s="104"/>
      <c r="B27" s="106"/>
      <c r="C27" s="32"/>
      <c r="D27" s="33"/>
      <c r="E27" s="33"/>
      <c r="F27" s="33" t="str">
        <f>IFERROR(INDEX('Drop down options'!$H$5:$H$14,MATCH($E27,'Drop down options'!$G$5:$G$14,0)),"")</f>
        <v/>
      </c>
      <c r="G27" s="33" t="str">
        <f>IFERROR(INDEX('Drop down options'!$I$5:$I$14,MATCH($E27,'Drop down options'!$G$5:$G$14,0)),"")</f>
        <v/>
      </c>
      <c r="H27" s="34"/>
      <c r="I27" s="34">
        <f t="shared" si="3"/>
        <v>0</v>
      </c>
      <c r="J27" s="33"/>
      <c r="K27" s="34">
        <f t="shared" si="4"/>
        <v>0</v>
      </c>
      <c r="L27" s="34">
        <f t="shared" si="5"/>
        <v>0</v>
      </c>
    </row>
    <row r="28" spans="1:17">
      <c r="A28" s="104"/>
      <c r="B28" s="106"/>
      <c r="C28" s="32"/>
      <c r="D28" s="33"/>
      <c r="E28" s="33"/>
      <c r="F28" s="33" t="str">
        <f>IFERROR(INDEX('Drop down options'!$H$5:$H$14,MATCH($E28,'Drop down options'!$G$5:$G$14,0)),"")</f>
        <v/>
      </c>
      <c r="G28" s="33" t="str">
        <f>IFERROR(INDEX('Drop down options'!$I$5:$I$14,MATCH($E28,'Drop down options'!$G$5:$G$14,0)),"")</f>
        <v/>
      </c>
      <c r="H28" s="34"/>
      <c r="I28" s="34">
        <f t="shared" si="3"/>
        <v>0</v>
      </c>
      <c r="J28" s="33"/>
      <c r="K28" s="34">
        <f t="shared" si="4"/>
        <v>0</v>
      </c>
      <c r="L28" s="34">
        <f t="shared" si="5"/>
        <v>0</v>
      </c>
    </row>
    <row r="29" spans="1:17">
      <c r="A29" s="104"/>
      <c r="B29" s="106"/>
      <c r="C29" s="32"/>
      <c r="D29" s="33"/>
      <c r="E29" s="33"/>
      <c r="F29" s="33" t="str">
        <f>IFERROR(INDEX('Drop down options'!$H$5:$H$14,MATCH($E29,'Drop down options'!$G$5:$G$14,0)),"")</f>
        <v/>
      </c>
      <c r="G29" s="33" t="str">
        <f>IFERROR(INDEX('Drop down options'!$I$5:$I$14,MATCH($E29,'Drop down options'!$G$5:$G$14,0)),"")</f>
        <v/>
      </c>
      <c r="H29" s="34"/>
      <c r="I29" s="34">
        <f t="shared" si="3"/>
        <v>0</v>
      </c>
      <c r="J29" s="33"/>
      <c r="K29" s="34">
        <f t="shared" si="4"/>
        <v>0</v>
      </c>
      <c r="L29" s="34">
        <f t="shared" si="5"/>
        <v>0</v>
      </c>
    </row>
    <row r="30" spans="1:17">
      <c r="A30" s="104"/>
      <c r="B30" s="106"/>
      <c r="C30" s="32"/>
      <c r="D30" s="33"/>
      <c r="E30" s="33"/>
      <c r="F30" s="33" t="str">
        <f>IFERROR(INDEX('Drop down options'!$H$5:$H$14,MATCH($E30,'Drop down options'!$G$5:$G$14,0)),"")</f>
        <v/>
      </c>
      <c r="G30" s="33" t="str">
        <f>IFERROR(INDEX('Drop down options'!$I$5:$I$14,MATCH($E30,'Drop down options'!$G$5:$G$14,0)),"")</f>
        <v/>
      </c>
      <c r="H30" s="34"/>
      <c r="I30" s="34">
        <f t="shared" si="3"/>
        <v>0</v>
      </c>
      <c r="J30" s="33"/>
      <c r="K30" s="34">
        <f t="shared" si="4"/>
        <v>0</v>
      </c>
      <c r="L30" s="34">
        <f t="shared" si="5"/>
        <v>0</v>
      </c>
    </row>
    <row r="31" spans="1:17">
      <c r="A31" s="104"/>
      <c r="B31" s="106"/>
      <c r="C31" s="32"/>
      <c r="D31" s="33"/>
      <c r="E31" s="33"/>
      <c r="F31" s="33" t="str">
        <f>IFERROR(INDEX('Drop down options'!$H$5:$H$14,MATCH($E31,'Drop down options'!$G$5:$G$14,0)),"")</f>
        <v/>
      </c>
      <c r="G31" s="33" t="str">
        <f>IFERROR(INDEX('Drop down options'!$I$5:$I$14,MATCH($E31,'Drop down options'!$G$5:$G$14,0)),"")</f>
        <v/>
      </c>
      <c r="H31" s="34"/>
      <c r="I31" s="34">
        <f t="shared" si="3"/>
        <v>0</v>
      </c>
      <c r="J31" s="33"/>
      <c r="K31" s="34">
        <f t="shared" si="4"/>
        <v>0</v>
      </c>
      <c r="L31" s="34">
        <f t="shared" si="5"/>
        <v>0</v>
      </c>
    </row>
    <row r="32" spans="1:17">
      <c r="A32" s="19" t="s">
        <v>61</v>
      </c>
      <c r="B32" s="20"/>
      <c r="C32" s="35"/>
      <c r="D32" s="35"/>
      <c r="E32" s="35"/>
      <c r="F32" s="35"/>
      <c r="G32" s="35"/>
      <c r="H32" s="35"/>
      <c r="I32" s="35"/>
      <c r="J32" s="35"/>
      <c r="K32" s="36">
        <f>SUM(K22:K31)</f>
        <v>0</v>
      </c>
      <c r="L32" s="36">
        <f>SUM(L22:L31)</f>
        <v>0</v>
      </c>
    </row>
    <row r="33" spans="1:12">
      <c r="A33" s="7" t="s">
        <v>62</v>
      </c>
      <c r="B33" s="9"/>
      <c r="C33" s="37"/>
      <c r="D33" s="37"/>
      <c r="E33" s="37"/>
      <c r="F33" s="37"/>
      <c r="G33" s="37"/>
      <c r="H33" s="37"/>
      <c r="I33" s="37"/>
      <c r="J33" s="37"/>
      <c r="K33" s="37"/>
      <c r="L33" s="37"/>
    </row>
    <row r="34" spans="1:12">
      <c r="A34" s="104" t="s">
        <v>47</v>
      </c>
      <c r="B34" s="105" t="s">
        <v>48</v>
      </c>
      <c r="C34" s="32"/>
      <c r="D34" s="33"/>
      <c r="E34" s="33"/>
      <c r="F34" s="33" t="str">
        <f>IFERROR(INDEX('Drop down options'!$H$5:$H$14,MATCH($E34,'Drop down options'!$G$5:$G$14,0)),"")</f>
        <v/>
      </c>
      <c r="G34" s="33" t="str">
        <f>IFERROR(INDEX('Drop down options'!$I$5:$I$14,MATCH($E34,'Drop down options'!$G$5:$G$14,0)),"")</f>
        <v/>
      </c>
      <c r="H34" s="34"/>
      <c r="I34" s="34">
        <f t="shared" ref="I34:I46" si="6">IF(D34="Pay costs",H34*0.2,0)</f>
        <v>0</v>
      </c>
      <c r="J34" s="33"/>
      <c r="K34" s="34">
        <f t="shared" ref="K34:K46" si="7">(H34*J34)+(I34*J34)</f>
        <v>0</v>
      </c>
      <c r="L34" s="34">
        <f t="shared" ref="L34:L46" si="8">IF(G34="",0,K34*G34)</f>
        <v>0</v>
      </c>
    </row>
    <row r="35" spans="1:12">
      <c r="A35" s="104"/>
      <c r="B35" s="105"/>
      <c r="C35" s="32"/>
      <c r="D35" s="33"/>
      <c r="E35" s="33"/>
      <c r="F35" s="33" t="str">
        <f>IFERROR(INDEX('Drop down options'!$H$5:$H$14,MATCH($E35,'Drop down options'!$G$5:$G$14,0)),"")</f>
        <v/>
      </c>
      <c r="G35" s="33" t="str">
        <f>IFERROR(INDEX('Drop down options'!$I$5:$I$14,MATCH($E35,'Drop down options'!$G$5:$G$14,0)),"")</f>
        <v/>
      </c>
      <c r="H35" s="34"/>
      <c r="I35" s="34">
        <f t="shared" si="6"/>
        <v>0</v>
      </c>
      <c r="J35" s="33"/>
      <c r="K35" s="34">
        <f t="shared" si="7"/>
        <v>0</v>
      </c>
      <c r="L35" s="34">
        <f t="shared" si="8"/>
        <v>0</v>
      </c>
    </row>
    <row r="36" spans="1:12">
      <c r="A36" s="104"/>
      <c r="B36" s="105"/>
      <c r="C36" s="32"/>
      <c r="D36" s="33"/>
      <c r="E36" s="33"/>
      <c r="F36" s="33" t="str">
        <f>IFERROR(INDEX('Drop down options'!$H$5:$H$14,MATCH($E36,'Drop down options'!$G$5:$G$14,0)),"")</f>
        <v/>
      </c>
      <c r="G36" s="33" t="str">
        <f>IFERROR(INDEX('Drop down options'!$I$5:$I$14,MATCH($E36,'Drop down options'!$G$5:$G$14,0)),"")</f>
        <v/>
      </c>
      <c r="H36" s="34"/>
      <c r="I36" s="34">
        <f t="shared" si="6"/>
        <v>0</v>
      </c>
      <c r="J36" s="33"/>
      <c r="K36" s="34">
        <f t="shared" si="7"/>
        <v>0</v>
      </c>
      <c r="L36" s="34">
        <f t="shared" si="8"/>
        <v>0</v>
      </c>
    </row>
    <row r="37" spans="1:12">
      <c r="A37" s="104"/>
      <c r="B37" s="105"/>
      <c r="C37" s="32"/>
      <c r="D37" s="33"/>
      <c r="E37" s="33"/>
      <c r="F37" s="33" t="str">
        <f>IFERROR(INDEX('Drop down options'!$H$5:$H$14,MATCH($E37,'Drop down options'!$G$5:$G$14,0)),"")</f>
        <v/>
      </c>
      <c r="G37" s="33" t="str">
        <f>IFERROR(INDEX('Drop down options'!$I$5:$I$14,MATCH($E37,'Drop down options'!$G$5:$G$14,0)),"")</f>
        <v/>
      </c>
      <c r="H37" s="34"/>
      <c r="I37" s="34">
        <f t="shared" si="6"/>
        <v>0</v>
      </c>
      <c r="J37" s="33"/>
      <c r="K37" s="34">
        <f t="shared" si="7"/>
        <v>0</v>
      </c>
      <c r="L37" s="34">
        <f t="shared" si="8"/>
        <v>0</v>
      </c>
    </row>
    <row r="38" spans="1:12">
      <c r="A38" s="104"/>
      <c r="B38" s="105"/>
      <c r="C38" s="32"/>
      <c r="D38" s="33"/>
      <c r="E38" s="33"/>
      <c r="F38" s="33" t="str">
        <f>IFERROR(INDEX('Drop down options'!$H$5:$H$14,MATCH($E38,'Drop down options'!$G$5:$G$14,0)),"")</f>
        <v/>
      </c>
      <c r="G38" s="33" t="str">
        <f>IFERROR(INDEX('Drop down options'!$I$5:$I$14,MATCH($E38,'Drop down options'!$G$5:$G$14,0)),"")</f>
        <v/>
      </c>
      <c r="H38" s="34"/>
      <c r="I38" s="34">
        <f t="shared" si="6"/>
        <v>0</v>
      </c>
      <c r="J38" s="33"/>
      <c r="K38" s="34">
        <f t="shared" si="7"/>
        <v>0</v>
      </c>
      <c r="L38" s="34">
        <f t="shared" si="8"/>
        <v>0</v>
      </c>
    </row>
    <row r="39" spans="1:12">
      <c r="A39" s="104"/>
      <c r="B39" s="105"/>
      <c r="C39" s="32"/>
      <c r="D39" s="33"/>
      <c r="E39" s="33"/>
      <c r="F39" s="33" t="str">
        <f>IFERROR(INDEX('Drop down options'!$H$5:$H$14,MATCH($E39,'Drop down options'!$G$5:$G$14,0)),"")</f>
        <v/>
      </c>
      <c r="G39" s="33" t="str">
        <f>IFERROR(INDEX('Drop down options'!$I$5:$I$14,MATCH($E39,'Drop down options'!$G$5:$G$14,0)),"")</f>
        <v/>
      </c>
      <c r="H39" s="34"/>
      <c r="I39" s="34">
        <f t="shared" si="6"/>
        <v>0</v>
      </c>
      <c r="J39" s="33"/>
      <c r="K39" s="34">
        <f t="shared" si="7"/>
        <v>0</v>
      </c>
      <c r="L39" s="34">
        <f t="shared" si="8"/>
        <v>0</v>
      </c>
    </row>
    <row r="40" spans="1:12">
      <c r="A40" s="104"/>
      <c r="B40" s="105"/>
      <c r="C40" s="32"/>
      <c r="D40" s="33"/>
      <c r="E40" s="33"/>
      <c r="F40" s="33" t="str">
        <f>IFERROR(INDEX('Drop down options'!$H$5:$H$14,MATCH($E40,'Drop down options'!$G$5:$G$14,0)),"")</f>
        <v/>
      </c>
      <c r="G40" s="33" t="str">
        <f>IFERROR(INDEX('Drop down options'!$I$5:$I$14,MATCH($E40,'Drop down options'!$G$5:$G$14,0)),"")</f>
        <v/>
      </c>
      <c r="H40" s="34"/>
      <c r="I40" s="34">
        <f t="shared" si="6"/>
        <v>0</v>
      </c>
      <c r="J40" s="33"/>
      <c r="K40" s="34">
        <f t="shared" si="7"/>
        <v>0</v>
      </c>
      <c r="L40" s="34">
        <f t="shared" si="8"/>
        <v>0</v>
      </c>
    </row>
    <row r="41" spans="1:12">
      <c r="A41" s="104"/>
      <c r="B41" s="105"/>
      <c r="C41" s="32"/>
      <c r="D41" s="33"/>
      <c r="E41" s="33"/>
      <c r="F41" s="33" t="str">
        <f>IFERROR(INDEX('Drop down options'!$H$5:$H$14,MATCH($E41,'Drop down options'!$G$5:$G$14,0)),"")</f>
        <v/>
      </c>
      <c r="G41" s="33" t="str">
        <f>IFERROR(INDEX('Drop down options'!$I$5:$I$14,MATCH($E41,'Drop down options'!$G$5:$G$14,0)),"")</f>
        <v/>
      </c>
      <c r="H41" s="34"/>
      <c r="I41" s="34">
        <f t="shared" si="6"/>
        <v>0</v>
      </c>
      <c r="J41" s="33"/>
      <c r="K41" s="34">
        <f t="shared" si="7"/>
        <v>0</v>
      </c>
      <c r="L41" s="34">
        <f t="shared" si="8"/>
        <v>0</v>
      </c>
    </row>
    <row r="42" spans="1:12">
      <c r="A42" s="104"/>
      <c r="B42" s="105"/>
      <c r="C42" s="32"/>
      <c r="D42" s="33"/>
      <c r="E42" s="33"/>
      <c r="F42" s="33" t="str">
        <f>IFERROR(INDEX('Drop down options'!$H$5:$H$14,MATCH($E42,'Drop down options'!$G$5:$G$14,0)),"")</f>
        <v/>
      </c>
      <c r="G42" s="33" t="str">
        <f>IFERROR(INDEX('Drop down options'!$I$5:$I$14,MATCH($E42,'Drop down options'!$G$5:$G$14,0)),"")</f>
        <v/>
      </c>
      <c r="H42" s="34"/>
      <c r="I42" s="34">
        <f t="shared" si="6"/>
        <v>0</v>
      </c>
      <c r="J42" s="33"/>
      <c r="K42" s="34">
        <f t="shared" si="7"/>
        <v>0</v>
      </c>
      <c r="L42" s="34">
        <f t="shared" si="8"/>
        <v>0</v>
      </c>
    </row>
    <row r="43" spans="1:12">
      <c r="A43" s="104"/>
      <c r="B43" s="105"/>
      <c r="C43" s="32"/>
      <c r="D43" s="33"/>
      <c r="E43" s="33"/>
      <c r="F43" s="33" t="str">
        <f>IFERROR(INDEX('Drop down options'!$H$5:$H$14,MATCH($E43,'Drop down options'!$G$5:$G$14,0)),"")</f>
        <v/>
      </c>
      <c r="G43" s="33" t="str">
        <f>IFERROR(INDEX('Drop down options'!$I$5:$I$14,MATCH($E43,'Drop down options'!$G$5:$G$14,0)),"")</f>
        <v/>
      </c>
      <c r="H43" s="34"/>
      <c r="I43" s="34">
        <f t="shared" si="6"/>
        <v>0</v>
      </c>
      <c r="J43" s="33"/>
      <c r="K43" s="34">
        <f t="shared" si="7"/>
        <v>0</v>
      </c>
      <c r="L43" s="34">
        <f t="shared" si="8"/>
        <v>0</v>
      </c>
    </row>
    <row r="44" spans="1:12">
      <c r="A44" s="104"/>
      <c r="B44" s="105"/>
      <c r="C44" s="32"/>
      <c r="D44" s="33"/>
      <c r="E44" s="33"/>
      <c r="F44" s="33" t="str">
        <f>IFERROR(INDEX('Drop down options'!$H$5:$H$14,MATCH($E44,'Drop down options'!$G$5:$G$14,0)),"")</f>
        <v/>
      </c>
      <c r="G44" s="33" t="str">
        <f>IFERROR(INDEX('Drop down options'!$I$5:$I$14,MATCH($E44,'Drop down options'!$G$5:$G$14,0)),"")</f>
        <v/>
      </c>
      <c r="H44" s="34"/>
      <c r="I44" s="34">
        <f t="shared" si="6"/>
        <v>0</v>
      </c>
      <c r="J44" s="33"/>
      <c r="K44" s="34">
        <f t="shared" si="7"/>
        <v>0</v>
      </c>
      <c r="L44" s="34">
        <f t="shared" si="8"/>
        <v>0</v>
      </c>
    </row>
    <row r="45" spans="1:12">
      <c r="A45" s="104"/>
      <c r="B45" s="105"/>
      <c r="C45" s="32"/>
      <c r="D45" s="33"/>
      <c r="E45" s="33"/>
      <c r="F45" s="33" t="str">
        <f>IFERROR(INDEX('Drop down options'!$H$5:$H$14,MATCH($E45,'Drop down options'!$G$5:$G$14,0)),"")</f>
        <v/>
      </c>
      <c r="G45" s="33" t="str">
        <f>IFERROR(INDEX('Drop down options'!$I$5:$I$14,MATCH($E45,'Drop down options'!$G$5:$G$14,0)),"")</f>
        <v/>
      </c>
      <c r="H45" s="34"/>
      <c r="I45" s="34">
        <f t="shared" si="6"/>
        <v>0</v>
      </c>
      <c r="J45" s="33"/>
      <c r="K45" s="34">
        <f t="shared" si="7"/>
        <v>0</v>
      </c>
      <c r="L45" s="34">
        <f t="shared" si="8"/>
        <v>0</v>
      </c>
    </row>
    <row r="46" spans="1:12">
      <c r="A46" s="104"/>
      <c r="B46" s="105"/>
      <c r="C46" s="32"/>
      <c r="D46" s="33"/>
      <c r="E46" s="33"/>
      <c r="F46" s="33" t="str">
        <f>IFERROR(INDEX('Drop down options'!$H$5:$H$14,MATCH($E46,'Drop down options'!$G$5:$G$14,0)),"")</f>
        <v/>
      </c>
      <c r="G46" s="33" t="str">
        <f>IFERROR(INDEX('Drop down options'!$I$5:$I$14,MATCH($E46,'Drop down options'!$G$5:$G$14,0)),"")</f>
        <v/>
      </c>
      <c r="H46" s="34"/>
      <c r="I46" s="34">
        <f t="shared" si="6"/>
        <v>0</v>
      </c>
      <c r="J46" s="33"/>
      <c r="K46" s="34">
        <f t="shared" si="7"/>
        <v>0</v>
      </c>
      <c r="L46" s="34">
        <f t="shared" si="8"/>
        <v>0</v>
      </c>
    </row>
    <row r="47" spans="1:12">
      <c r="A47" s="19" t="s">
        <v>63</v>
      </c>
      <c r="B47" s="20"/>
      <c r="C47" s="35"/>
      <c r="D47" s="35"/>
      <c r="E47" s="35"/>
      <c r="F47" s="35"/>
      <c r="G47" s="35"/>
      <c r="H47" s="35"/>
      <c r="I47" s="35"/>
      <c r="J47" s="35"/>
      <c r="K47" s="36">
        <f>SUM(K34:K46)</f>
        <v>0</v>
      </c>
      <c r="L47" s="36">
        <f>SUM(L34:L46)</f>
        <v>0</v>
      </c>
    </row>
    <row r="48" spans="1:12">
      <c r="A48" s="7" t="s">
        <v>64</v>
      </c>
      <c r="B48" s="9"/>
      <c r="C48" s="37"/>
      <c r="D48" s="37"/>
      <c r="E48" s="37"/>
      <c r="F48" s="37"/>
      <c r="G48" s="37"/>
      <c r="H48" s="37"/>
      <c r="I48" s="37"/>
      <c r="J48" s="37"/>
      <c r="K48" s="37"/>
      <c r="L48" s="37"/>
    </row>
    <row r="49" spans="1:12">
      <c r="A49" s="100" t="s">
        <v>47</v>
      </c>
      <c r="B49" s="101" t="s">
        <v>48</v>
      </c>
      <c r="C49" s="32"/>
      <c r="D49" s="33"/>
      <c r="E49" s="33"/>
      <c r="F49" s="33" t="str">
        <f>IFERROR(INDEX('Drop down options'!$H$5:$H$14,MATCH($E49,'Drop down options'!$G$5:$G$14,0)),"")</f>
        <v/>
      </c>
      <c r="G49" s="33" t="str">
        <f>IFERROR(INDEX('Drop down options'!$I$5:$I$14,MATCH($E49,'Drop down options'!$G$5:$G$14,0)),"")</f>
        <v/>
      </c>
      <c r="H49" s="34"/>
      <c r="I49" s="34">
        <f t="shared" ref="I49:I60" si="9">IF(D49="Pay costs",H49*0.2,0)</f>
        <v>0</v>
      </c>
      <c r="J49" s="33"/>
      <c r="K49" s="34">
        <f t="shared" ref="K49:K60" si="10">(H49*J49)+(I49*J49)</f>
        <v>0</v>
      </c>
      <c r="L49" s="34">
        <f t="shared" ref="L49:L60" si="11">IF(G49="",0,K49*G49)</f>
        <v>0</v>
      </c>
    </row>
    <row r="50" spans="1:12">
      <c r="A50" s="100"/>
      <c r="B50" s="101"/>
      <c r="C50" s="32"/>
      <c r="D50" s="33"/>
      <c r="E50" s="33"/>
      <c r="F50" s="33" t="str">
        <f>IFERROR(INDEX('Drop down options'!$H$5:$H$14,MATCH($E50,'Drop down options'!$G$5:$G$14,0)),"")</f>
        <v/>
      </c>
      <c r="G50" s="33" t="str">
        <f>IFERROR(INDEX('Drop down options'!$I$5:$I$14,MATCH($E50,'Drop down options'!$G$5:$G$14,0)),"")</f>
        <v/>
      </c>
      <c r="H50" s="34"/>
      <c r="I50" s="34">
        <f t="shared" si="9"/>
        <v>0</v>
      </c>
      <c r="J50" s="33"/>
      <c r="K50" s="34">
        <f t="shared" si="10"/>
        <v>0</v>
      </c>
      <c r="L50" s="34">
        <f t="shared" si="11"/>
        <v>0</v>
      </c>
    </row>
    <row r="51" spans="1:12">
      <c r="A51" s="100"/>
      <c r="B51" s="101"/>
      <c r="C51" s="32"/>
      <c r="D51" s="33"/>
      <c r="E51" s="33"/>
      <c r="F51" s="33" t="str">
        <f>IFERROR(INDEX('Drop down options'!$H$5:$H$14,MATCH($E51,'Drop down options'!$G$5:$G$14,0)),"")</f>
        <v/>
      </c>
      <c r="G51" s="33" t="str">
        <f>IFERROR(INDEX('Drop down options'!$I$5:$I$14,MATCH($E51,'Drop down options'!$G$5:$G$14,0)),"")</f>
        <v/>
      </c>
      <c r="H51" s="34"/>
      <c r="I51" s="34">
        <f t="shared" si="9"/>
        <v>0</v>
      </c>
      <c r="J51" s="33"/>
      <c r="K51" s="34">
        <f t="shared" si="10"/>
        <v>0</v>
      </c>
      <c r="L51" s="34">
        <f t="shared" si="11"/>
        <v>0</v>
      </c>
    </row>
    <row r="52" spans="1:12">
      <c r="A52" s="100"/>
      <c r="B52" s="101"/>
      <c r="C52" s="32"/>
      <c r="D52" s="33"/>
      <c r="E52" s="33"/>
      <c r="F52" s="33" t="str">
        <f>IFERROR(INDEX('Drop down options'!$H$5:$H$14,MATCH($E52,'Drop down options'!$G$5:$G$14,0)),"")</f>
        <v/>
      </c>
      <c r="G52" s="33" t="str">
        <f>IFERROR(INDEX('Drop down options'!$I$5:$I$14,MATCH($E52,'Drop down options'!$G$5:$G$14,0)),"")</f>
        <v/>
      </c>
      <c r="H52" s="34"/>
      <c r="I52" s="34">
        <f t="shared" si="9"/>
        <v>0</v>
      </c>
      <c r="J52" s="33"/>
      <c r="K52" s="34">
        <f t="shared" si="10"/>
        <v>0</v>
      </c>
      <c r="L52" s="34">
        <f t="shared" si="11"/>
        <v>0</v>
      </c>
    </row>
    <row r="53" spans="1:12">
      <c r="A53" s="100"/>
      <c r="B53" s="101"/>
      <c r="C53" s="32"/>
      <c r="D53" s="33"/>
      <c r="E53" s="33"/>
      <c r="F53" s="33" t="str">
        <f>IFERROR(INDEX('Drop down options'!$H$5:$H$14,MATCH($E53,'Drop down options'!$G$5:$G$14,0)),"")</f>
        <v/>
      </c>
      <c r="G53" s="33"/>
      <c r="H53" s="34"/>
      <c r="I53" s="34">
        <f t="shared" si="9"/>
        <v>0</v>
      </c>
      <c r="J53" s="33"/>
      <c r="K53" s="34">
        <f t="shared" si="10"/>
        <v>0</v>
      </c>
      <c r="L53" s="34">
        <f t="shared" si="11"/>
        <v>0</v>
      </c>
    </row>
    <row r="54" spans="1:12">
      <c r="A54" s="100"/>
      <c r="B54" s="101"/>
      <c r="C54" s="32"/>
      <c r="D54" s="33"/>
      <c r="E54" s="33"/>
      <c r="F54" s="33" t="str">
        <f>IFERROR(INDEX('Drop down options'!$H$5:$H$14,MATCH($E54,'Drop down options'!$G$5:$G$14,0)),"")</f>
        <v/>
      </c>
      <c r="G54" s="33" t="str">
        <f>IFERROR(INDEX('Drop down options'!$I$5:$I$14,MATCH($E54,'Drop down options'!$G$5:$G$14,0)),"")</f>
        <v/>
      </c>
      <c r="H54" s="34"/>
      <c r="I54" s="34">
        <f t="shared" si="9"/>
        <v>0</v>
      </c>
      <c r="J54" s="33"/>
      <c r="K54" s="34">
        <f t="shared" si="10"/>
        <v>0</v>
      </c>
      <c r="L54" s="34">
        <f t="shared" si="11"/>
        <v>0</v>
      </c>
    </row>
    <row r="55" spans="1:12">
      <c r="A55" s="100"/>
      <c r="B55" s="101"/>
      <c r="C55" s="32"/>
      <c r="D55" s="33"/>
      <c r="E55" s="33"/>
      <c r="F55" s="33" t="str">
        <f>IFERROR(INDEX('Drop down options'!$H$5:$H$14,MATCH($E55,'Drop down options'!$G$5:$G$14,0)),"")</f>
        <v/>
      </c>
      <c r="G55" s="33" t="str">
        <f>IFERROR(INDEX('Drop down options'!$I$5:$I$14,MATCH($E55,'Drop down options'!$G$5:$G$14,0)),"")</f>
        <v/>
      </c>
      <c r="H55" s="34"/>
      <c r="I55" s="34">
        <f t="shared" si="9"/>
        <v>0</v>
      </c>
      <c r="J55" s="33"/>
      <c r="K55" s="34">
        <f t="shared" si="10"/>
        <v>0</v>
      </c>
      <c r="L55" s="34">
        <f t="shared" si="11"/>
        <v>0</v>
      </c>
    </row>
    <row r="56" spans="1:12">
      <c r="A56" s="100"/>
      <c r="B56" s="101"/>
      <c r="C56" s="32"/>
      <c r="D56" s="33"/>
      <c r="E56" s="33"/>
      <c r="F56" s="33" t="str">
        <f>IFERROR(INDEX('Drop down options'!$H$5:$H$14,MATCH($E56,'Drop down options'!$G$5:$G$14,0)),"")</f>
        <v/>
      </c>
      <c r="G56" s="33" t="str">
        <f>IFERROR(INDEX('Drop down options'!$I$5:$I$14,MATCH($E56,'Drop down options'!$G$5:$G$14,0)),"")</f>
        <v/>
      </c>
      <c r="H56" s="34"/>
      <c r="I56" s="34">
        <f t="shared" si="9"/>
        <v>0</v>
      </c>
      <c r="J56" s="33"/>
      <c r="K56" s="34">
        <f t="shared" si="10"/>
        <v>0</v>
      </c>
      <c r="L56" s="34">
        <f t="shared" si="11"/>
        <v>0</v>
      </c>
    </row>
    <row r="57" spans="1:12">
      <c r="A57" s="100"/>
      <c r="B57" s="101"/>
      <c r="C57" s="32"/>
      <c r="D57" s="33"/>
      <c r="E57" s="33"/>
      <c r="F57" s="33" t="str">
        <f>IFERROR(INDEX('Drop down options'!$H$5:$H$14,MATCH($E57,'Drop down options'!$G$5:$G$14,0)),"")</f>
        <v/>
      </c>
      <c r="G57" s="33" t="str">
        <f>IFERROR(INDEX('Drop down options'!$I$5:$I$14,MATCH($E57,'Drop down options'!$G$5:$G$14,0)),"")</f>
        <v/>
      </c>
      <c r="H57" s="34"/>
      <c r="I57" s="34">
        <f t="shared" si="9"/>
        <v>0</v>
      </c>
      <c r="J57" s="33"/>
      <c r="K57" s="34">
        <f t="shared" si="10"/>
        <v>0</v>
      </c>
      <c r="L57" s="34">
        <f t="shared" si="11"/>
        <v>0</v>
      </c>
    </row>
    <row r="58" spans="1:12">
      <c r="A58" s="100"/>
      <c r="B58" s="101"/>
      <c r="C58" s="32"/>
      <c r="D58" s="33"/>
      <c r="E58" s="33"/>
      <c r="F58" s="33" t="str">
        <f>IFERROR(INDEX('Drop down options'!$H$5:$H$14,MATCH($E58,'Drop down options'!$G$5:$G$14,0)),"")</f>
        <v/>
      </c>
      <c r="G58" s="33" t="str">
        <f>IFERROR(INDEX('Drop down options'!$I$5:$I$14,MATCH($E58,'Drop down options'!$G$5:$G$14,0)),"")</f>
        <v/>
      </c>
      <c r="H58" s="34"/>
      <c r="I58" s="34">
        <f t="shared" si="9"/>
        <v>0</v>
      </c>
      <c r="J58" s="33"/>
      <c r="K58" s="34">
        <f t="shared" si="10"/>
        <v>0</v>
      </c>
      <c r="L58" s="34">
        <f t="shared" si="11"/>
        <v>0</v>
      </c>
    </row>
    <row r="59" spans="1:12">
      <c r="A59" s="100"/>
      <c r="B59" s="101"/>
      <c r="C59" s="32"/>
      <c r="D59" s="33"/>
      <c r="E59" s="33"/>
      <c r="F59" s="33" t="str">
        <f>IFERROR(INDEX('Drop down options'!$H$5:$H$14,MATCH($E59,'Drop down options'!$G$5:$G$14,0)),"")</f>
        <v/>
      </c>
      <c r="G59" s="33" t="str">
        <f>IFERROR(INDEX('Drop down options'!$I$5:$I$14,MATCH($E59,'Drop down options'!$G$5:$G$14,0)),"")</f>
        <v/>
      </c>
      <c r="H59" s="34"/>
      <c r="I59" s="34">
        <f t="shared" si="9"/>
        <v>0</v>
      </c>
      <c r="J59" s="33"/>
      <c r="K59" s="34">
        <f t="shared" si="10"/>
        <v>0</v>
      </c>
      <c r="L59" s="34">
        <f t="shared" si="11"/>
        <v>0</v>
      </c>
    </row>
    <row r="60" spans="1:12">
      <c r="A60" s="100"/>
      <c r="B60" s="101"/>
      <c r="C60" s="32"/>
      <c r="D60" s="33"/>
      <c r="E60" s="33"/>
      <c r="F60" s="33" t="str">
        <f>IFERROR(INDEX('Drop down options'!$H$5:$H$14,MATCH($E60,'Drop down options'!$G$5:$G$14,0)),"")</f>
        <v/>
      </c>
      <c r="G60" s="33" t="str">
        <f>IFERROR(INDEX('Drop down options'!$I$5:$I$14,MATCH($E60,'Drop down options'!$G$5:$G$14,0)),"")</f>
        <v/>
      </c>
      <c r="H60" s="34"/>
      <c r="I60" s="34">
        <f t="shared" si="9"/>
        <v>0</v>
      </c>
      <c r="J60" s="33"/>
      <c r="K60" s="34">
        <f t="shared" si="10"/>
        <v>0</v>
      </c>
      <c r="L60" s="34">
        <f t="shared" si="11"/>
        <v>0</v>
      </c>
    </row>
    <row r="61" spans="1:12">
      <c r="A61" s="19" t="s">
        <v>65</v>
      </c>
      <c r="B61" s="20"/>
      <c r="C61" s="35"/>
      <c r="D61" s="35"/>
      <c r="E61" s="35"/>
      <c r="F61" s="35"/>
      <c r="G61" s="35"/>
      <c r="H61" s="35"/>
      <c r="I61" s="35"/>
      <c r="J61" s="35"/>
      <c r="K61" s="36">
        <f>SUM(K49:K60)</f>
        <v>0</v>
      </c>
      <c r="L61" s="36">
        <f>SUM(L49:L60)</f>
        <v>0</v>
      </c>
    </row>
    <row r="62" spans="1:12">
      <c r="A62" s="7" t="s">
        <v>66</v>
      </c>
      <c r="B62" s="9"/>
      <c r="C62" s="37"/>
      <c r="D62" s="37"/>
      <c r="E62" s="37"/>
      <c r="F62" s="37"/>
      <c r="G62" s="37"/>
      <c r="H62" s="37"/>
      <c r="I62" s="37"/>
      <c r="J62" s="37"/>
      <c r="K62" s="37"/>
      <c r="L62" s="37"/>
    </row>
    <row r="63" spans="1:12">
      <c r="A63" s="100" t="s">
        <v>47</v>
      </c>
      <c r="B63" s="101" t="s">
        <v>48</v>
      </c>
      <c r="C63" s="32"/>
      <c r="D63" s="33"/>
      <c r="E63" s="33"/>
      <c r="F63" s="33" t="str">
        <f>IFERROR(INDEX('Drop down options'!$H$5:$H$14,MATCH($E63,'Drop down options'!$G$5:$G$14,0)),"")</f>
        <v/>
      </c>
      <c r="G63" s="33" t="str">
        <f>IFERROR(INDEX('Drop down options'!$I$5:$I$14,MATCH($E63,'Drop down options'!$G$5:$G$14,0)),"")</f>
        <v/>
      </c>
      <c r="H63" s="34"/>
      <c r="I63" s="34">
        <f t="shared" ref="I63:I74" si="12">IF(D63="Pay costs",H63*0.2,0)</f>
        <v>0</v>
      </c>
      <c r="J63" s="33"/>
      <c r="K63" s="34">
        <f t="shared" ref="K63:K74" si="13">(H63*J63)+(I63*J63)</f>
        <v>0</v>
      </c>
      <c r="L63" s="34">
        <f t="shared" ref="L63:L74" si="14">IF(G63="",0,K63*G63)</f>
        <v>0</v>
      </c>
    </row>
    <row r="64" spans="1:12">
      <c r="A64" s="100"/>
      <c r="B64" s="101"/>
      <c r="C64" s="32"/>
      <c r="D64" s="33"/>
      <c r="E64" s="33"/>
      <c r="F64" s="33" t="str">
        <f>IFERROR(INDEX('Drop down options'!$H$5:$H$14,MATCH($E64,'Drop down options'!$G$5:$G$14,0)),"")</f>
        <v/>
      </c>
      <c r="G64" s="33" t="str">
        <f>IFERROR(INDEX('Drop down options'!$I$5:$I$14,MATCH($E64,'Drop down options'!$G$5:$G$14,0)),"")</f>
        <v/>
      </c>
      <c r="H64" s="34"/>
      <c r="I64" s="34">
        <f t="shared" si="12"/>
        <v>0</v>
      </c>
      <c r="J64" s="33"/>
      <c r="K64" s="34">
        <f t="shared" si="13"/>
        <v>0</v>
      </c>
      <c r="L64" s="34">
        <f t="shared" si="14"/>
        <v>0</v>
      </c>
    </row>
    <row r="65" spans="1:12">
      <c r="A65" s="100"/>
      <c r="B65" s="101"/>
      <c r="C65" s="32"/>
      <c r="D65" s="33"/>
      <c r="E65" s="33"/>
      <c r="F65" s="33" t="str">
        <f>IFERROR(INDEX('Drop down options'!$H$5:$H$14,MATCH($E65,'Drop down options'!$G$5:$G$14,0)),"")</f>
        <v/>
      </c>
      <c r="G65" s="33" t="str">
        <f>IFERROR(INDEX('Drop down options'!$I$5:$I$14,MATCH($E65,'Drop down options'!$G$5:$G$14,0)),"")</f>
        <v/>
      </c>
      <c r="H65" s="34"/>
      <c r="I65" s="34">
        <f t="shared" si="12"/>
        <v>0</v>
      </c>
      <c r="J65" s="33"/>
      <c r="K65" s="34">
        <f t="shared" si="13"/>
        <v>0</v>
      </c>
      <c r="L65" s="34">
        <f t="shared" si="14"/>
        <v>0</v>
      </c>
    </row>
    <row r="66" spans="1:12">
      <c r="A66" s="100"/>
      <c r="B66" s="101"/>
      <c r="C66" s="32"/>
      <c r="D66" s="33"/>
      <c r="E66" s="33"/>
      <c r="F66" s="33" t="str">
        <f>IFERROR(INDEX('Drop down options'!$H$5:$H$14,MATCH($E66,'Drop down options'!$G$5:$G$14,0)),"")</f>
        <v/>
      </c>
      <c r="G66" s="33" t="str">
        <f>IFERROR(INDEX('Drop down options'!$I$5:$I$14,MATCH($E66,'Drop down options'!$G$5:$G$14,0)),"")</f>
        <v/>
      </c>
      <c r="H66" s="34"/>
      <c r="I66" s="34">
        <f t="shared" si="12"/>
        <v>0</v>
      </c>
      <c r="J66" s="33"/>
      <c r="K66" s="34">
        <f t="shared" si="13"/>
        <v>0</v>
      </c>
      <c r="L66" s="34">
        <f t="shared" si="14"/>
        <v>0</v>
      </c>
    </row>
    <row r="67" spans="1:12">
      <c r="A67" s="100"/>
      <c r="B67" s="101"/>
      <c r="C67" s="32"/>
      <c r="D67" s="33"/>
      <c r="E67" s="33"/>
      <c r="F67" s="33" t="str">
        <f>IFERROR(INDEX('Drop down options'!$H$5:$H$14,MATCH($E67,'Drop down options'!$G$5:$G$14,0)),"")</f>
        <v/>
      </c>
      <c r="G67" s="33" t="str">
        <f>IFERROR(INDEX('Drop down options'!$I$5:$I$14,MATCH($E67,'Drop down options'!$G$5:$G$14,0)),"")</f>
        <v/>
      </c>
      <c r="H67" s="34"/>
      <c r="I67" s="34">
        <f t="shared" si="12"/>
        <v>0</v>
      </c>
      <c r="J67" s="33"/>
      <c r="K67" s="34">
        <f t="shared" si="13"/>
        <v>0</v>
      </c>
      <c r="L67" s="34">
        <f t="shared" si="14"/>
        <v>0</v>
      </c>
    </row>
    <row r="68" spans="1:12">
      <c r="A68" s="100"/>
      <c r="B68" s="101"/>
      <c r="C68" s="32"/>
      <c r="D68" s="33"/>
      <c r="E68" s="33"/>
      <c r="F68" s="33" t="str">
        <f>IFERROR(INDEX('Drop down options'!$H$5:$H$14,MATCH($E68,'Drop down options'!$G$5:$G$14,0)),"")</f>
        <v/>
      </c>
      <c r="G68" s="33" t="str">
        <f>IFERROR(INDEX('Drop down options'!$I$5:$I$14,MATCH($E68,'Drop down options'!$G$5:$G$14,0)),"")</f>
        <v/>
      </c>
      <c r="H68" s="34"/>
      <c r="I68" s="34">
        <f t="shared" si="12"/>
        <v>0</v>
      </c>
      <c r="J68" s="33"/>
      <c r="K68" s="34">
        <f t="shared" si="13"/>
        <v>0</v>
      </c>
      <c r="L68" s="34">
        <f t="shared" si="14"/>
        <v>0</v>
      </c>
    </row>
    <row r="69" spans="1:12">
      <c r="A69" s="100"/>
      <c r="B69" s="101"/>
      <c r="C69" s="32"/>
      <c r="D69" s="33"/>
      <c r="E69" s="33"/>
      <c r="F69" s="33" t="str">
        <f>IFERROR(INDEX('Drop down options'!$H$5:$H$14,MATCH($E69,'Drop down options'!$G$5:$G$14,0)),"")</f>
        <v/>
      </c>
      <c r="G69" s="33" t="str">
        <f>IFERROR(INDEX('Drop down options'!$I$5:$I$14,MATCH($E69,'Drop down options'!$G$5:$G$14,0)),"")</f>
        <v/>
      </c>
      <c r="H69" s="34"/>
      <c r="I69" s="34">
        <f t="shared" si="12"/>
        <v>0</v>
      </c>
      <c r="J69" s="33"/>
      <c r="K69" s="34">
        <f t="shared" si="13"/>
        <v>0</v>
      </c>
      <c r="L69" s="34">
        <f t="shared" si="14"/>
        <v>0</v>
      </c>
    </row>
    <row r="70" spans="1:12">
      <c r="A70" s="100"/>
      <c r="B70" s="101"/>
      <c r="C70" s="32"/>
      <c r="D70" s="33"/>
      <c r="E70" s="33"/>
      <c r="F70" s="33" t="str">
        <f>IFERROR(INDEX('Drop down options'!$H$5:$H$14,MATCH($E70,'Drop down options'!$G$5:$G$14,0)),"")</f>
        <v/>
      </c>
      <c r="G70" s="33" t="str">
        <f>IFERROR(INDEX('Drop down options'!$I$5:$I$14,MATCH($E70,'Drop down options'!$G$5:$G$14,0)),"")</f>
        <v/>
      </c>
      <c r="H70" s="34"/>
      <c r="I70" s="34">
        <f t="shared" si="12"/>
        <v>0</v>
      </c>
      <c r="J70" s="33"/>
      <c r="K70" s="34">
        <f t="shared" si="13"/>
        <v>0</v>
      </c>
      <c r="L70" s="34">
        <f t="shared" si="14"/>
        <v>0</v>
      </c>
    </row>
    <row r="71" spans="1:12">
      <c r="A71" s="100"/>
      <c r="B71" s="101"/>
      <c r="C71" s="32"/>
      <c r="D71" s="33"/>
      <c r="E71" s="33"/>
      <c r="F71" s="33" t="str">
        <f>IFERROR(INDEX('Drop down options'!$H$5:$H$14,MATCH($E71,'Drop down options'!$G$5:$G$14,0)),"")</f>
        <v/>
      </c>
      <c r="G71" s="33" t="str">
        <f>IFERROR(INDEX('Drop down options'!$I$5:$I$14,MATCH($E71,'Drop down options'!$G$5:$G$14,0)),"")</f>
        <v/>
      </c>
      <c r="H71" s="34"/>
      <c r="I71" s="34">
        <f t="shared" si="12"/>
        <v>0</v>
      </c>
      <c r="J71" s="33"/>
      <c r="K71" s="34">
        <f t="shared" si="13"/>
        <v>0</v>
      </c>
      <c r="L71" s="34">
        <f t="shared" si="14"/>
        <v>0</v>
      </c>
    </row>
    <row r="72" spans="1:12">
      <c r="A72" s="100"/>
      <c r="B72" s="101"/>
      <c r="C72" s="32"/>
      <c r="D72" s="33"/>
      <c r="E72" s="33"/>
      <c r="F72" s="33" t="str">
        <f>IFERROR(INDEX('Drop down options'!$H$5:$H$14,MATCH($E72,'Drop down options'!$G$5:$G$14,0)),"")</f>
        <v/>
      </c>
      <c r="G72" s="33" t="str">
        <f>IFERROR(INDEX('Drop down options'!$I$5:$I$14,MATCH($E72,'Drop down options'!$G$5:$G$14,0)),"")</f>
        <v/>
      </c>
      <c r="H72" s="34"/>
      <c r="I72" s="34">
        <f t="shared" si="12"/>
        <v>0</v>
      </c>
      <c r="J72" s="33"/>
      <c r="K72" s="34">
        <f t="shared" si="13"/>
        <v>0</v>
      </c>
      <c r="L72" s="34">
        <f t="shared" si="14"/>
        <v>0</v>
      </c>
    </row>
    <row r="73" spans="1:12">
      <c r="A73" s="100"/>
      <c r="B73" s="101"/>
      <c r="C73" s="32"/>
      <c r="D73" s="33"/>
      <c r="E73" s="33"/>
      <c r="F73" s="33" t="str">
        <f>IFERROR(INDEX('Drop down options'!$H$5:$H$14,MATCH($E73,'Drop down options'!$G$5:$G$14,0)),"")</f>
        <v/>
      </c>
      <c r="G73" s="33" t="str">
        <f>IFERROR(INDEX('Drop down options'!$I$5:$I$14,MATCH($E73,'Drop down options'!$G$5:$G$14,0)),"")</f>
        <v/>
      </c>
      <c r="H73" s="34"/>
      <c r="I73" s="34">
        <f t="shared" si="12"/>
        <v>0</v>
      </c>
      <c r="J73" s="33"/>
      <c r="K73" s="34">
        <f t="shared" si="13"/>
        <v>0</v>
      </c>
      <c r="L73" s="34">
        <f t="shared" si="14"/>
        <v>0</v>
      </c>
    </row>
    <row r="74" spans="1:12">
      <c r="A74" s="100"/>
      <c r="B74" s="101"/>
      <c r="C74" s="32"/>
      <c r="D74" s="33"/>
      <c r="E74" s="33"/>
      <c r="F74" s="33" t="str">
        <f>IFERROR(INDEX('Drop down options'!$H$5:$H$14,MATCH($E74,'Drop down options'!$G$5:$G$14,0)),"")</f>
        <v/>
      </c>
      <c r="G74" s="33" t="str">
        <f>IFERROR(INDEX('Drop down options'!$I$5:$I$14,MATCH($E74,'Drop down options'!$G$5:$G$14,0)),"")</f>
        <v/>
      </c>
      <c r="H74" s="34"/>
      <c r="I74" s="34">
        <f t="shared" si="12"/>
        <v>0</v>
      </c>
      <c r="J74" s="33"/>
      <c r="K74" s="34">
        <f t="shared" si="13"/>
        <v>0</v>
      </c>
      <c r="L74" s="34">
        <f t="shared" si="14"/>
        <v>0</v>
      </c>
    </row>
    <row r="75" spans="1:12">
      <c r="A75" s="19" t="s">
        <v>67</v>
      </c>
      <c r="B75" s="20"/>
      <c r="C75" s="35"/>
      <c r="D75" s="35"/>
      <c r="E75" s="35"/>
      <c r="F75" s="35"/>
      <c r="G75" s="35"/>
      <c r="H75" s="35"/>
      <c r="I75" s="35"/>
      <c r="J75" s="35"/>
      <c r="K75" s="36">
        <f>SUM(K63:K74)</f>
        <v>0</v>
      </c>
      <c r="L75" s="36">
        <f>SUM(L63:L74)</f>
        <v>0</v>
      </c>
    </row>
    <row r="76" spans="1:12">
      <c r="A76" s="38" t="s">
        <v>68</v>
      </c>
      <c r="B76" s="1"/>
    </row>
    <row r="77" spans="1:12" ht="18.600000000000001">
      <c r="A77" s="14" t="s">
        <v>69</v>
      </c>
      <c r="B77" s="2"/>
      <c r="C77" s="39"/>
      <c r="D77" s="39"/>
      <c r="E77" s="39"/>
      <c r="F77" s="39"/>
      <c r="G77" s="39"/>
      <c r="H77" s="39"/>
      <c r="I77" s="39"/>
      <c r="J77" s="39"/>
      <c r="K77" s="42">
        <v>0</v>
      </c>
      <c r="L77" s="43">
        <v>0</v>
      </c>
    </row>
    <row r="78" spans="1:12">
      <c r="A78" s="38"/>
    </row>
    <row r="82" spans="1:6">
      <c r="A82" s="13" t="s">
        <v>70</v>
      </c>
      <c r="B82" s="40"/>
      <c r="C82" s="40"/>
      <c r="D82" s="40"/>
      <c r="E82" s="40"/>
      <c r="F82" s="41"/>
    </row>
    <row r="83" spans="1:6">
      <c r="A83" s="97" t="s">
        <v>71</v>
      </c>
      <c r="B83" s="98"/>
      <c r="C83" s="98"/>
      <c r="D83" s="98"/>
      <c r="E83" s="98"/>
      <c r="F83" s="99"/>
    </row>
    <row r="84" spans="1:6">
      <c r="A84" s="97"/>
      <c r="B84" s="98"/>
      <c r="C84" s="98"/>
      <c r="D84" s="98"/>
      <c r="E84" s="98"/>
      <c r="F84" s="99"/>
    </row>
    <row r="85" spans="1:6">
      <c r="A85" s="97"/>
      <c r="B85" s="98"/>
      <c r="C85" s="98"/>
      <c r="D85" s="98"/>
      <c r="E85" s="98"/>
      <c r="F85" s="99"/>
    </row>
    <row r="86" spans="1:6">
      <c r="A86" s="97"/>
      <c r="B86" s="98"/>
      <c r="C86" s="98"/>
      <c r="D86" s="98"/>
      <c r="E86" s="98"/>
      <c r="F86" s="99"/>
    </row>
    <row r="87" spans="1:6">
      <c r="A87" s="97"/>
      <c r="B87" s="98"/>
      <c r="C87" s="98"/>
      <c r="D87" s="98"/>
      <c r="E87" s="98"/>
      <c r="F87" s="99"/>
    </row>
    <row r="88" spans="1:6">
      <c r="A88" s="94"/>
      <c r="B88" s="95"/>
      <c r="C88" s="95"/>
      <c r="D88" s="95"/>
      <c r="E88" s="95"/>
      <c r="F88" s="96"/>
    </row>
  </sheetData>
  <mergeCells count="17">
    <mergeCell ref="A63:A74"/>
    <mergeCell ref="B63:B74"/>
    <mergeCell ref="A49:A60"/>
    <mergeCell ref="B49:B60"/>
    <mergeCell ref="A3:B3"/>
    <mergeCell ref="A34:A46"/>
    <mergeCell ref="B34:B46"/>
    <mergeCell ref="A5:A19"/>
    <mergeCell ref="B5:B19"/>
    <mergeCell ref="A22:A31"/>
    <mergeCell ref="B22:B31"/>
    <mergeCell ref="A88:F88"/>
    <mergeCell ref="A83:F83"/>
    <mergeCell ref="A84:F84"/>
    <mergeCell ref="A85:F85"/>
    <mergeCell ref="A86:F86"/>
    <mergeCell ref="A87:F87"/>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32:F33 F47:F48 F61:F62 F75:F77" xr:uid="{37EADE32-A34F-477B-A316-067AD3B00A30}">
      <formula1>$P$3:$P$18</formula1>
    </dataValidation>
    <dataValidation type="list" allowBlank="1" showInputMessage="1" showErrorMessage="1" sqref="D34:D46 D49:D60 D63:D74 D5:D19 D22:D31"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options'!$G$5:$G$14</xm:f>
          </x14:formula1>
          <xm:sqref>E5:E19 E22:E31 E34:E46 E49:E60 E63:E74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92"/>
  <sheetViews>
    <sheetView showGridLines="0" topLeftCell="A8" workbookViewId="0">
      <selection activeCell="B41" sqref="B41:B47"/>
    </sheetView>
  </sheetViews>
  <sheetFormatPr defaultColWidth="8.85546875" defaultRowHeight="14.45"/>
  <cols>
    <col min="1" max="1" width="12" customWidth="1"/>
    <col min="2" max="2" width="14.7109375" customWidth="1"/>
    <col min="3" max="3" width="32" customWidth="1"/>
    <col min="4" max="4" width="20.85546875" customWidth="1"/>
    <col min="5" max="5" width="19.42578125" customWidth="1"/>
  </cols>
  <sheetData>
    <row r="1" spans="1:5" ht="19.5">
      <c r="A1" s="110" t="s">
        <v>72</v>
      </c>
      <c r="B1" s="110"/>
      <c r="C1" s="110"/>
      <c r="D1" s="110"/>
      <c r="E1" s="110"/>
    </row>
    <row r="2" spans="1:5">
      <c r="A2" s="12" t="s">
        <v>73</v>
      </c>
    </row>
    <row r="3" spans="1:5">
      <c r="A3" s="12"/>
      <c r="B3" s="12"/>
    </row>
    <row r="4" spans="1:5" ht="29.1">
      <c r="A4" s="63" t="s">
        <v>17</v>
      </c>
      <c r="B4" s="22" t="s">
        <v>40</v>
      </c>
      <c r="C4" s="22" t="s">
        <v>74</v>
      </c>
      <c r="D4" s="22" t="s">
        <v>75</v>
      </c>
      <c r="E4" s="22" t="s">
        <v>76</v>
      </c>
    </row>
    <row r="5" spans="1:5">
      <c r="A5" s="109">
        <f>'Drop down options'!G5</f>
        <v>0</v>
      </c>
      <c r="B5" s="108" t="str">
        <f>'Drop down options'!I5</f>
        <v/>
      </c>
      <c r="C5" s="55" t="s">
        <v>18</v>
      </c>
      <c r="D5" s="54">
        <f>SUMIFS('Work Package Breakdown'!K:K,'Work Package Breakdown'!$E:$E,'Summary by organisation'!$A$5,'Work Package Breakdown'!$D:$D,'Summary by organisation'!$C5)</f>
        <v>0</v>
      </c>
      <c r="E5" s="54">
        <f>SUMIFS('Work Package Breakdown'!L:L,'Work Package Breakdown'!$E:$E,'Summary by organisation'!$A$5,'Work Package Breakdown'!$D:$D,'Summary by organisation'!$C5)</f>
        <v>0</v>
      </c>
    </row>
    <row r="6" spans="1:5">
      <c r="A6" s="109"/>
      <c r="B6" s="108"/>
      <c r="C6" s="55" t="s">
        <v>20</v>
      </c>
      <c r="D6" s="54">
        <f>SUMIFS('Work Package Breakdown'!K:K,'Work Package Breakdown'!$E:$E,'Summary by organisation'!$A$5,'Work Package Breakdown'!$D:$D,'Summary by organisation'!$C6)</f>
        <v>0</v>
      </c>
      <c r="E6" s="54">
        <f>SUMIFS('Work Package Breakdown'!L:L,'Work Package Breakdown'!$E:$E,'Summary by organisation'!$A$5,'Work Package Breakdown'!$D:$D,'Summary by organisation'!$C6)</f>
        <v>0</v>
      </c>
    </row>
    <row r="7" spans="1:5">
      <c r="A7" s="109"/>
      <c r="B7" s="108"/>
      <c r="C7" s="55" t="s">
        <v>22</v>
      </c>
      <c r="D7" s="54">
        <f>SUMIFS('Work Package Breakdown'!K:K,'Work Package Breakdown'!$E:$E,'Summary by organisation'!$A$5,'Work Package Breakdown'!$D:$D,'Summary by organisation'!$C7)</f>
        <v>0</v>
      </c>
      <c r="E7" s="54">
        <f>SUMIFS('Work Package Breakdown'!L:L,'Work Package Breakdown'!$E:$E,'Summary by organisation'!$A$5,'Work Package Breakdown'!$D:$D,'Summary by organisation'!$C7)</f>
        <v>0</v>
      </c>
    </row>
    <row r="8" spans="1:5">
      <c r="A8" s="109"/>
      <c r="B8" s="108"/>
      <c r="C8" s="55" t="s">
        <v>24</v>
      </c>
      <c r="D8" s="54">
        <f>SUMIFS('Work Package Breakdown'!K:K,'Work Package Breakdown'!$E:$E,'Summary by organisation'!$A$5,'Work Package Breakdown'!$D:$D,'Summary by organisation'!$C8)</f>
        <v>0</v>
      </c>
      <c r="E8" s="54">
        <f>SUMIFS('Work Package Breakdown'!L:L,'Work Package Breakdown'!$E:$E,'Summary by organisation'!$A$5,'Work Package Breakdown'!$D:$D,'Summary by organisation'!$C8)</f>
        <v>0</v>
      </c>
    </row>
    <row r="9" spans="1:5">
      <c r="A9" s="109"/>
      <c r="B9" s="108"/>
      <c r="C9" s="55" t="s">
        <v>26</v>
      </c>
      <c r="D9" s="54">
        <f>SUMIFS('Work Package Breakdown'!K:K,'Work Package Breakdown'!$E:$E,'Summary by organisation'!$A$5,'Work Package Breakdown'!$D:$D,'Summary by organisation'!$C9)</f>
        <v>0</v>
      </c>
      <c r="E9" s="54">
        <f>SUMIFS('Work Package Breakdown'!L:L,'Work Package Breakdown'!$E:$E,'Summary by organisation'!$A$5,'Work Package Breakdown'!$D:$D,'Summary by organisation'!$C9)</f>
        <v>0</v>
      </c>
    </row>
    <row r="10" spans="1:5">
      <c r="A10" s="109"/>
      <c r="B10" s="108"/>
      <c r="C10" s="55" t="s">
        <v>28</v>
      </c>
      <c r="D10" s="54">
        <f>SUMIFS('Work Package Breakdown'!K:K,'Work Package Breakdown'!$E:$E,'Summary by organisation'!$A$5,'Work Package Breakdown'!$D:$D,'Summary by organisation'!$C10)</f>
        <v>0</v>
      </c>
      <c r="E10" s="54">
        <f>SUMIFS('Work Package Breakdown'!L:L,'Work Package Breakdown'!$E:$E,'Summary by organisation'!$A$5,'Work Package Breakdown'!$D:$D,'Summary by organisation'!$C10)</f>
        <v>0</v>
      </c>
    </row>
    <row r="11" spans="1:5">
      <c r="A11" s="109"/>
      <c r="B11" s="108"/>
      <c r="C11" s="55" t="s">
        <v>30</v>
      </c>
      <c r="D11" s="54">
        <f>SUMIFS('Work Package Breakdown'!K:K,'Work Package Breakdown'!$E:$E,'Summary by organisation'!$A$5,'Work Package Breakdown'!$D:$D,'Summary by organisation'!$C11)</f>
        <v>0</v>
      </c>
      <c r="E11" s="54">
        <f>SUMIFS('Work Package Breakdown'!L:L,'Work Package Breakdown'!$E:$E,'Summary by organisation'!$A$5,'Work Package Breakdown'!$D:$D,'Summary by organisation'!$C11)</f>
        <v>0</v>
      </c>
    </row>
    <row r="13" spans="1:5" ht="29.1">
      <c r="A13" s="63" t="s">
        <v>17</v>
      </c>
      <c r="B13" s="22" t="s">
        <v>40</v>
      </c>
      <c r="C13" s="22" t="s">
        <v>74</v>
      </c>
      <c r="D13" s="22" t="s">
        <v>75</v>
      </c>
      <c r="E13" s="22" t="s">
        <v>76</v>
      </c>
    </row>
    <row r="14" spans="1:5">
      <c r="A14" s="109">
        <f>'Drop down options'!G6</f>
        <v>0</v>
      </c>
      <c r="B14" s="108" t="str">
        <f>'Drop down options'!I6</f>
        <v/>
      </c>
      <c r="C14" s="55" t="s">
        <v>18</v>
      </c>
      <c r="D14" s="54">
        <f>SUMIFS('Work Package Breakdown'!K:K,'Work Package Breakdown'!$E:$E,'Summary by organisation'!$A$14,'Work Package Breakdown'!$D:$D,'Summary by organisation'!$C14)</f>
        <v>0</v>
      </c>
      <c r="E14" s="54">
        <f>SUMIFS('Work Package Breakdown'!L:L,'Work Package Breakdown'!$E:$E,'Summary by organisation'!$A$14,'Work Package Breakdown'!$D:$D,'Summary by organisation'!$C14)</f>
        <v>0</v>
      </c>
    </row>
    <row r="15" spans="1:5">
      <c r="A15" s="109"/>
      <c r="B15" s="108"/>
      <c r="C15" s="55" t="s">
        <v>20</v>
      </c>
      <c r="D15" s="54">
        <f>SUMIFS('Work Package Breakdown'!K:K,'Work Package Breakdown'!$E:$E,'Summary by organisation'!$A$14,'Work Package Breakdown'!$D:$D,'Summary by organisation'!$C15)</f>
        <v>0</v>
      </c>
      <c r="E15" s="54">
        <f>SUMIFS('Work Package Breakdown'!L:L,'Work Package Breakdown'!$E:$E,'Summary by organisation'!$A$14,'Work Package Breakdown'!$D:$D,'Summary by organisation'!$C15)</f>
        <v>0</v>
      </c>
    </row>
    <row r="16" spans="1:5">
      <c r="A16" s="109"/>
      <c r="B16" s="108"/>
      <c r="C16" s="55" t="s">
        <v>22</v>
      </c>
      <c r="D16" s="54">
        <f>SUMIFS('Work Package Breakdown'!K:K,'Work Package Breakdown'!$E:$E,'Summary by organisation'!$A$14,'Work Package Breakdown'!$D:$D,'Summary by organisation'!$C16)</f>
        <v>0</v>
      </c>
      <c r="E16" s="54">
        <f>SUMIFS('Work Package Breakdown'!L:L,'Work Package Breakdown'!$E:$E,'Summary by organisation'!$A$14,'Work Package Breakdown'!$D:$D,'Summary by organisation'!$C16)</f>
        <v>0</v>
      </c>
    </row>
    <row r="17" spans="1:5">
      <c r="A17" s="109"/>
      <c r="B17" s="108"/>
      <c r="C17" s="55" t="s">
        <v>24</v>
      </c>
      <c r="D17" s="54">
        <f>SUMIFS('Work Package Breakdown'!K:K,'Work Package Breakdown'!$E:$E,'Summary by organisation'!$A$14,'Work Package Breakdown'!$D:$D,'Summary by organisation'!$C17)</f>
        <v>0</v>
      </c>
      <c r="E17" s="54">
        <f>SUMIFS('Work Package Breakdown'!L:L,'Work Package Breakdown'!$E:$E,'Summary by organisation'!$A$14,'Work Package Breakdown'!$D:$D,'Summary by organisation'!$C17)</f>
        <v>0</v>
      </c>
    </row>
    <row r="18" spans="1:5">
      <c r="A18" s="109"/>
      <c r="B18" s="108"/>
      <c r="C18" s="55" t="s">
        <v>26</v>
      </c>
      <c r="D18" s="54">
        <f>SUMIFS('Work Package Breakdown'!K:K,'Work Package Breakdown'!$E:$E,'Summary by organisation'!$A$14,'Work Package Breakdown'!$D:$D,'Summary by organisation'!$C18)</f>
        <v>0</v>
      </c>
      <c r="E18" s="54">
        <f>SUMIFS('Work Package Breakdown'!L:L,'Work Package Breakdown'!$E:$E,'Summary by organisation'!$A$14,'Work Package Breakdown'!$D:$D,'Summary by organisation'!$C18)</f>
        <v>0</v>
      </c>
    </row>
    <row r="19" spans="1:5">
      <c r="A19" s="109"/>
      <c r="B19" s="108"/>
      <c r="C19" s="55" t="s">
        <v>28</v>
      </c>
      <c r="D19" s="54">
        <f>SUMIFS('Work Package Breakdown'!K:K,'Work Package Breakdown'!$E:$E,'Summary by organisation'!$A$14,'Work Package Breakdown'!$D:$D,'Summary by organisation'!$C19)</f>
        <v>0</v>
      </c>
      <c r="E19" s="54">
        <f>SUMIFS('Work Package Breakdown'!L:L,'Work Package Breakdown'!$E:$E,'Summary by organisation'!$A$14,'Work Package Breakdown'!$D:$D,'Summary by organisation'!$C19)</f>
        <v>0</v>
      </c>
    </row>
    <row r="20" spans="1:5">
      <c r="A20" s="109"/>
      <c r="B20" s="108"/>
      <c r="C20" s="55" t="s">
        <v>30</v>
      </c>
      <c r="D20" s="54">
        <f>SUMIFS('Work Package Breakdown'!K:K,'Work Package Breakdown'!$E:$E,'Summary by organisation'!$A$14,'Work Package Breakdown'!$D:$D,'Summary by organisation'!$C20)</f>
        <v>0</v>
      </c>
      <c r="E20" s="54">
        <f>SUMIFS('Work Package Breakdown'!L:L,'Work Package Breakdown'!$E:$E,'Summary by organisation'!$A$14,'Work Package Breakdown'!$D:$D,'Summary by organisation'!$C20)</f>
        <v>0</v>
      </c>
    </row>
    <row r="22" spans="1:5" ht="29.1">
      <c r="A22" s="63" t="s">
        <v>17</v>
      </c>
      <c r="B22" s="22" t="s">
        <v>40</v>
      </c>
      <c r="C22" s="22" t="s">
        <v>74</v>
      </c>
      <c r="D22" s="22" t="s">
        <v>75</v>
      </c>
      <c r="E22" s="22" t="s">
        <v>76</v>
      </c>
    </row>
    <row r="23" spans="1:5">
      <c r="A23" s="109">
        <f>'Drop down options'!G7</f>
        <v>0</v>
      </c>
      <c r="B23" s="108" t="str">
        <f>'Drop down options'!I7</f>
        <v/>
      </c>
      <c r="C23" s="55" t="s">
        <v>18</v>
      </c>
      <c r="D23" s="54">
        <f>SUMIFS('Work Package Breakdown'!K:K,'Work Package Breakdown'!$E:$E,'Summary by organisation'!$A$23,'Work Package Breakdown'!$D:$D,'Summary by organisation'!$C23)</f>
        <v>0</v>
      </c>
      <c r="E23" s="54">
        <f>SUMIFS('Work Package Breakdown'!L:L,'Work Package Breakdown'!$E:$E,'Summary by organisation'!$A$23,'Work Package Breakdown'!$D:$D,'Summary by organisation'!$C23)</f>
        <v>0</v>
      </c>
    </row>
    <row r="24" spans="1:5">
      <c r="A24" s="109"/>
      <c r="B24" s="108"/>
      <c r="C24" s="55" t="s">
        <v>20</v>
      </c>
      <c r="D24" s="54">
        <f>SUMIFS('Work Package Breakdown'!K:K,'Work Package Breakdown'!$E:$E,'Summary by organisation'!$A$23,'Work Package Breakdown'!$D:$D,'Summary by organisation'!$C24)</f>
        <v>0</v>
      </c>
      <c r="E24" s="54">
        <f>SUMIFS('Work Package Breakdown'!L:L,'Work Package Breakdown'!$E:$E,'Summary by organisation'!$A$23,'Work Package Breakdown'!$D:$D,'Summary by organisation'!$C24)</f>
        <v>0</v>
      </c>
    </row>
    <row r="25" spans="1:5">
      <c r="A25" s="109"/>
      <c r="B25" s="108"/>
      <c r="C25" s="55" t="s">
        <v>22</v>
      </c>
      <c r="D25" s="54">
        <f>SUMIFS('Work Package Breakdown'!K:K,'Work Package Breakdown'!$E:$E,'Summary by organisation'!$A$23,'Work Package Breakdown'!$D:$D,'Summary by organisation'!$C25)</f>
        <v>0</v>
      </c>
      <c r="E25" s="54">
        <f>SUMIFS('Work Package Breakdown'!L:L,'Work Package Breakdown'!$E:$E,'Summary by organisation'!$A$23,'Work Package Breakdown'!$D:$D,'Summary by organisation'!$C25)</f>
        <v>0</v>
      </c>
    </row>
    <row r="26" spans="1:5">
      <c r="A26" s="109"/>
      <c r="B26" s="108"/>
      <c r="C26" s="55" t="s">
        <v>24</v>
      </c>
      <c r="D26" s="54">
        <f>SUMIFS('Work Package Breakdown'!K:K,'Work Package Breakdown'!$E:$E,'Summary by organisation'!$A$23,'Work Package Breakdown'!$D:$D,'Summary by organisation'!$C26)</f>
        <v>0</v>
      </c>
      <c r="E26" s="54">
        <f>SUMIFS('Work Package Breakdown'!L:L,'Work Package Breakdown'!$E:$E,'Summary by organisation'!$A$23,'Work Package Breakdown'!$D:$D,'Summary by organisation'!$C26)</f>
        <v>0</v>
      </c>
    </row>
    <row r="27" spans="1:5">
      <c r="A27" s="109"/>
      <c r="B27" s="108"/>
      <c r="C27" s="55" t="s">
        <v>26</v>
      </c>
      <c r="D27" s="54">
        <f>SUMIFS('Work Package Breakdown'!K:K,'Work Package Breakdown'!$E:$E,'Summary by organisation'!$A$23,'Work Package Breakdown'!$D:$D,'Summary by organisation'!$C27)</f>
        <v>0</v>
      </c>
      <c r="E27" s="54">
        <f>SUMIFS('Work Package Breakdown'!L:L,'Work Package Breakdown'!$E:$E,'Summary by organisation'!$A$23,'Work Package Breakdown'!$D:$D,'Summary by organisation'!$C27)</f>
        <v>0</v>
      </c>
    </row>
    <row r="28" spans="1:5">
      <c r="A28" s="109"/>
      <c r="B28" s="108"/>
      <c r="C28" s="55" t="s">
        <v>28</v>
      </c>
      <c r="D28" s="54">
        <f>SUMIFS('Work Package Breakdown'!K:K,'Work Package Breakdown'!$E:$E,'Summary by organisation'!$A$23,'Work Package Breakdown'!$D:$D,'Summary by organisation'!$C28)</f>
        <v>0</v>
      </c>
      <c r="E28" s="54">
        <f>SUMIFS('Work Package Breakdown'!L:L,'Work Package Breakdown'!$E:$E,'Summary by organisation'!$A$23,'Work Package Breakdown'!$D:$D,'Summary by organisation'!$C28)</f>
        <v>0</v>
      </c>
    </row>
    <row r="29" spans="1:5">
      <c r="A29" s="109"/>
      <c r="B29" s="108"/>
      <c r="C29" s="55" t="s">
        <v>30</v>
      </c>
      <c r="D29" s="54">
        <f>SUMIFS('Work Package Breakdown'!K:K,'Work Package Breakdown'!$E:$E,'Summary by organisation'!$A$23,'Work Package Breakdown'!$D:$D,'Summary by organisation'!$C29)</f>
        <v>0</v>
      </c>
      <c r="E29" s="54">
        <f>SUMIFS('Work Package Breakdown'!L:L,'Work Package Breakdown'!$E:$E,'Summary by organisation'!$A$23,'Work Package Breakdown'!$D:$D,'Summary by organisation'!$C29)</f>
        <v>0</v>
      </c>
    </row>
    <row r="31" spans="1:5" ht="29.1">
      <c r="A31" s="63" t="s">
        <v>17</v>
      </c>
      <c r="B31" s="22" t="s">
        <v>40</v>
      </c>
      <c r="C31" s="22" t="s">
        <v>74</v>
      </c>
      <c r="D31" s="22" t="s">
        <v>75</v>
      </c>
      <c r="E31" s="22" t="s">
        <v>76</v>
      </c>
    </row>
    <row r="32" spans="1:5">
      <c r="A32" s="109">
        <f>'Drop down options'!G8</f>
        <v>0</v>
      </c>
      <c r="B32" s="109" t="str">
        <f>'Drop down options'!I8</f>
        <v/>
      </c>
      <c r="C32" s="55" t="s">
        <v>18</v>
      </c>
      <c r="D32" s="54">
        <f>SUMIFS('Work Package Breakdown'!K:K,'Work Package Breakdown'!$E:$E,'Summary by organisation'!$A$32,'Work Package Breakdown'!$D:$D,'Summary by organisation'!$C32)</f>
        <v>0</v>
      </c>
      <c r="E32" s="54">
        <f>SUMIFS('Work Package Breakdown'!L:L,'Work Package Breakdown'!$E:$E,'Summary by organisation'!$A$32,'Work Package Breakdown'!$D:$D,'Summary by organisation'!$C32)</f>
        <v>0</v>
      </c>
    </row>
    <row r="33" spans="1:5">
      <c r="A33" s="109"/>
      <c r="B33" s="109"/>
      <c r="C33" s="55" t="s">
        <v>20</v>
      </c>
      <c r="D33" s="54">
        <f>SUMIFS('Work Package Breakdown'!K:K,'Work Package Breakdown'!$E:$E,'Summary by organisation'!$A$32,'Work Package Breakdown'!$D:$D,'Summary by organisation'!$C33)</f>
        <v>0</v>
      </c>
      <c r="E33" s="54">
        <f>SUMIFS('Work Package Breakdown'!L:L,'Work Package Breakdown'!$E:$E,'Summary by organisation'!$A$32,'Work Package Breakdown'!$D:$D,'Summary by organisation'!$C33)</f>
        <v>0</v>
      </c>
    </row>
    <row r="34" spans="1:5">
      <c r="A34" s="109"/>
      <c r="B34" s="109"/>
      <c r="C34" s="55" t="s">
        <v>22</v>
      </c>
      <c r="D34" s="54">
        <f>SUMIFS('Work Package Breakdown'!K:K,'Work Package Breakdown'!$E:$E,'Summary by organisation'!$A$32,'Work Package Breakdown'!$D:$D,'Summary by organisation'!$C34)</f>
        <v>0</v>
      </c>
      <c r="E34" s="54">
        <f>SUMIFS('Work Package Breakdown'!L:L,'Work Package Breakdown'!$E:$E,'Summary by organisation'!$A$32,'Work Package Breakdown'!$D:$D,'Summary by organisation'!$C34)</f>
        <v>0</v>
      </c>
    </row>
    <row r="35" spans="1:5">
      <c r="A35" s="109"/>
      <c r="B35" s="109"/>
      <c r="C35" s="55" t="s">
        <v>24</v>
      </c>
      <c r="D35" s="54">
        <f>SUMIFS('Work Package Breakdown'!K:K,'Work Package Breakdown'!$E:$E,'Summary by organisation'!$A$32,'Work Package Breakdown'!$D:$D,'Summary by organisation'!$C35)</f>
        <v>0</v>
      </c>
      <c r="E35" s="54">
        <f>SUMIFS('Work Package Breakdown'!L:L,'Work Package Breakdown'!$E:$E,'Summary by organisation'!$A$32,'Work Package Breakdown'!$D:$D,'Summary by organisation'!$C35)</f>
        <v>0</v>
      </c>
    </row>
    <row r="36" spans="1:5">
      <c r="A36" s="109"/>
      <c r="B36" s="109"/>
      <c r="C36" s="55" t="s">
        <v>26</v>
      </c>
      <c r="D36" s="54">
        <f>SUMIFS('Work Package Breakdown'!K:K,'Work Package Breakdown'!$E:$E,'Summary by organisation'!$A$32,'Work Package Breakdown'!$D:$D,'Summary by organisation'!$C36)</f>
        <v>0</v>
      </c>
      <c r="E36" s="54">
        <f>SUMIFS('Work Package Breakdown'!L:L,'Work Package Breakdown'!$E:$E,'Summary by organisation'!$A$32,'Work Package Breakdown'!$D:$D,'Summary by organisation'!$C36)</f>
        <v>0</v>
      </c>
    </row>
    <row r="37" spans="1:5">
      <c r="A37" s="109"/>
      <c r="B37" s="109"/>
      <c r="C37" s="55" t="s">
        <v>28</v>
      </c>
      <c r="D37" s="54">
        <f>SUMIFS('Work Package Breakdown'!K:K,'Work Package Breakdown'!$E:$E,'Summary by organisation'!$A$32,'Work Package Breakdown'!$D:$D,'Summary by organisation'!$C37)</f>
        <v>0</v>
      </c>
      <c r="E37" s="54">
        <f>SUMIFS('Work Package Breakdown'!L:L,'Work Package Breakdown'!$E:$E,'Summary by organisation'!$A$32,'Work Package Breakdown'!$D:$D,'Summary by organisation'!$C37)</f>
        <v>0</v>
      </c>
    </row>
    <row r="38" spans="1:5">
      <c r="A38" s="109"/>
      <c r="B38" s="109"/>
      <c r="C38" s="55" t="s">
        <v>30</v>
      </c>
      <c r="D38" s="54">
        <f>SUMIFS('Work Package Breakdown'!K:K,'Work Package Breakdown'!$E:$E,'Summary by organisation'!$A$32,'Work Package Breakdown'!$D:$D,'Summary by organisation'!$C38)</f>
        <v>0</v>
      </c>
      <c r="E38" s="54">
        <f>SUMIFS('Work Package Breakdown'!L:L,'Work Package Breakdown'!$E:$E,'Summary by organisation'!$A$32,'Work Package Breakdown'!$D:$D,'Summary by organisation'!$C38)</f>
        <v>0</v>
      </c>
    </row>
    <row r="40" spans="1:5" ht="29.1">
      <c r="A40" s="63" t="s">
        <v>17</v>
      </c>
      <c r="B40" s="22" t="s">
        <v>40</v>
      </c>
      <c r="C40" s="22" t="s">
        <v>74</v>
      </c>
      <c r="D40" s="22" t="s">
        <v>75</v>
      </c>
      <c r="E40" s="22" t="s">
        <v>76</v>
      </c>
    </row>
    <row r="41" spans="1:5">
      <c r="A41" s="109">
        <f>'Drop down options'!G9</f>
        <v>0</v>
      </c>
      <c r="B41" s="108" t="str">
        <f>'Drop down options'!I9</f>
        <v/>
      </c>
      <c r="C41" s="55" t="s">
        <v>18</v>
      </c>
      <c r="D41" s="54">
        <f>SUMIFS('Work Package Breakdown'!K:K,'Work Package Breakdown'!$E:$E,'Summary by organisation'!$A$41,'Work Package Breakdown'!$D:$D,'Summary by organisation'!$C41)</f>
        <v>0</v>
      </c>
      <c r="E41" s="54">
        <f>SUMIFS('Work Package Breakdown'!L:L,'Work Package Breakdown'!$E:$E,'Summary by organisation'!$A$41,'Work Package Breakdown'!$D:$D,'Summary by organisation'!$C41)</f>
        <v>0</v>
      </c>
    </row>
    <row r="42" spans="1:5">
      <c r="A42" s="109"/>
      <c r="B42" s="108"/>
      <c r="C42" s="55" t="s">
        <v>20</v>
      </c>
      <c r="D42" s="54">
        <f>SUMIFS('Work Package Breakdown'!K:K,'Work Package Breakdown'!$E:$E,'Summary by organisation'!$A$41,'Work Package Breakdown'!$D:$D,'Summary by organisation'!$C42)</f>
        <v>0</v>
      </c>
      <c r="E42" s="54">
        <f>SUMIFS('Work Package Breakdown'!L:L,'Work Package Breakdown'!$E:$E,'Summary by organisation'!$A$41,'Work Package Breakdown'!$D:$D,'Summary by organisation'!$C42)</f>
        <v>0</v>
      </c>
    </row>
    <row r="43" spans="1:5">
      <c r="A43" s="109"/>
      <c r="B43" s="108"/>
      <c r="C43" s="55" t="s">
        <v>22</v>
      </c>
      <c r="D43" s="54">
        <f>SUMIFS('Work Package Breakdown'!K:K,'Work Package Breakdown'!$E:$E,'Summary by organisation'!$A$41,'Work Package Breakdown'!$D:$D,'Summary by organisation'!$C43)</f>
        <v>0</v>
      </c>
      <c r="E43" s="54">
        <f>SUMIFS('Work Package Breakdown'!L:L,'Work Package Breakdown'!$E:$E,'Summary by organisation'!$A$41,'Work Package Breakdown'!$D:$D,'Summary by organisation'!$C43)</f>
        <v>0</v>
      </c>
    </row>
    <row r="44" spans="1:5">
      <c r="A44" s="109"/>
      <c r="B44" s="108"/>
      <c r="C44" s="55" t="s">
        <v>24</v>
      </c>
      <c r="D44" s="54">
        <f>SUMIFS('Work Package Breakdown'!K:K,'Work Package Breakdown'!$E:$E,'Summary by organisation'!$A$41,'Work Package Breakdown'!$D:$D,'Summary by organisation'!$C44)</f>
        <v>0</v>
      </c>
      <c r="E44" s="54">
        <f>SUMIFS('Work Package Breakdown'!L:L,'Work Package Breakdown'!$E:$E,'Summary by organisation'!$A$41,'Work Package Breakdown'!$D:$D,'Summary by organisation'!$C44)</f>
        <v>0</v>
      </c>
    </row>
    <row r="45" spans="1:5">
      <c r="A45" s="109"/>
      <c r="B45" s="108"/>
      <c r="C45" s="55" t="s">
        <v>26</v>
      </c>
      <c r="D45" s="54">
        <f>SUMIFS('Work Package Breakdown'!K:K,'Work Package Breakdown'!$E:$E,'Summary by organisation'!$A$41,'Work Package Breakdown'!$D:$D,'Summary by organisation'!$C45)</f>
        <v>0</v>
      </c>
      <c r="E45" s="54">
        <f>SUMIFS('Work Package Breakdown'!L:L,'Work Package Breakdown'!$E:$E,'Summary by organisation'!$A$41,'Work Package Breakdown'!$D:$D,'Summary by organisation'!$C45)</f>
        <v>0</v>
      </c>
    </row>
    <row r="46" spans="1:5">
      <c r="A46" s="109"/>
      <c r="B46" s="108"/>
      <c r="C46" s="55" t="s">
        <v>28</v>
      </c>
      <c r="D46" s="54">
        <f>SUMIFS('Work Package Breakdown'!K:K,'Work Package Breakdown'!$E:$E,'Summary by organisation'!$A$41,'Work Package Breakdown'!$D:$D,'Summary by organisation'!$C46)</f>
        <v>0</v>
      </c>
      <c r="E46" s="54">
        <f>SUMIFS('Work Package Breakdown'!L:L,'Work Package Breakdown'!$E:$E,'Summary by organisation'!$A$41,'Work Package Breakdown'!$D:$D,'Summary by organisation'!$C46)</f>
        <v>0</v>
      </c>
    </row>
    <row r="47" spans="1:5">
      <c r="A47" s="109"/>
      <c r="B47" s="108"/>
      <c r="C47" s="55" t="s">
        <v>30</v>
      </c>
      <c r="D47" s="54">
        <f>SUMIFS('Work Package Breakdown'!K:K,'Work Package Breakdown'!$E:$E,'Summary by organisation'!$A$41,'Work Package Breakdown'!$D:$D,'Summary by organisation'!$C47)</f>
        <v>0</v>
      </c>
      <c r="E47" s="54">
        <f>SUMIFS('Work Package Breakdown'!L:L,'Work Package Breakdown'!$E:$E,'Summary by organisation'!$A$41,'Work Package Breakdown'!$D:$D,'Summary by organisation'!$C47)</f>
        <v>0</v>
      </c>
    </row>
    <row r="49" spans="1:5" ht="29.1">
      <c r="A49" s="63" t="s">
        <v>17</v>
      </c>
      <c r="B49" s="22" t="s">
        <v>40</v>
      </c>
      <c r="C49" s="22" t="s">
        <v>74</v>
      </c>
      <c r="D49" s="22" t="s">
        <v>75</v>
      </c>
      <c r="E49" s="22" t="s">
        <v>76</v>
      </c>
    </row>
    <row r="50" spans="1:5">
      <c r="A50" s="109">
        <f>'Drop down options'!G10</f>
        <v>0</v>
      </c>
      <c r="B50" s="108" t="str">
        <f>'Drop down options'!I10</f>
        <v/>
      </c>
      <c r="C50" s="55" t="s">
        <v>18</v>
      </c>
      <c r="D50" s="54">
        <f>SUMIFS('Work Package Breakdown'!K:K,'Work Package Breakdown'!$E:$E,'Summary by organisation'!$A$50,'Work Package Breakdown'!$D:$D,'Summary by organisation'!$C50)</f>
        <v>0</v>
      </c>
      <c r="E50" s="54">
        <f>SUMIFS('Work Package Breakdown'!L:L,'Work Package Breakdown'!$E:$E,'Summary by organisation'!$A$50,'Work Package Breakdown'!$D:$D,'Summary by organisation'!$C50)</f>
        <v>0</v>
      </c>
    </row>
    <row r="51" spans="1:5">
      <c r="A51" s="109"/>
      <c r="B51" s="108"/>
      <c r="C51" s="55" t="s">
        <v>20</v>
      </c>
      <c r="D51" s="54">
        <f>SUMIFS('Work Package Breakdown'!K:K,'Work Package Breakdown'!$E:$E,'Summary by organisation'!$A$50,'Work Package Breakdown'!$D:$D,'Summary by organisation'!$C51)</f>
        <v>0</v>
      </c>
      <c r="E51" s="54">
        <f>SUMIFS('Work Package Breakdown'!L:L,'Work Package Breakdown'!$E:$E,'Summary by organisation'!$A$50,'Work Package Breakdown'!$D:$D,'Summary by organisation'!$C51)</f>
        <v>0</v>
      </c>
    </row>
    <row r="52" spans="1:5">
      <c r="A52" s="109"/>
      <c r="B52" s="108"/>
      <c r="C52" s="55" t="s">
        <v>22</v>
      </c>
      <c r="D52" s="54">
        <f>SUMIFS('Work Package Breakdown'!K:K,'Work Package Breakdown'!$E:$E,'Summary by organisation'!$A$50,'Work Package Breakdown'!$D:$D,'Summary by organisation'!$C52)</f>
        <v>0</v>
      </c>
      <c r="E52" s="54">
        <f>SUMIFS('Work Package Breakdown'!L:L,'Work Package Breakdown'!$E:$E,'Summary by organisation'!$A$50,'Work Package Breakdown'!$D:$D,'Summary by organisation'!$C52)</f>
        <v>0</v>
      </c>
    </row>
    <row r="53" spans="1:5">
      <c r="A53" s="109"/>
      <c r="B53" s="108"/>
      <c r="C53" s="55" t="s">
        <v>24</v>
      </c>
      <c r="D53" s="54">
        <f>SUMIFS('Work Package Breakdown'!K:K,'Work Package Breakdown'!$E:$E,'Summary by organisation'!$A$50,'Work Package Breakdown'!$D:$D,'Summary by organisation'!$C53)</f>
        <v>0</v>
      </c>
      <c r="E53" s="54">
        <f>SUMIFS('Work Package Breakdown'!L:L,'Work Package Breakdown'!$E:$E,'Summary by organisation'!$A$50,'Work Package Breakdown'!$D:$D,'Summary by organisation'!$C53)</f>
        <v>0</v>
      </c>
    </row>
    <row r="54" spans="1:5">
      <c r="A54" s="109"/>
      <c r="B54" s="108"/>
      <c r="C54" s="55" t="s">
        <v>26</v>
      </c>
      <c r="D54" s="54">
        <f>SUMIFS('Work Package Breakdown'!K:K,'Work Package Breakdown'!$E:$E,'Summary by organisation'!$A$50,'Work Package Breakdown'!$D:$D,'Summary by organisation'!$C54)</f>
        <v>0</v>
      </c>
      <c r="E54" s="54">
        <f>SUMIFS('Work Package Breakdown'!L:L,'Work Package Breakdown'!$E:$E,'Summary by organisation'!$A$50,'Work Package Breakdown'!$D:$D,'Summary by organisation'!$C54)</f>
        <v>0</v>
      </c>
    </row>
    <row r="55" spans="1:5">
      <c r="A55" s="109"/>
      <c r="B55" s="108"/>
      <c r="C55" s="55" t="s">
        <v>28</v>
      </c>
      <c r="D55" s="54">
        <f>SUMIFS('Work Package Breakdown'!K:K,'Work Package Breakdown'!$E:$E,'Summary by organisation'!$A$50,'Work Package Breakdown'!$D:$D,'Summary by organisation'!$C55)</f>
        <v>0</v>
      </c>
      <c r="E55" s="54">
        <f>SUMIFS('Work Package Breakdown'!L:L,'Work Package Breakdown'!$E:$E,'Summary by organisation'!$A$50,'Work Package Breakdown'!$D:$D,'Summary by organisation'!$C55)</f>
        <v>0</v>
      </c>
    </row>
    <row r="56" spans="1:5">
      <c r="A56" s="109"/>
      <c r="B56" s="108"/>
      <c r="C56" s="55" t="s">
        <v>30</v>
      </c>
      <c r="D56" s="54">
        <f>SUMIFS('Work Package Breakdown'!K:K,'Work Package Breakdown'!$E:$E,'Summary by organisation'!$A$50,'Work Package Breakdown'!$D:$D,'Summary by organisation'!$C56)</f>
        <v>0</v>
      </c>
      <c r="E56" s="54">
        <f>SUMIFS('Work Package Breakdown'!L:L,'Work Package Breakdown'!$E:$E,'Summary by organisation'!$A$50,'Work Package Breakdown'!$D:$D,'Summary by organisation'!$C56)</f>
        <v>0</v>
      </c>
    </row>
    <row r="58" spans="1:5" ht="29.1">
      <c r="A58" s="63" t="s">
        <v>17</v>
      </c>
      <c r="B58" s="22" t="s">
        <v>40</v>
      </c>
      <c r="C58" s="22" t="s">
        <v>74</v>
      </c>
      <c r="D58" s="22" t="s">
        <v>75</v>
      </c>
      <c r="E58" s="22" t="s">
        <v>76</v>
      </c>
    </row>
    <row r="59" spans="1:5">
      <c r="A59" s="109">
        <f>'Drop down options'!G11</f>
        <v>0</v>
      </c>
      <c r="B59" s="108" t="str">
        <f>'Drop down options'!I11</f>
        <v/>
      </c>
      <c r="C59" s="55" t="s">
        <v>18</v>
      </c>
      <c r="D59" s="54">
        <f>SUMIFS('Work Package Breakdown'!K:K,'Work Package Breakdown'!$E:$E,'Summary by organisation'!$A$59,'Work Package Breakdown'!$D:$D,'Summary by organisation'!$C59)</f>
        <v>0</v>
      </c>
      <c r="E59" s="54">
        <f>SUMIFS('Work Package Breakdown'!L:L,'Work Package Breakdown'!$E:$E,'Summary by organisation'!$A$59,'Work Package Breakdown'!$D:$D,'Summary by organisation'!$C59)</f>
        <v>0</v>
      </c>
    </row>
    <row r="60" spans="1:5">
      <c r="A60" s="109"/>
      <c r="B60" s="108"/>
      <c r="C60" s="55" t="s">
        <v>20</v>
      </c>
      <c r="D60" s="54">
        <f>SUMIFS('Work Package Breakdown'!K:K,'Work Package Breakdown'!$E:$E,'Summary by organisation'!$A$59,'Work Package Breakdown'!$D:$D,'Summary by organisation'!$C60)</f>
        <v>0</v>
      </c>
      <c r="E60" s="54">
        <f>SUMIFS('Work Package Breakdown'!L:L,'Work Package Breakdown'!$E:$E,'Summary by organisation'!$A$59,'Work Package Breakdown'!$D:$D,'Summary by organisation'!$C60)</f>
        <v>0</v>
      </c>
    </row>
    <row r="61" spans="1:5">
      <c r="A61" s="109"/>
      <c r="B61" s="108"/>
      <c r="C61" s="55" t="s">
        <v>22</v>
      </c>
      <c r="D61" s="54">
        <f>SUMIFS('Work Package Breakdown'!K:K,'Work Package Breakdown'!$E:$E,'Summary by organisation'!$A$59,'Work Package Breakdown'!$D:$D,'Summary by organisation'!$C61)</f>
        <v>0</v>
      </c>
      <c r="E61" s="54">
        <f>SUMIFS('Work Package Breakdown'!L:L,'Work Package Breakdown'!$E:$E,'Summary by organisation'!$A$59,'Work Package Breakdown'!$D:$D,'Summary by organisation'!$C61)</f>
        <v>0</v>
      </c>
    </row>
    <row r="62" spans="1:5">
      <c r="A62" s="109"/>
      <c r="B62" s="108"/>
      <c r="C62" s="55" t="s">
        <v>24</v>
      </c>
      <c r="D62" s="54">
        <f>SUMIFS('Work Package Breakdown'!K:K,'Work Package Breakdown'!$E:$E,'Summary by organisation'!$A$59,'Work Package Breakdown'!$D:$D,'Summary by organisation'!$C62)</f>
        <v>0</v>
      </c>
      <c r="E62" s="54">
        <f>SUMIFS('Work Package Breakdown'!L:L,'Work Package Breakdown'!$E:$E,'Summary by organisation'!$A$59,'Work Package Breakdown'!$D:$D,'Summary by organisation'!$C62)</f>
        <v>0</v>
      </c>
    </row>
    <row r="63" spans="1:5">
      <c r="A63" s="109"/>
      <c r="B63" s="108"/>
      <c r="C63" s="55" t="s">
        <v>26</v>
      </c>
      <c r="D63" s="54">
        <f>SUMIFS('Work Package Breakdown'!K:K,'Work Package Breakdown'!$E:$E,'Summary by organisation'!$A$59,'Work Package Breakdown'!$D:$D,'Summary by organisation'!$C63)</f>
        <v>0</v>
      </c>
      <c r="E63" s="54">
        <f>SUMIFS('Work Package Breakdown'!L:L,'Work Package Breakdown'!$E:$E,'Summary by organisation'!$A$59,'Work Package Breakdown'!$D:$D,'Summary by organisation'!$C63)</f>
        <v>0</v>
      </c>
    </row>
    <row r="64" spans="1:5">
      <c r="A64" s="109"/>
      <c r="B64" s="108"/>
      <c r="C64" s="55" t="s">
        <v>28</v>
      </c>
      <c r="D64" s="54">
        <f>SUMIFS('Work Package Breakdown'!K:K,'Work Package Breakdown'!$E:$E,'Summary by organisation'!$A$59,'Work Package Breakdown'!$D:$D,'Summary by organisation'!$C64)</f>
        <v>0</v>
      </c>
      <c r="E64" s="54">
        <f>SUMIFS('Work Package Breakdown'!L:L,'Work Package Breakdown'!$E:$E,'Summary by organisation'!$A$59,'Work Package Breakdown'!$D:$D,'Summary by organisation'!$C64)</f>
        <v>0</v>
      </c>
    </row>
    <row r="65" spans="1:5">
      <c r="A65" s="109"/>
      <c r="B65" s="108"/>
      <c r="C65" s="55" t="s">
        <v>30</v>
      </c>
      <c r="D65" s="54">
        <f>SUMIFS('Work Package Breakdown'!K:K,'Work Package Breakdown'!$E:$E,'Summary by organisation'!$A$59,'Work Package Breakdown'!$D:$D,'Summary by organisation'!$C65)</f>
        <v>0</v>
      </c>
      <c r="E65" s="54">
        <f>SUMIFS('Work Package Breakdown'!L:L,'Work Package Breakdown'!$E:$E,'Summary by organisation'!$A$59,'Work Package Breakdown'!$D:$D,'Summary by organisation'!$C65)</f>
        <v>0</v>
      </c>
    </row>
    <row r="67" spans="1:5" ht="29.1">
      <c r="A67" s="63" t="s">
        <v>17</v>
      </c>
      <c r="B67" s="22" t="s">
        <v>40</v>
      </c>
      <c r="C67" s="22" t="s">
        <v>74</v>
      </c>
      <c r="D67" s="22" t="s">
        <v>75</v>
      </c>
      <c r="E67" s="22" t="s">
        <v>76</v>
      </c>
    </row>
    <row r="68" spans="1:5">
      <c r="A68" s="109">
        <f>'Drop down options'!G12</f>
        <v>0</v>
      </c>
      <c r="B68" s="108" t="str">
        <f>'Drop down options'!I12</f>
        <v/>
      </c>
      <c r="C68" s="55" t="s">
        <v>18</v>
      </c>
      <c r="D68" s="54">
        <f>SUMIFS('Work Package Breakdown'!K:K,'Work Package Breakdown'!$E:$E,'Summary by organisation'!$A$68,'Work Package Breakdown'!$D:$D,'Summary by organisation'!$C68)</f>
        <v>0</v>
      </c>
      <c r="E68" s="54">
        <f>SUMIFS('Work Package Breakdown'!L:L,'Work Package Breakdown'!$E:$E,'Summary by organisation'!$A$68,'Work Package Breakdown'!$D:$D,'Summary by organisation'!$C68)</f>
        <v>0</v>
      </c>
    </row>
    <row r="69" spans="1:5">
      <c r="A69" s="109"/>
      <c r="B69" s="108"/>
      <c r="C69" s="55" t="s">
        <v>20</v>
      </c>
      <c r="D69" s="54">
        <f>SUMIFS('Work Package Breakdown'!K:K,'Work Package Breakdown'!$E:$E,'Summary by organisation'!$A$68,'Work Package Breakdown'!$D:$D,'Summary by organisation'!$C69)</f>
        <v>0</v>
      </c>
      <c r="E69" s="54">
        <f>SUMIFS('Work Package Breakdown'!L:L,'Work Package Breakdown'!$E:$E,'Summary by organisation'!$A$68,'Work Package Breakdown'!$D:$D,'Summary by organisation'!$C69)</f>
        <v>0</v>
      </c>
    </row>
    <row r="70" spans="1:5">
      <c r="A70" s="109"/>
      <c r="B70" s="108"/>
      <c r="C70" s="55" t="s">
        <v>22</v>
      </c>
      <c r="D70" s="54">
        <f>SUMIFS('Work Package Breakdown'!K:K,'Work Package Breakdown'!$E:$E,'Summary by organisation'!$A$68,'Work Package Breakdown'!$D:$D,'Summary by organisation'!$C70)</f>
        <v>0</v>
      </c>
      <c r="E70" s="54">
        <f>SUMIFS('Work Package Breakdown'!L:L,'Work Package Breakdown'!$E:$E,'Summary by organisation'!$A$68,'Work Package Breakdown'!$D:$D,'Summary by organisation'!$C70)</f>
        <v>0</v>
      </c>
    </row>
    <row r="71" spans="1:5">
      <c r="A71" s="109"/>
      <c r="B71" s="108"/>
      <c r="C71" s="55" t="s">
        <v>24</v>
      </c>
      <c r="D71" s="54">
        <f>SUMIFS('Work Package Breakdown'!K:K,'Work Package Breakdown'!$E:$E,'Summary by organisation'!$A$68,'Work Package Breakdown'!$D:$D,'Summary by organisation'!$C71)</f>
        <v>0</v>
      </c>
      <c r="E71" s="54">
        <f>SUMIFS('Work Package Breakdown'!L:L,'Work Package Breakdown'!$E:$E,'Summary by organisation'!$A$68,'Work Package Breakdown'!$D:$D,'Summary by organisation'!$C71)</f>
        <v>0</v>
      </c>
    </row>
    <row r="72" spans="1:5">
      <c r="A72" s="109"/>
      <c r="B72" s="108"/>
      <c r="C72" s="55" t="s">
        <v>26</v>
      </c>
      <c r="D72" s="54">
        <f>SUMIFS('Work Package Breakdown'!K:K,'Work Package Breakdown'!$E:$E,'Summary by organisation'!$A$68,'Work Package Breakdown'!$D:$D,'Summary by organisation'!$C72)</f>
        <v>0</v>
      </c>
      <c r="E72" s="54">
        <f>SUMIFS('Work Package Breakdown'!L:L,'Work Package Breakdown'!$E:$E,'Summary by organisation'!$A$68,'Work Package Breakdown'!$D:$D,'Summary by organisation'!$C72)</f>
        <v>0</v>
      </c>
    </row>
    <row r="73" spans="1:5">
      <c r="A73" s="109"/>
      <c r="B73" s="108"/>
      <c r="C73" s="55" t="s">
        <v>28</v>
      </c>
      <c r="D73" s="54">
        <f>SUMIFS('Work Package Breakdown'!K:K,'Work Package Breakdown'!$E:$E,'Summary by organisation'!$A$68,'Work Package Breakdown'!$D:$D,'Summary by organisation'!$C73)</f>
        <v>0</v>
      </c>
      <c r="E73" s="54">
        <f>SUMIFS('Work Package Breakdown'!L:L,'Work Package Breakdown'!$E:$E,'Summary by organisation'!$A$68,'Work Package Breakdown'!$D:$D,'Summary by organisation'!$C73)</f>
        <v>0</v>
      </c>
    </row>
    <row r="74" spans="1:5">
      <c r="A74" s="109"/>
      <c r="B74" s="108"/>
      <c r="C74" s="55" t="s">
        <v>30</v>
      </c>
      <c r="D74" s="54">
        <f>SUMIFS('Work Package Breakdown'!K:K,'Work Package Breakdown'!$E:$E,'Summary by organisation'!$A$68,'Work Package Breakdown'!$D:$D,'Summary by organisation'!$C74)</f>
        <v>0</v>
      </c>
      <c r="E74" s="54">
        <f>SUMIFS('Work Package Breakdown'!L:L,'Work Package Breakdown'!$E:$E,'Summary by organisation'!$A$68,'Work Package Breakdown'!$D:$D,'Summary by organisation'!$C74)</f>
        <v>0</v>
      </c>
    </row>
    <row r="76" spans="1:5" ht="29.1">
      <c r="A76" s="63" t="s">
        <v>17</v>
      </c>
      <c r="B76" s="22" t="s">
        <v>40</v>
      </c>
      <c r="C76" s="22" t="s">
        <v>74</v>
      </c>
      <c r="D76" s="22" t="s">
        <v>75</v>
      </c>
      <c r="E76" s="22" t="s">
        <v>76</v>
      </c>
    </row>
    <row r="77" spans="1:5">
      <c r="A77" s="109">
        <f>'Drop down options'!G13</f>
        <v>0</v>
      </c>
      <c r="B77" s="108" t="str">
        <f>'Drop down options'!I13</f>
        <v/>
      </c>
      <c r="C77" s="55" t="s">
        <v>18</v>
      </c>
      <c r="D77" s="54">
        <f>SUMIFS('Work Package Breakdown'!K:K,'Work Package Breakdown'!$E:$E,'Summary by organisation'!$A$77,'Work Package Breakdown'!$D:$D,'Summary by organisation'!$C77)</f>
        <v>0</v>
      </c>
      <c r="E77" s="54">
        <f>SUMIFS('Work Package Breakdown'!L:L,'Work Package Breakdown'!$E:$E,'Summary by organisation'!$A$77,'Work Package Breakdown'!$D:$D,'Summary by organisation'!$C77)</f>
        <v>0</v>
      </c>
    </row>
    <row r="78" spans="1:5">
      <c r="A78" s="109"/>
      <c r="B78" s="108"/>
      <c r="C78" s="55" t="s">
        <v>20</v>
      </c>
      <c r="D78" s="54">
        <f>SUMIFS('Work Package Breakdown'!K:K,'Work Package Breakdown'!$E:$E,'Summary by organisation'!$A$77,'Work Package Breakdown'!$D:$D,'Summary by organisation'!$C78)</f>
        <v>0</v>
      </c>
      <c r="E78" s="54">
        <f>SUMIFS('Work Package Breakdown'!L:L,'Work Package Breakdown'!$E:$E,'Summary by organisation'!$A$77,'Work Package Breakdown'!$D:$D,'Summary by organisation'!$C78)</f>
        <v>0</v>
      </c>
    </row>
    <row r="79" spans="1:5">
      <c r="A79" s="109"/>
      <c r="B79" s="108"/>
      <c r="C79" s="55" t="s">
        <v>22</v>
      </c>
      <c r="D79" s="54">
        <f>SUMIFS('Work Package Breakdown'!K:K,'Work Package Breakdown'!$E:$E,'Summary by organisation'!$A$77,'Work Package Breakdown'!$D:$D,'Summary by organisation'!$C79)</f>
        <v>0</v>
      </c>
      <c r="E79" s="54">
        <f>SUMIFS('Work Package Breakdown'!L:L,'Work Package Breakdown'!$E:$E,'Summary by organisation'!$A$77,'Work Package Breakdown'!$D:$D,'Summary by organisation'!$C79)</f>
        <v>0</v>
      </c>
    </row>
    <row r="80" spans="1:5">
      <c r="A80" s="109"/>
      <c r="B80" s="108"/>
      <c r="C80" s="55" t="s">
        <v>24</v>
      </c>
      <c r="D80" s="54">
        <f>SUMIFS('Work Package Breakdown'!K:K,'Work Package Breakdown'!$E:$E,'Summary by organisation'!$A$77,'Work Package Breakdown'!$D:$D,'Summary by organisation'!$C80)</f>
        <v>0</v>
      </c>
      <c r="E80" s="54">
        <f>SUMIFS('Work Package Breakdown'!L:L,'Work Package Breakdown'!$E:$E,'Summary by organisation'!$A$77,'Work Package Breakdown'!$D:$D,'Summary by organisation'!$C80)</f>
        <v>0</v>
      </c>
    </row>
    <row r="81" spans="1:5">
      <c r="A81" s="109"/>
      <c r="B81" s="108"/>
      <c r="C81" s="55" t="s">
        <v>26</v>
      </c>
      <c r="D81" s="54">
        <f>SUMIFS('Work Package Breakdown'!K:K,'Work Package Breakdown'!$E:$E,'Summary by organisation'!$A$77,'Work Package Breakdown'!$D:$D,'Summary by organisation'!$C81)</f>
        <v>0</v>
      </c>
      <c r="E81" s="54">
        <f>SUMIFS('Work Package Breakdown'!L:L,'Work Package Breakdown'!$E:$E,'Summary by organisation'!$A$77,'Work Package Breakdown'!$D:$D,'Summary by organisation'!$C81)</f>
        <v>0</v>
      </c>
    </row>
    <row r="82" spans="1:5">
      <c r="A82" s="109"/>
      <c r="B82" s="108"/>
      <c r="C82" s="55" t="s">
        <v>28</v>
      </c>
      <c r="D82" s="54">
        <f>SUMIFS('Work Package Breakdown'!K:K,'Work Package Breakdown'!$E:$E,'Summary by organisation'!$A$77,'Work Package Breakdown'!$D:$D,'Summary by organisation'!$C82)</f>
        <v>0</v>
      </c>
      <c r="E82" s="54">
        <f>SUMIFS('Work Package Breakdown'!L:L,'Work Package Breakdown'!$E:$E,'Summary by organisation'!$A$77,'Work Package Breakdown'!$D:$D,'Summary by organisation'!$C82)</f>
        <v>0</v>
      </c>
    </row>
    <row r="83" spans="1:5">
      <c r="A83" s="109"/>
      <c r="B83" s="108"/>
      <c r="C83" s="55" t="s">
        <v>30</v>
      </c>
      <c r="D83" s="54">
        <f>SUMIFS('Work Package Breakdown'!K:K,'Work Package Breakdown'!$E:$E,'Summary by organisation'!$A$77,'Work Package Breakdown'!$D:$D,'Summary by organisation'!$C83)</f>
        <v>0</v>
      </c>
      <c r="E83" s="54">
        <f>SUMIFS('Work Package Breakdown'!L:L,'Work Package Breakdown'!$E:$E,'Summary by organisation'!$A$77,'Work Package Breakdown'!$D:$D,'Summary by organisation'!$C83)</f>
        <v>0</v>
      </c>
    </row>
    <row r="85" spans="1:5" ht="29.1">
      <c r="A85" s="63" t="s">
        <v>17</v>
      </c>
      <c r="B85" s="22" t="s">
        <v>40</v>
      </c>
      <c r="C85" s="22" t="s">
        <v>74</v>
      </c>
      <c r="D85" s="22" t="s">
        <v>75</v>
      </c>
      <c r="E85" s="22" t="s">
        <v>76</v>
      </c>
    </row>
    <row r="86" spans="1:5">
      <c r="A86" s="107">
        <f>'Drop down options'!G14</f>
        <v>0</v>
      </c>
      <c r="B86" s="108" t="str">
        <f>'Drop down options'!I14</f>
        <v/>
      </c>
      <c r="C86" s="55" t="s">
        <v>18</v>
      </c>
      <c r="D86" s="54">
        <f>SUMIFS('Work Package Breakdown'!K:K,'Work Package Breakdown'!$E:$E,'Summary by organisation'!$A$86,'Work Package Breakdown'!$D:$D,'Summary by organisation'!$C86)</f>
        <v>0</v>
      </c>
      <c r="E86" s="54">
        <f>SUMIFS('Work Package Breakdown'!L:L,'Work Package Breakdown'!$E:$E,'Summary by organisation'!$A$86,'Work Package Breakdown'!$D:$D,'Summary by organisation'!$C86)</f>
        <v>0</v>
      </c>
    </row>
    <row r="87" spans="1:5">
      <c r="A87" s="107"/>
      <c r="B87" s="108"/>
      <c r="C87" s="55" t="s">
        <v>20</v>
      </c>
      <c r="D87" s="54">
        <f>SUMIFS('Work Package Breakdown'!K:K,'Work Package Breakdown'!$E:$E,'Summary by organisation'!$A$86,'Work Package Breakdown'!$D:$D,'Summary by organisation'!$C87)</f>
        <v>0</v>
      </c>
      <c r="E87" s="54">
        <f>SUMIFS('Work Package Breakdown'!L:L,'Work Package Breakdown'!$E:$E,'Summary by organisation'!$A$86,'Work Package Breakdown'!$D:$D,'Summary by organisation'!$C87)</f>
        <v>0</v>
      </c>
    </row>
    <row r="88" spans="1:5">
      <c r="A88" s="107"/>
      <c r="B88" s="108"/>
      <c r="C88" s="55" t="s">
        <v>22</v>
      </c>
      <c r="D88" s="54">
        <f>SUMIFS('Work Package Breakdown'!K:K,'Work Package Breakdown'!$E:$E,'Summary by organisation'!$A$86,'Work Package Breakdown'!$D:$D,'Summary by organisation'!$C88)</f>
        <v>0</v>
      </c>
      <c r="E88" s="54">
        <f>SUMIFS('Work Package Breakdown'!L:L,'Work Package Breakdown'!$E:$E,'Summary by organisation'!$A$86,'Work Package Breakdown'!$D:$D,'Summary by organisation'!$C88)</f>
        <v>0</v>
      </c>
    </row>
    <row r="89" spans="1:5">
      <c r="A89" s="107"/>
      <c r="B89" s="108"/>
      <c r="C89" s="55" t="s">
        <v>24</v>
      </c>
      <c r="D89" s="54">
        <f>SUMIFS('Work Package Breakdown'!K:K,'Work Package Breakdown'!$E:$E,'Summary by organisation'!$A$86,'Work Package Breakdown'!$D:$D,'Summary by organisation'!$C89)</f>
        <v>0</v>
      </c>
      <c r="E89" s="54">
        <f>SUMIFS('Work Package Breakdown'!L:L,'Work Package Breakdown'!$E:$E,'Summary by organisation'!$A$86,'Work Package Breakdown'!$D:$D,'Summary by organisation'!$C89)</f>
        <v>0</v>
      </c>
    </row>
    <row r="90" spans="1:5">
      <c r="A90" s="107"/>
      <c r="B90" s="108"/>
      <c r="C90" s="55" t="s">
        <v>26</v>
      </c>
      <c r="D90" s="54">
        <f>SUMIFS('Work Package Breakdown'!K:K,'Work Package Breakdown'!$E:$E,'Summary by organisation'!$A$86,'Work Package Breakdown'!$D:$D,'Summary by organisation'!$C90)</f>
        <v>0</v>
      </c>
      <c r="E90" s="54">
        <f>SUMIFS('Work Package Breakdown'!L:L,'Work Package Breakdown'!$E:$E,'Summary by organisation'!$A$86,'Work Package Breakdown'!$D:$D,'Summary by organisation'!$C90)</f>
        <v>0</v>
      </c>
    </row>
    <row r="91" spans="1:5">
      <c r="A91" s="107"/>
      <c r="B91" s="108"/>
      <c r="C91" s="55" t="s">
        <v>28</v>
      </c>
      <c r="D91" s="54">
        <f>SUMIFS('Work Package Breakdown'!K:K,'Work Package Breakdown'!$E:$E,'Summary by organisation'!$A$86,'Work Package Breakdown'!$D:$D,'Summary by organisation'!$C91)</f>
        <v>0</v>
      </c>
      <c r="E91" s="54">
        <f>SUMIFS('Work Package Breakdown'!L:L,'Work Package Breakdown'!$E:$E,'Summary by organisation'!$A$86,'Work Package Breakdown'!$D:$D,'Summary by organisation'!$C91)</f>
        <v>0</v>
      </c>
    </row>
    <row r="92" spans="1:5">
      <c r="A92" s="107"/>
      <c r="B92" s="108"/>
      <c r="C92" s="55" t="s">
        <v>30</v>
      </c>
      <c r="D92" s="54">
        <f>SUMIFS('Work Package Breakdown'!K:K,'Work Package Breakdown'!$E:$E,'Summary by organisation'!$A$86,'Work Package Breakdown'!$D:$D,'Summary by organisation'!$C92)</f>
        <v>0</v>
      </c>
      <c r="E92" s="54">
        <f>SUMIFS('Work Package Breakdown'!L:L,'Work Package Breakdown'!$E:$E,'Summary by organisation'!$A$86,'Work Package Breakdown'!$D:$D,'Summary by organisation'!$C92)</f>
        <v>0</v>
      </c>
    </row>
  </sheetData>
  <mergeCells count="21">
    <mergeCell ref="A41:A47"/>
    <mergeCell ref="B41:B47"/>
    <mergeCell ref="A50:A56"/>
    <mergeCell ref="B50:B56"/>
    <mergeCell ref="A1:E1"/>
    <mergeCell ref="A5:A11"/>
    <mergeCell ref="B5:B11"/>
    <mergeCell ref="A14:A20"/>
    <mergeCell ref="B14:B20"/>
    <mergeCell ref="A23:A29"/>
    <mergeCell ref="B23:B29"/>
    <mergeCell ref="A32:A38"/>
    <mergeCell ref="B32:B38"/>
    <mergeCell ref="A86:A92"/>
    <mergeCell ref="B86:B92"/>
    <mergeCell ref="A59:A65"/>
    <mergeCell ref="B59:B65"/>
    <mergeCell ref="A68:A74"/>
    <mergeCell ref="B68:B74"/>
    <mergeCell ref="A77:A83"/>
    <mergeCell ref="B77:B8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48"/>
  <sheetViews>
    <sheetView showGridLines="0" workbookViewId="0">
      <selection activeCell="D6" sqref="D6"/>
    </sheetView>
  </sheetViews>
  <sheetFormatPr defaultColWidth="8.85546875" defaultRowHeight="14.45"/>
  <cols>
    <col min="1" max="1" width="20.42578125" customWidth="1"/>
    <col min="2" max="2" width="32" customWidth="1"/>
    <col min="3" max="3" width="20.85546875" customWidth="1"/>
    <col min="4" max="4" width="19.42578125" customWidth="1"/>
  </cols>
  <sheetData>
    <row r="1" spans="1:4" ht="19.5">
      <c r="A1" s="112" t="s">
        <v>77</v>
      </c>
      <c r="B1" s="112"/>
      <c r="C1" s="112"/>
      <c r="D1" s="112"/>
    </row>
    <row r="2" spans="1:4">
      <c r="A2" s="12" t="s">
        <v>78</v>
      </c>
    </row>
    <row r="4" spans="1:4">
      <c r="A4" s="12" t="s">
        <v>79</v>
      </c>
    </row>
    <row r="5" spans="1:4">
      <c r="A5" s="26" t="s">
        <v>80</v>
      </c>
      <c r="B5" s="26" t="s">
        <v>74</v>
      </c>
      <c r="C5" s="26" t="s">
        <v>75</v>
      </c>
      <c r="D5" s="26" t="s">
        <v>76</v>
      </c>
    </row>
    <row r="6" spans="1:4">
      <c r="A6" s="111" t="s">
        <v>81</v>
      </c>
      <c r="B6" s="55" t="s">
        <v>18</v>
      </c>
      <c r="C6" s="23"/>
      <c r="D6" s="23"/>
    </row>
    <row r="7" spans="1:4">
      <c r="A7" s="111"/>
      <c r="B7" s="55" t="s">
        <v>20</v>
      </c>
      <c r="C7" s="23"/>
      <c r="D7" s="23"/>
    </row>
    <row r="8" spans="1:4">
      <c r="A8" s="111"/>
      <c r="B8" s="55" t="s">
        <v>22</v>
      </c>
      <c r="C8" s="23"/>
      <c r="D8" s="23"/>
    </row>
    <row r="9" spans="1:4">
      <c r="A9" s="111"/>
      <c r="B9" s="55" t="s">
        <v>24</v>
      </c>
      <c r="C9" s="23"/>
      <c r="D9" s="23"/>
    </row>
    <row r="10" spans="1:4">
      <c r="A10" s="111"/>
      <c r="B10" s="55" t="s">
        <v>26</v>
      </c>
      <c r="C10" s="23"/>
      <c r="D10" s="23"/>
    </row>
    <row r="11" spans="1:4">
      <c r="A11" s="111"/>
      <c r="B11" s="55" t="s">
        <v>28</v>
      </c>
      <c r="C11" s="23"/>
      <c r="D11" s="23"/>
    </row>
    <row r="12" spans="1:4">
      <c r="A12" s="111"/>
      <c r="B12" s="55" t="s">
        <v>30</v>
      </c>
      <c r="C12" s="23"/>
      <c r="D12" s="23"/>
    </row>
    <row r="14" spans="1:4">
      <c r="A14" s="26" t="s">
        <v>80</v>
      </c>
      <c r="B14" s="26" t="s">
        <v>74</v>
      </c>
      <c r="C14" s="26" t="s">
        <v>75</v>
      </c>
      <c r="D14" s="26" t="s">
        <v>76</v>
      </c>
    </row>
    <row r="15" spans="1:4">
      <c r="A15" s="111" t="s">
        <v>81</v>
      </c>
      <c r="B15" s="55" t="s">
        <v>18</v>
      </c>
      <c r="C15" s="23"/>
      <c r="D15" s="23"/>
    </row>
    <row r="16" spans="1:4">
      <c r="A16" s="111"/>
      <c r="B16" s="55" t="s">
        <v>20</v>
      </c>
      <c r="C16" s="23"/>
      <c r="D16" s="23"/>
    </row>
    <row r="17" spans="1:4">
      <c r="A17" s="111"/>
      <c r="B17" s="55" t="s">
        <v>22</v>
      </c>
      <c r="C17" s="23"/>
      <c r="D17" s="23"/>
    </row>
    <row r="18" spans="1:4">
      <c r="A18" s="111"/>
      <c r="B18" s="55" t="s">
        <v>24</v>
      </c>
      <c r="C18" s="23"/>
      <c r="D18" s="23"/>
    </row>
    <row r="19" spans="1:4">
      <c r="A19" s="111"/>
      <c r="B19" s="55" t="s">
        <v>26</v>
      </c>
      <c r="C19" s="23"/>
      <c r="D19" s="23"/>
    </row>
    <row r="20" spans="1:4">
      <c r="A20" s="111"/>
      <c r="B20" s="55" t="s">
        <v>28</v>
      </c>
      <c r="C20" s="23"/>
      <c r="D20" s="23"/>
    </row>
    <row r="21" spans="1:4">
      <c r="A21" s="111"/>
      <c r="B21" s="55" t="s">
        <v>30</v>
      </c>
      <c r="C21" s="23"/>
      <c r="D21" s="23"/>
    </row>
    <row r="23" spans="1:4">
      <c r="A23" s="26" t="s">
        <v>80</v>
      </c>
      <c r="B23" s="26" t="s">
        <v>74</v>
      </c>
      <c r="C23" s="26" t="s">
        <v>75</v>
      </c>
      <c r="D23" s="26" t="s">
        <v>76</v>
      </c>
    </row>
    <row r="24" spans="1:4">
      <c r="A24" s="111" t="s">
        <v>81</v>
      </c>
      <c r="B24" s="55" t="s">
        <v>18</v>
      </c>
      <c r="C24" s="23"/>
      <c r="D24" s="23"/>
    </row>
    <row r="25" spans="1:4">
      <c r="A25" s="111"/>
      <c r="B25" s="55" t="s">
        <v>20</v>
      </c>
      <c r="C25" s="23"/>
      <c r="D25" s="23"/>
    </row>
    <row r="26" spans="1:4">
      <c r="A26" s="111"/>
      <c r="B26" s="55" t="s">
        <v>22</v>
      </c>
      <c r="C26" s="23"/>
      <c r="D26" s="23"/>
    </row>
    <row r="27" spans="1:4">
      <c r="A27" s="111"/>
      <c r="B27" s="55" t="s">
        <v>24</v>
      </c>
      <c r="C27" s="23"/>
      <c r="D27" s="23"/>
    </row>
    <row r="28" spans="1:4">
      <c r="A28" s="111"/>
      <c r="B28" s="55" t="s">
        <v>26</v>
      </c>
      <c r="C28" s="23"/>
      <c r="D28" s="23"/>
    </row>
    <row r="29" spans="1:4">
      <c r="A29" s="111"/>
      <c r="B29" s="55" t="s">
        <v>28</v>
      </c>
      <c r="C29" s="23"/>
      <c r="D29" s="23"/>
    </row>
    <row r="30" spans="1:4">
      <c r="A30" s="111"/>
      <c r="B30" s="55" t="s">
        <v>30</v>
      </c>
      <c r="C30" s="23"/>
      <c r="D30" s="23"/>
    </row>
    <row r="32" spans="1:4">
      <c r="A32" s="26" t="s">
        <v>80</v>
      </c>
      <c r="B32" s="26" t="s">
        <v>74</v>
      </c>
      <c r="C32" s="26" t="s">
        <v>75</v>
      </c>
      <c r="D32" s="26" t="s">
        <v>76</v>
      </c>
    </row>
    <row r="33" spans="1:4">
      <c r="A33" s="111" t="s">
        <v>81</v>
      </c>
      <c r="B33" s="55" t="s">
        <v>18</v>
      </c>
      <c r="C33" s="23"/>
      <c r="D33" s="23"/>
    </row>
    <row r="34" spans="1:4">
      <c r="A34" s="111"/>
      <c r="B34" s="55" t="s">
        <v>20</v>
      </c>
      <c r="C34" s="23"/>
      <c r="D34" s="23"/>
    </row>
    <row r="35" spans="1:4">
      <c r="A35" s="111"/>
      <c r="B35" s="55" t="s">
        <v>22</v>
      </c>
      <c r="C35" s="23"/>
      <c r="D35" s="23"/>
    </row>
    <row r="36" spans="1:4">
      <c r="A36" s="111"/>
      <c r="B36" s="55" t="s">
        <v>24</v>
      </c>
      <c r="C36" s="23"/>
      <c r="D36" s="23"/>
    </row>
    <row r="37" spans="1:4">
      <c r="A37" s="111"/>
      <c r="B37" s="55" t="s">
        <v>26</v>
      </c>
      <c r="C37" s="23"/>
      <c r="D37" s="23"/>
    </row>
    <row r="38" spans="1:4">
      <c r="A38" s="111"/>
      <c r="B38" s="55" t="s">
        <v>28</v>
      </c>
      <c r="C38" s="23"/>
      <c r="D38" s="23"/>
    </row>
    <row r="39" spans="1:4">
      <c r="A39" s="111"/>
      <c r="B39" s="55" t="s">
        <v>30</v>
      </c>
      <c r="C39" s="23"/>
      <c r="D39" s="23"/>
    </row>
    <row r="41" spans="1:4">
      <c r="A41" s="26" t="s">
        <v>80</v>
      </c>
      <c r="B41" s="26" t="s">
        <v>74</v>
      </c>
      <c r="C41" s="26" t="s">
        <v>75</v>
      </c>
      <c r="D41" s="26" t="s">
        <v>76</v>
      </c>
    </row>
    <row r="42" spans="1:4">
      <c r="A42" s="111" t="s">
        <v>81</v>
      </c>
      <c r="B42" s="55" t="s">
        <v>18</v>
      </c>
      <c r="C42" s="23"/>
      <c r="D42" s="23"/>
    </row>
    <row r="43" spans="1:4">
      <c r="A43" s="111"/>
      <c r="B43" s="55" t="s">
        <v>20</v>
      </c>
      <c r="C43" s="23"/>
      <c r="D43" s="23"/>
    </row>
    <row r="44" spans="1:4">
      <c r="A44" s="111"/>
      <c r="B44" s="55" t="s">
        <v>22</v>
      </c>
      <c r="C44" s="23"/>
      <c r="D44" s="23"/>
    </row>
    <row r="45" spans="1:4">
      <c r="A45" s="111"/>
      <c r="B45" s="55" t="s">
        <v>24</v>
      </c>
      <c r="C45" s="23"/>
      <c r="D45" s="23"/>
    </row>
    <row r="46" spans="1:4">
      <c r="A46" s="111"/>
      <c r="B46" s="55" t="s">
        <v>26</v>
      </c>
      <c r="C46" s="23"/>
      <c r="D46" s="23"/>
    </row>
    <row r="47" spans="1:4">
      <c r="A47" s="111"/>
      <c r="B47" s="55" t="s">
        <v>28</v>
      </c>
      <c r="C47" s="23"/>
      <c r="D47" s="23"/>
    </row>
    <row r="48" spans="1:4">
      <c r="A48" s="111"/>
      <c r="B48" s="55" t="s">
        <v>30</v>
      </c>
      <c r="C48" s="23"/>
      <c r="D48" s="23"/>
    </row>
  </sheetData>
  <mergeCells count="6">
    <mergeCell ref="A42:A48"/>
    <mergeCell ref="A1:D1"/>
    <mergeCell ref="A6:A12"/>
    <mergeCell ref="A15:A21"/>
    <mergeCell ref="A24:A30"/>
    <mergeCell ref="A33:A3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C4" sqref="C4"/>
    </sheetView>
  </sheetViews>
  <sheetFormatPr defaultColWidth="8.85546875" defaultRowHeight="14.45"/>
  <cols>
    <col min="1" max="1" width="10.85546875" customWidth="1"/>
    <col min="2" max="2" width="19.5703125" customWidth="1"/>
    <col min="3" max="3" width="36.28515625" customWidth="1"/>
    <col min="4" max="4" width="17.7109375" customWidth="1"/>
    <col min="5" max="5" width="19.140625" customWidth="1"/>
  </cols>
  <sheetData>
    <row r="1" spans="1:5" ht="19.5">
      <c r="A1" s="113" t="s">
        <v>82</v>
      </c>
      <c r="B1" s="113"/>
      <c r="C1" s="113"/>
      <c r="D1" s="113"/>
      <c r="E1" s="113"/>
    </row>
    <row r="3" spans="1:5" ht="27" customHeight="1">
      <c r="A3" s="25" t="s">
        <v>83</v>
      </c>
      <c r="B3" s="25" t="s">
        <v>84</v>
      </c>
      <c r="C3" s="25" t="s">
        <v>85</v>
      </c>
      <c r="D3" s="25" t="s">
        <v>86</v>
      </c>
      <c r="E3" s="25" t="s">
        <v>87</v>
      </c>
    </row>
    <row r="4" spans="1:5" ht="28.5" customHeight="1">
      <c r="A4" s="21"/>
      <c r="B4" s="21"/>
      <c r="C4" s="21"/>
      <c r="D4" s="21"/>
      <c r="E4" s="21"/>
    </row>
    <row r="5" spans="1:5" ht="39.75" customHeight="1">
      <c r="A5" s="21"/>
      <c r="B5" s="21"/>
      <c r="C5" s="21"/>
      <c r="D5" s="21"/>
      <c r="E5" s="21"/>
    </row>
    <row r="6" spans="1:5" ht="42" customHeight="1">
      <c r="A6" s="21"/>
      <c r="B6" s="21"/>
      <c r="C6" s="21"/>
      <c r="D6" s="21"/>
      <c r="E6" s="21"/>
    </row>
    <row r="7" spans="1:5" ht="44.25" customHeight="1">
      <c r="A7" s="21"/>
      <c r="B7" s="21"/>
      <c r="C7" s="21"/>
      <c r="D7" s="21"/>
      <c r="E7" s="21"/>
    </row>
    <row r="8" spans="1:5">
      <c r="A8" s="21"/>
      <c r="B8" s="21"/>
      <c r="C8" s="21"/>
      <c r="D8" s="21"/>
      <c r="E8" s="21"/>
    </row>
    <row r="9" spans="1:5">
      <c r="A9" s="21"/>
      <c r="B9" s="21"/>
      <c r="C9" s="21"/>
      <c r="D9" s="21"/>
      <c r="E9" s="21"/>
    </row>
    <row r="10" spans="1:5">
      <c r="A10" s="21"/>
      <c r="B10" s="21"/>
      <c r="C10" s="21"/>
      <c r="D10" s="21"/>
      <c r="E10" s="21"/>
    </row>
    <row r="11" spans="1:5">
      <c r="A11" s="21"/>
      <c r="B11" s="21"/>
      <c r="C11" s="21"/>
      <c r="D11" s="21"/>
      <c r="E11" s="21"/>
    </row>
    <row r="12" spans="1:5">
      <c r="A12" s="21"/>
      <c r="B12" s="21"/>
      <c r="C12" s="21"/>
      <c r="D12" s="21"/>
      <c r="E12" s="21"/>
    </row>
    <row r="13" spans="1:5">
      <c r="A13" s="21"/>
      <c r="B13" s="21"/>
      <c r="C13" s="21"/>
      <c r="D13" s="21"/>
      <c r="E13" s="21"/>
    </row>
    <row r="14" spans="1:5">
      <c r="A14" s="21"/>
      <c r="B14" s="21"/>
      <c r="C14" s="21"/>
      <c r="D14" s="21"/>
      <c r="E14" s="21"/>
    </row>
    <row r="15" spans="1:5">
      <c r="A15" s="21"/>
      <c r="B15" s="21"/>
      <c r="C15" s="21"/>
      <c r="D15" s="21"/>
      <c r="E15" s="21"/>
    </row>
    <row r="16" spans="1:5">
      <c r="A16" s="21"/>
      <c r="B16" s="21"/>
      <c r="C16" s="21"/>
      <c r="D16" s="21"/>
      <c r="E16" s="21"/>
    </row>
    <row r="17" spans="1:5">
      <c r="A17" s="21"/>
      <c r="B17" s="21"/>
      <c r="C17" s="21"/>
      <c r="D17" s="21"/>
      <c r="E17" s="21"/>
    </row>
  </sheetData>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2019-06-20T14:14:43+00:00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075b2052-407b-4e27-9218-519b2acbe890">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075b2052-407b-4e27-9218-519b2acbe890">
      <Value>1</Value>
    </TaxCatchAll>
    <_dlc_DocId xmlns="075b2052-407b-4e27-9218-519b2acbe890">T7WWZQQQAPN5-296257813-553</_dlc_DocId>
    <_dlc_DocIdUrl xmlns="075b2052-407b-4e27-9218-519b2acbe890">
      <Url>https://beisgov.sharepoint.com/sites/UKSAEducation/_layouts/15/DocIdRedir.aspx?ID=T7WWZQQQAPN5-296257813-553</Url>
      <Description>T7WWZQQQAPN5-296257813-553</Description>
    </_dlc_DocIdUrl>
    <_dlc_DocIdPersistId xmlns="075b2052-407b-4e27-9218-519b2acbe890">false</_dlc_DocIdPersistId>
    <SharedWithUsers xmlns="075b2052-407b-4e27-9218-519b2acbe890">
      <UserInfo>
        <DisplayName>Holland, Neil (UKSA)</DisplayName>
        <AccountId>341</AccountId>
        <AccountType/>
      </UserInfo>
      <UserInfo>
        <DisplayName>Wazir, Haider (UKSA)</DisplayName>
        <AccountId>921</AccountId>
        <AccountType/>
      </UserInfo>
      <UserInfo>
        <DisplayName>Collinson, Miles (UKSA)</DisplayName>
        <AccountId>158</AccountId>
        <AccountType/>
      </UserInfo>
      <UserInfo>
        <DisplayName>Trussell, Peter (UKSA)</DisplayName>
        <AccountId>390</AccountId>
        <AccountType/>
      </UserInfo>
    </SharedWithUsers>
    <lcf76f155ced4ddcb4097134ff3c332f xmlns="925e9507-d177-4671-a62a-6333d768834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268664CA3E61468F60B16C4DD2F3D0" ma:contentTypeVersion="12" ma:contentTypeDescription="Create a new document." ma:contentTypeScope="" ma:versionID="d6fd250659953e1abf1db97328ef098a">
  <xsd:schema xmlns:xsd="http://www.w3.org/2001/XMLSchema" xmlns:xs="http://www.w3.org/2001/XMLSchema" xmlns:p="http://schemas.microsoft.com/office/2006/metadata/properties" xmlns:ns2="0063f72e-ace3-48fb-9c1f-5b513408b31f" xmlns:ns3="075b2052-407b-4e27-9218-519b2acbe890" xmlns:ns4="b413c3fd-5a3b-4239-b985-69032e371c04" xmlns:ns5="a8f60570-4bd3-4f2b-950b-a996de8ab151" xmlns:ns6="aaacb922-5235-4a66-b188-303b9b46fbd7" xmlns:ns7="925e9507-d177-4671-a62a-6333d768834e" targetNamespace="http://schemas.microsoft.com/office/2006/metadata/properties" ma:root="true" ma:fieldsID="b6d2f6b54f31774f7ba7e0acc7a51d42" ns2:_="" ns3:_="" ns4:_="" ns5:_="" ns6:_="" ns7:_="">
    <xsd:import namespace="0063f72e-ace3-48fb-9c1f-5b513408b31f"/>
    <xsd:import namespace="075b2052-407b-4e27-9218-519b2acbe890"/>
    <xsd:import namespace="b413c3fd-5a3b-4239-b985-69032e371c04"/>
    <xsd:import namespace="a8f60570-4bd3-4f2b-950b-a996de8ab151"/>
    <xsd:import namespace="aaacb922-5235-4a66-b188-303b9b46fbd7"/>
    <xsd:import namespace="925e9507-d177-4671-a62a-6333d768834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SearchProperties" minOccurs="0"/>
                <xsd:element ref="ns7:MediaServiceObjectDetectorVersions" minOccurs="0"/>
                <xsd:element ref="ns3:SharedWithUsers" minOccurs="0"/>
                <xsd:element ref="ns3:SharedWithDetails" minOccurs="0"/>
                <xsd:element ref="ns7:lcf76f155ced4ddcb4097134ff3c332f" minOccurs="0"/>
                <xsd:element ref="ns7:MediaServiceDateTaken"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075b2052-407b-4e27-9218-519b2acbe890"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ac48ecc8-0757-4bf7-9e11-4252811c425d}" ma:internalName="TaxCatchAll" ma:showField="CatchAllData" ma:web="075b2052-407b-4e27-9218-519b2acbe89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c48ecc8-0757-4bf7-9e11-4252811c425d}" ma:internalName="TaxCatchAllLabel" ma:readOnly="true" ma:showField="CatchAllDataLabel" ma:web="075b2052-407b-4e27-9218-519b2acbe890">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5e9507-d177-4671-a62a-6333d768834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DateTaken" ma:index="30" nillable="true" ma:displayName="MediaServiceDateTaken" ma:description="" ma:hidden="true" ma:indexed="true" ma:internalName="MediaServiceDateTake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13FDAE5-8E6F-4791-A30C-DF5C000F84C1}"/>
</file>

<file path=customXml/itemProps2.xml><?xml version="1.0" encoding="utf-8"?>
<ds:datastoreItem xmlns:ds="http://schemas.openxmlformats.org/officeDocument/2006/customXml" ds:itemID="{8E0BAF38-0E16-4068-BE43-7F20214149BF}"/>
</file>

<file path=customXml/itemProps3.xml><?xml version="1.0" encoding="utf-8"?>
<ds:datastoreItem xmlns:ds="http://schemas.openxmlformats.org/officeDocument/2006/customXml" ds:itemID="{7025479B-C9CB-4F8F-B9BC-E3AFA8D8B4C8}"/>
</file>

<file path=customXml/itemProps4.xml><?xml version="1.0" encoding="utf-8"?>
<ds:datastoreItem xmlns:ds="http://schemas.openxmlformats.org/officeDocument/2006/customXml" ds:itemID="{B4CB7E4B-09BD-471D-AB40-1EBA404429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Gadsby, Athene (BEIS)</dc:creator>
  <cp:keywords/>
  <dc:description/>
  <cp:lastModifiedBy/>
  <cp:revision/>
  <dcterms:created xsi:type="dcterms:W3CDTF">2019-06-20T14:11:00Z</dcterms:created>
  <dcterms:modified xsi:type="dcterms:W3CDTF">2024-02-27T10:49:36Z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0x010100DF268664CA3E61468F60B16C4DD2F3D0</vt:lpwstr>
  </property>
  <property fmtid="{D5CDD505-2E9C-101B-9397-08002B2CF9AE}" pid="3" name="Business Unit">
    <vt:lpwstr>1;#UK Space Agency|e94dee48-3a05-4a12-8e11-f3f2fb95bcf1</vt:lpwstr>
  </property>
  <property fmtid="{D5CDD505-2E9C-101B-9397-08002B2CF9AE}" pid="4" name="MailAttachments">
    <vt:bool>false</vt:bool>
  </property>
  <property fmtid="{D5CDD505-2E9C-101B-9397-08002B2CF9AE}" pid="5" name="_dlc_DocIdItemGuid">
    <vt:lpwstr>eea0ef38-4a27-47aa-b19a-c9a41f9bb4e4</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bool>false</vt:bool>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y fmtid="{D5CDD505-2E9C-101B-9397-08002B2CF9AE}" pid="77" name="xd_ProgID">
    <vt:lpwstr/>
  </property>
  <property fmtid="{D5CDD505-2E9C-101B-9397-08002B2CF9AE}" pid="78" name="ComplianceAssetId">
    <vt:lpwstr/>
  </property>
  <property fmtid="{D5CDD505-2E9C-101B-9397-08002B2CF9AE}" pid="79" name="TemplateUrl">
    <vt:lpwstr/>
  </property>
  <property fmtid="{D5CDD505-2E9C-101B-9397-08002B2CF9AE}" pid="80" name="xd_Signature">
    <vt:bool>false</vt:bool>
  </property>
  <property fmtid="{D5CDD505-2E9C-101B-9397-08002B2CF9AE}" pid="81" name="MediaServiceImageTags">
    <vt:lpwstr/>
  </property>
</Properties>
</file>