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Documents\Ranger Management &amp;  Design Services\Eastfield Stables 2\Eastfield Stables\2023 forward plan\5 for 2023\Section 62A application to PINS\Consultants\Pathfinder\"/>
    </mc:Choice>
  </mc:AlternateContent>
  <xr:revisionPtr revIDLastSave="0" documentId="8_{B22BF859-4CC5-4769-94A4-C8ED5516D9A7}" xr6:coauthVersionLast="47" xr6:coauthVersionMax="47" xr10:uidLastSave="{00000000-0000-0000-0000-000000000000}"/>
  <bookViews>
    <workbookView xWindow="-120" yWindow="-120" windowWidth="29040" windowHeight="15720" xr2:uid="{2ACB5FB1-E843-D24F-9A48-4678B38AF2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10" i="1"/>
  <c r="G5" i="1"/>
  <c r="F11" i="1"/>
  <c r="G11" i="1" s="1"/>
  <c r="F10" i="1"/>
  <c r="C10" i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<sst xmlns="http://schemas.openxmlformats.org/spreadsheetml/2006/main" count="29" uniqueCount="18">
  <si>
    <t>The Street</t>
  </si>
  <si>
    <t>Takeley</t>
  </si>
  <si>
    <t>4BD</t>
  </si>
  <si>
    <t>Stannstead Rd</t>
  </si>
  <si>
    <t>Elsenham</t>
  </si>
  <si>
    <t>5BD</t>
  </si>
  <si>
    <t xml:space="preserve">Old Mead Rd </t>
  </si>
  <si>
    <t>Henham</t>
  </si>
  <si>
    <t>3BD</t>
  </si>
  <si>
    <t>Bishop Stortford</t>
  </si>
  <si>
    <t>Barnmead</t>
  </si>
  <si>
    <t>Ash View</t>
  </si>
  <si>
    <t>Takley</t>
  </si>
  <si>
    <t>Grange Rd</t>
  </si>
  <si>
    <t>Chickney Rd</t>
  </si>
  <si>
    <t>£m2</t>
  </si>
  <si>
    <t>Asking Prices for new build homes in the vacinity: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</si>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</sst>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(&quot;£&quot;* #,##0_);_(&quot;£&quot;* \(#,##0\);_(&quot;£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6" fontId="0" fillId="0" borderId="0" xfId="1" applyNumberFormat="1" applyFont="1"/>
    <xf numFmtId="0" fontId="2" fillId="0" borderId="0" xfId="0" applyFont="1"/>
    <xf numFmtId="0" fontId="0" fillId="0" borderId="1" xfId="0" applyBorder="1"/>
    <xf numFmtId="166" fontId="0" fillId="0" borderId="1" xfId="1" applyNumberFormat="1" applyFont="1" applyBorder="1"/>
    <xf numFmtId="165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3C956-E76E-DF44-A7F6-955277015D84}">
  <dimension ref="B1:G12"/>
  <sheetViews>
    <sheetView tabSelected="1" workbookViewId="0">
      <selection activeCell="G15" sqref="G15"/>
    </sheetView>
  </sheetViews>
  <sheetFormatPr defaultColWidth="11" defaultRowHeight="15.75" x14ac:dyDescent="0.25"/>
  <cols>
    <col min="2" max="2" width="15" customWidth="1"/>
    <col min="3" max="3" width="14.375" customWidth="1"/>
    <col min="5" max="5" width="14" bestFit="1" customWidth="1"/>
  </cols>
  <sheetData>
    <row r="1" spans="2:7" x14ac:dyDescent="0.25">
      <c r="B1" s="2" t="s">
        <v>16</v>
      </c>
    </row>
    <row r="2" spans="2:7" x14ac:dyDescent="0.25">
      <c r="B2" s="3"/>
      <c r="C2" s="3"/>
      <c r="D2" s="3"/>
      <c r="E2" s="3"/>
      <c r="F2" s="3" t="s">
        <v>17</v>
      </c>
      <c r="G2" s="3" t="s">
        <v>15</v>
      </c>
    </row>
    <row r="3" spans="2:7" x14ac:dyDescent="0.25">
      <c r="B3" s="3" t="s">
        <v>0</v>
      </c>
      <c r="C3" s="3" t="s">
        <v>1</v>
      </c>
      <c r="D3" s="3" t="s">
        <v>2</v>
      </c>
      <c r="E3" s="4">
        <v>800000</v>
      </c>
      <c r="F3" s="3"/>
      <c r="G3" s="3"/>
    </row>
    <row r="4" spans="2:7" x14ac:dyDescent="0.25">
      <c r="B4" s="3" t="s">
        <v>3</v>
      </c>
      <c r="C4" s="3" t="s">
        <v>4</v>
      </c>
      <c r="D4" s="3" t="s">
        <v>5</v>
      </c>
      <c r="E4" s="4">
        <v>875000</v>
      </c>
      <c r="F4" s="3"/>
      <c r="G4" s="3"/>
    </row>
    <row r="5" spans="2:7" x14ac:dyDescent="0.25">
      <c r="B5" s="3" t="s">
        <v>6</v>
      </c>
      <c r="C5" s="3" t="s">
        <v>7</v>
      </c>
      <c r="D5" s="3" t="s">
        <v>8</v>
      </c>
      <c r="E5" s="4">
        <v>899500</v>
      </c>
      <c r="F5" s="3">
        <v>232.1</v>
      </c>
      <c r="G5" s="4">
        <f>E5/F5</f>
        <v>3875.4847048685911</v>
      </c>
    </row>
    <row r="6" spans="2:7" x14ac:dyDescent="0.25">
      <c r="B6" s="3" t="s">
        <v>6</v>
      </c>
      <c r="C6" s="3" t="s">
        <v>7</v>
      </c>
      <c r="D6" s="3" t="s">
        <v>2</v>
      </c>
      <c r="E6" s="4">
        <v>999500</v>
      </c>
      <c r="F6" s="3">
        <v>261.3</v>
      </c>
      <c r="G6" s="4">
        <f t="shared" ref="G6:G11" si="0">E6/F6</f>
        <v>3825.1052430156906</v>
      </c>
    </row>
    <row r="7" spans="2:7" x14ac:dyDescent="0.25">
      <c r="B7" s="3" t="s">
        <v>10</v>
      </c>
      <c r="C7" s="3" t="s">
        <v>9</v>
      </c>
      <c r="D7" s="3" t="s">
        <v>2</v>
      </c>
      <c r="E7" s="4">
        <v>1000000</v>
      </c>
      <c r="F7" s="5">
        <f>1990/10.764</f>
        <v>184.8755109624675</v>
      </c>
      <c r="G7" s="4">
        <f t="shared" si="0"/>
        <v>5409.0452261306527</v>
      </c>
    </row>
    <row r="8" spans="2:7" x14ac:dyDescent="0.25">
      <c r="B8" s="3" t="s">
        <v>11</v>
      </c>
      <c r="C8" s="3" t="s">
        <v>12</v>
      </c>
      <c r="D8" s="3" t="s">
        <v>5</v>
      </c>
      <c r="E8" s="4">
        <v>1100000</v>
      </c>
      <c r="F8" s="5">
        <f>2300/10.764</f>
        <v>213.67521367521368</v>
      </c>
      <c r="G8" s="4">
        <f t="shared" si="0"/>
        <v>5148</v>
      </c>
    </row>
    <row r="9" spans="2:7" x14ac:dyDescent="0.25">
      <c r="B9" s="3" t="s">
        <v>11</v>
      </c>
      <c r="C9" s="3" t="s">
        <v>12</v>
      </c>
      <c r="D9" s="3" t="s">
        <v>5</v>
      </c>
      <c r="E9" s="4">
        <v>1150000</v>
      </c>
      <c r="F9" s="5">
        <f>2500/10.764</f>
        <v>232.25566703827576</v>
      </c>
      <c r="G9" s="4">
        <f t="shared" si="0"/>
        <v>4951.4399999999996</v>
      </c>
    </row>
    <row r="10" spans="2:7" x14ac:dyDescent="0.25">
      <c r="B10" s="3" t="s">
        <v>13</v>
      </c>
      <c r="C10" s="3" t="str">
        <f>C8</f>
        <v>Takley</v>
      </c>
      <c r="D10" s="3" t="s">
        <v>2</v>
      </c>
      <c r="E10" s="4">
        <v>1295000</v>
      </c>
      <c r="F10" s="5">
        <f>2600/10.764</f>
        <v>241.54589371980677</v>
      </c>
      <c r="G10" s="4">
        <f t="shared" si="0"/>
        <v>5361.3</v>
      </c>
    </row>
    <row r="11" spans="2:7" x14ac:dyDescent="0.25">
      <c r="B11" s="3" t="s">
        <v>14</v>
      </c>
      <c r="C11" s="3" t="s">
        <v>7</v>
      </c>
      <c r="D11" s="3" t="s">
        <v>5</v>
      </c>
      <c r="E11" s="4">
        <v>1600000</v>
      </c>
      <c r="F11" s="5">
        <f>4000/10.764</f>
        <v>371.60906726124119</v>
      </c>
      <c r="G11" s="4">
        <f t="shared" si="0"/>
        <v>4305.5999999999995</v>
      </c>
    </row>
    <row r="12" spans="2:7" x14ac:dyDescent="0.25">
      <c r="G1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08F6E32849549B47E86EA908328EA" ma:contentTypeVersion="17" ma:contentTypeDescription="Create a new document." ma:contentTypeScope="" ma:versionID="93eba9d0b8bf5fb77e6a60036c1caafb">
  <xsd:schema xmlns:xsd="http://www.w3.org/2001/XMLSchema" xmlns:xs="http://www.w3.org/2001/XMLSchema" xmlns:p="http://schemas.microsoft.com/office/2006/metadata/properties" xmlns:ns2="6e4931c5-53dd-4db6-9882-c4075ce9cbcc" xmlns:ns3="c371bd06-c6b2-43cb-94d8-46fcf4da1f53" targetNamespace="http://schemas.microsoft.com/office/2006/metadata/properties" ma:root="true" ma:fieldsID="402869fc2dc8633af5c3a454eae70c6e" ns2:_="" ns3:_="">
    <xsd:import namespace="6e4931c5-53dd-4db6-9882-c4075ce9cbcc"/>
    <xsd:import namespace="c371bd06-c6b2-43cb-94d8-46fcf4da1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931c5-53dd-4db6-9882-c4075ce9c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af8cfed-64c2-475b-a96a-20ffe17e85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bd06-c6b2-43cb-94d8-46fcf4da1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92412f4-497a-454f-93ad-b083feb8897d}" ma:internalName="TaxCatchAll" ma:showField="CatchAllData" ma:web="c371bd06-c6b2-43cb-94d8-46fcf4da1f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4931c5-53dd-4db6-9882-c4075ce9cbcc">
      <Terms xmlns="http://schemas.microsoft.com/office/infopath/2007/PartnerControls"/>
    </lcf76f155ced4ddcb4097134ff3c332f>
    <TaxCatchAll xmlns="c371bd06-c6b2-43cb-94d8-46fcf4da1f53" xsi:nil="true"/>
  </documentManagement>
</p:properties>
</file>

<file path=customXml/itemProps1.xml><?xml version="1.0" encoding="utf-8"?>
<ds:datastoreItem xmlns:ds="http://schemas.openxmlformats.org/officeDocument/2006/customXml" ds:itemID="{63235048-223F-4127-A89A-5B1EFCF1D63B}"/>
</file>

<file path=customXml/itemProps2.xml><?xml version="1.0" encoding="utf-8"?>
<ds:datastoreItem xmlns:ds="http://schemas.openxmlformats.org/officeDocument/2006/customXml" ds:itemID="{69DB16AE-76C9-490F-9216-0110DB5C7C62}"/>
</file>

<file path=customXml/itemProps3.xml><?xml version="1.0" encoding="utf-8"?>
<ds:datastoreItem xmlns:ds="http://schemas.openxmlformats.org/officeDocument/2006/customXml" ds:itemID="{59537B27-6468-4B58-833B-4BCC6797D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Aust</dc:creator>
  <cp:lastModifiedBy>Vic Ranger</cp:lastModifiedBy>
  <dcterms:created xsi:type="dcterms:W3CDTF">2023-10-30T14:26:12Z</dcterms:created>
  <dcterms:modified xsi:type="dcterms:W3CDTF">2024-02-06T13:50:44Z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0x01010036D08F6E32849549B47E86EA908328EA</vt:lpwstr>
  </property>
</Properties>
</file>