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https://phecloud-my.sharepoint.com/personal/mark_dartford_ukhsa_gov_uk/Documents/lab forms/"/>
    </mc:Choice>
  </mc:AlternateContent>
  <xr:revisionPtr revIDLastSave="0" documentId="8_{44C22388-9B45-448F-9208-BE7B6B87A06C}" xr6:coauthVersionLast="47" xr6:coauthVersionMax="47" xr10:uidLastSave="{00000000-0000-0000-0000-000000000000}"/>
  <bookViews>
    <workbookView xWindow="-110" yWindow="-110" windowWidth="19420" windowHeight="10420" activeTab="1" xr2:uid="{00000000-000D-0000-FFFF-FFFF00000000}"/>
  </bookViews>
  <sheets>
    <sheet name="RIGS SERVICE DD to FOLLOW" sheetId="9" r:id="rId1"/>
    <sheet name="Immunoglobulin issue form VZIG " sheetId="1" r:id="rId2"/>
    <sheet name="Movianto Order Form" sheetId="8" r:id="rId3"/>
    <sheet name="Sheet1" sheetId="2" state="hidden" r:id="rId4"/>
    <sheet name="Sheet2" sheetId="5" state="hidden" r:id="rId5"/>
    <sheet name="Data extract form" sheetId="6" state="hidden" r:id="rId6"/>
    <sheet name="Data validation sheet" sheetId="7" state="hidden" r:id="rId7"/>
  </sheets>
  <definedNames>
    <definedName name="_18_09_2012">Sheet1!$I$1:$I$2</definedName>
    <definedName name="abstatus">Sheet1!$C$1:$C$4</definedName>
    <definedName name="administer">Sheet1!$A$1:$A$3</definedName>
    <definedName name="batch">Sheet1!#REF!</definedName>
    <definedName name="batchno">Sheet1!#REF!</definedName>
    <definedName name="BMS">'Immunoglobulin issue form VZIG '!#REF!</definedName>
    <definedName name="BMSoncall">Sheet1!$K$1:$K$6</definedName>
    <definedName name="contact">Sheet1!$L$1:$L$5</definedName>
    <definedName name="Country">Sheet1!$F$1:$F$4</definedName>
    <definedName name="currentdate">Sheet1!$I$1</definedName>
    <definedName name="currenttime">Sheet1!$J$1</definedName>
    <definedName name="issue">Sheet1!$E$1:$E$4</definedName>
    <definedName name="method">Sheet1!#REF!</definedName>
    <definedName name="method2">#REF!</definedName>
    <definedName name="Methodofdelivery">Sheet1!$G$1:$G$5</definedName>
    <definedName name="_xlnm.Print_Area" localSheetId="1">'Immunoglobulin issue form VZIG '!$A$1:$I$112</definedName>
    <definedName name="sentby">Sheet1!#REF!</definedName>
    <definedName name="underlying">Sheet1!$D$1:$D$4</definedName>
    <definedName name="yesno">Sheet1!$B$1:$B$2</definedName>
    <definedName name="YESNO1">Sheet1!$H$1:$H$2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 l="1"/>
  <c r="C12" i="8"/>
  <c r="C5" i="8"/>
  <c r="C6" i="8"/>
  <c r="C85" i="1"/>
  <c r="C74" i="1"/>
  <c r="C81" i="1"/>
  <c r="C80" i="1"/>
  <c r="C79" i="1"/>
  <c r="G77" i="1"/>
  <c r="C77" i="1"/>
  <c r="C72" i="1"/>
  <c r="C71" i="1"/>
  <c r="G71" i="1" l="1"/>
  <c r="C14" i="8" l="1"/>
  <c r="C10" i="8"/>
  <c r="C9" i="8"/>
  <c r="C8" i="8"/>
  <c r="C84" i="1" l="1"/>
  <c r="F32" i="1" l="1"/>
  <c r="B91" i="1" s="1"/>
  <c r="B90" i="1"/>
  <c r="G88" i="1" l="1"/>
  <c r="H85" i="1"/>
  <c r="B26" i="6" l="1"/>
  <c r="B16" i="6"/>
  <c r="B23" i="6"/>
  <c r="B15" i="6"/>
  <c r="B4" i="6"/>
  <c r="B14" i="6"/>
  <c r="B13" i="6"/>
  <c r="B18" i="6"/>
  <c r="B11" i="6"/>
  <c r="I1" i="7"/>
  <c r="I3" i="7" s="1"/>
  <c r="B21" i="6"/>
  <c r="B22" i="6"/>
  <c r="B20" i="6"/>
  <c r="B19" i="6"/>
  <c r="B17" i="6"/>
  <c r="G76" i="1"/>
  <c r="B35" i="6"/>
  <c r="B34" i="6"/>
  <c r="B33" i="6"/>
  <c r="B32" i="6"/>
  <c r="B30" i="6"/>
  <c r="B27" i="6"/>
  <c r="B25" i="6"/>
  <c r="B24" i="6"/>
  <c r="B12" i="6"/>
  <c r="B8" i="6"/>
  <c r="B7" i="6"/>
  <c r="B6" i="6"/>
  <c r="B5" i="6"/>
  <c r="B3" i="6"/>
  <c r="B2" i="6"/>
  <c r="B1" i="6"/>
  <c r="C88" i="1"/>
  <c r="C87" i="1"/>
  <c r="G73" i="1"/>
  <c r="C86" i="1"/>
  <c r="H84" i="1"/>
  <c r="C78" i="1"/>
  <c r="G72" i="1"/>
  <c r="C73" i="1"/>
  <c r="G74" i="1"/>
  <c r="I1" i="2"/>
  <c r="J1" i="2"/>
  <c r="I15" i="7"/>
  <c r="I2" i="7" l="1"/>
  <c r="I15" i="1" s="1"/>
  <c r="B9" i="6" l="1"/>
  <c r="B10" i="6" s="1"/>
  <c r="F36" i="1"/>
  <c r="H86" i="1" l="1"/>
  <c r="H36" i="1"/>
  <c r="D17" i="8" s="1"/>
  <c r="B28" i="6"/>
  <c r="B29" i="6" l="1"/>
  <c r="C93" i="1"/>
  <c r="H87" i="1"/>
</calcChain>
</file>

<file path=xl/sharedStrings.xml><?xml version="1.0" encoding="utf-8"?>
<sst xmlns="http://schemas.openxmlformats.org/spreadsheetml/2006/main" count="404" uniqueCount="348">
  <si>
    <t>London NW9 5EQ</t>
  </si>
  <si>
    <t>Requester tel. no.</t>
  </si>
  <si>
    <t>Delivery address:</t>
  </si>
  <si>
    <t xml:space="preserve">0 – 5 Years </t>
  </si>
  <si>
    <t>6 – 10 Years</t>
  </si>
  <si>
    <t xml:space="preserve">15 years and older </t>
  </si>
  <si>
    <t>Date of call :</t>
  </si>
  <si>
    <t>Time:</t>
  </si>
  <si>
    <t>Name of institution:</t>
  </si>
  <si>
    <t>Ward / setting:</t>
  </si>
  <si>
    <t>Time of call:</t>
  </si>
  <si>
    <t>DOB:</t>
  </si>
  <si>
    <t>Date:</t>
  </si>
  <si>
    <t>Name of patient:</t>
  </si>
  <si>
    <t>61 Colindale Avenue</t>
  </si>
  <si>
    <t>Patient name:</t>
  </si>
  <si>
    <t xml:space="preserve">11 – 14 Years </t>
  </si>
  <si>
    <t>750mg (3 vials)</t>
  </si>
  <si>
    <t>1000mg (4 vials)</t>
  </si>
  <si>
    <t>500mg (2 vials)</t>
  </si>
  <si>
    <t>250mg (1 vial)</t>
  </si>
  <si>
    <t>Hospital</t>
  </si>
  <si>
    <t>Other</t>
  </si>
  <si>
    <t>other</t>
  </si>
  <si>
    <t>yes</t>
  </si>
  <si>
    <t>no</t>
  </si>
  <si>
    <t>negative</t>
  </si>
  <si>
    <t>equivocal</t>
  </si>
  <si>
    <t>positive</t>
  </si>
  <si>
    <t>not tested</t>
  </si>
  <si>
    <t>pregnant</t>
  </si>
  <si>
    <t>immunocompromised</t>
  </si>
  <si>
    <t>Give second dose if further exposure occurs and more than 3 weeks since administration.</t>
  </si>
  <si>
    <t>Post:</t>
  </si>
  <si>
    <t>neonate</t>
  </si>
  <si>
    <t>not sure</t>
  </si>
  <si>
    <t>duty BMS</t>
  </si>
  <si>
    <t>Patient address:</t>
  </si>
  <si>
    <t>England</t>
  </si>
  <si>
    <t>Wales</t>
  </si>
  <si>
    <t>Northern Ireland</t>
  </si>
  <si>
    <t>Scotland</t>
  </si>
  <si>
    <t>H48</t>
  </si>
  <si>
    <t>Greater range of options</t>
  </si>
  <si>
    <t>I42</t>
  </si>
  <si>
    <t>Country list</t>
  </si>
  <si>
    <t>H52</t>
  </si>
  <si>
    <t>Now just BMS name, not BMS/Ig Clerk name</t>
  </si>
  <si>
    <t>Country</t>
  </si>
  <si>
    <t>Changes to Issue 4</t>
  </si>
  <si>
    <t>Order no, HPZone no and date uploaded added to page 3</t>
  </si>
  <si>
    <t>Row 151</t>
  </si>
  <si>
    <t>Expiry date:</t>
  </si>
  <si>
    <t>NO</t>
  </si>
  <si>
    <t>YES</t>
  </si>
  <si>
    <t>Method of delivery:</t>
  </si>
  <si>
    <t>Delivery town:</t>
  </si>
  <si>
    <t>Delivery Post Code:</t>
  </si>
  <si>
    <t>Jayesh Shah</t>
  </si>
  <si>
    <t xml:space="preserve"> _________ : __________</t>
  </si>
  <si>
    <t xml:space="preserve">   Once completed, please retain for your records</t>
  </si>
  <si>
    <t>Time received:</t>
  </si>
  <si>
    <t xml:space="preserve">Correct to order:  </t>
  </si>
  <si>
    <t>yes    /    no</t>
  </si>
  <si>
    <t>Comment on condition:</t>
  </si>
  <si>
    <t xml:space="preserve">Signed: </t>
  </si>
  <si>
    <t>For the Attention of:</t>
  </si>
  <si>
    <t>NHS no:</t>
  </si>
  <si>
    <t xml:space="preserve">Name of requestor: </t>
  </si>
  <si>
    <t>Dosage and Timing of VZIG</t>
  </si>
  <si>
    <t xml:space="preserve">If large total doses (&gt;5mls) of VZIG are required, administer divided doses at different sites.       </t>
  </si>
  <si>
    <t>Dose:</t>
  </si>
  <si>
    <t>Issue:</t>
  </si>
  <si>
    <t>Dose required:</t>
  </si>
  <si>
    <t>No. vials required</t>
  </si>
  <si>
    <t>Issuing Centre</t>
  </si>
  <si>
    <t>Post Code</t>
  </si>
  <si>
    <t>school</t>
  </si>
  <si>
    <t>healthcare</t>
  </si>
  <si>
    <t>household</t>
  </si>
  <si>
    <t>community</t>
  </si>
  <si>
    <t>Surgery name/Ward/Location:</t>
  </si>
  <si>
    <t>Post Code:</t>
  </si>
  <si>
    <t>Ref No:</t>
  </si>
  <si>
    <t>HPZone No:</t>
  </si>
  <si>
    <t>Batch number:</t>
  </si>
  <si>
    <t>Number of vials:</t>
  </si>
  <si>
    <t>HPZoneNo</t>
  </si>
  <si>
    <t>Name of Requester</t>
  </si>
  <si>
    <t>Date of request</t>
  </si>
  <si>
    <t>Quantitative AB test result</t>
  </si>
  <si>
    <t>Contact</t>
  </si>
  <si>
    <t xml:space="preserve">Household </t>
  </si>
  <si>
    <t>School/Nursery</t>
  </si>
  <si>
    <t>Healthcare setting</t>
  </si>
  <si>
    <t>Negative</t>
  </si>
  <si>
    <t>Positive</t>
  </si>
  <si>
    <t>Not known</t>
  </si>
  <si>
    <t>Not tested</t>
  </si>
  <si>
    <t>No</t>
  </si>
  <si>
    <t>Exposed to</t>
  </si>
  <si>
    <t>Shingles</t>
  </si>
  <si>
    <t>Vaccine</t>
  </si>
  <si>
    <t>Reason for Issue</t>
  </si>
  <si>
    <t>Immunosuppressed</t>
  </si>
  <si>
    <t>Neonate</t>
  </si>
  <si>
    <t>Group A/Group B</t>
  </si>
  <si>
    <t>Group A</t>
  </si>
  <si>
    <t>Group B</t>
  </si>
  <si>
    <t>Condition</t>
  </si>
  <si>
    <t>ALL</t>
  </si>
  <si>
    <t>Nephrotic syndrome</t>
  </si>
  <si>
    <t>Liver transplant</t>
  </si>
  <si>
    <t>Juvenille Arthritis (JLA)</t>
  </si>
  <si>
    <t>Crohn's Disease</t>
  </si>
  <si>
    <t>Rheumatoid arthritis</t>
  </si>
  <si>
    <t>AML</t>
  </si>
  <si>
    <t>Renal transplant</t>
  </si>
  <si>
    <t>Inflammatory Bowel Disease</t>
  </si>
  <si>
    <t>Other Malignancy</t>
  </si>
  <si>
    <t>Other Autoimmune</t>
  </si>
  <si>
    <t>Other Transplant</t>
  </si>
  <si>
    <t>No of days since contact:</t>
  </si>
  <si>
    <t>Date of contact:</t>
  </si>
  <si>
    <t>Name of Institution</t>
  </si>
  <si>
    <t>Name of Patient</t>
  </si>
  <si>
    <t>DOB</t>
  </si>
  <si>
    <t>Age</t>
  </si>
  <si>
    <t>AgeCategory</t>
  </si>
  <si>
    <t>Reason for issue</t>
  </si>
  <si>
    <t>Nature of contact</t>
  </si>
  <si>
    <t>Sex</t>
  </si>
  <si>
    <t>History of chickenpox</t>
  </si>
  <si>
    <t>Date of contact</t>
  </si>
  <si>
    <t>No of days since contact</t>
  </si>
  <si>
    <t>AB status of exposed</t>
  </si>
  <si>
    <t>To be issued</t>
  </si>
  <si>
    <t>Dose</t>
  </si>
  <si>
    <t>Issue</t>
  </si>
  <si>
    <t>Doctor Name</t>
  </si>
  <si>
    <t>GMC No</t>
  </si>
  <si>
    <t>Order Taken by</t>
  </si>
  <si>
    <t>NHS number</t>
  </si>
  <si>
    <t>Who to administer</t>
  </si>
  <si>
    <t>Method of delivery</t>
  </si>
  <si>
    <t>if qualitative</t>
  </si>
  <si>
    <t>Abtesting</t>
  </si>
  <si>
    <t>Qualitative</t>
  </si>
  <si>
    <t>if not tested</t>
  </si>
  <si>
    <t>free text - why not</t>
  </si>
  <si>
    <t>if quantitive</t>
  </si>
  <si>
    <t>result in IU/ml</t>
  </si>
  <si>
    <t>testing lab</t>
  </si>
  <si>
    <t>Testing Lab</t>
  </si>
  <si>
    <t>Batch No</t>
  </si>
  <si>
    <t>Equivocal</t>
  </si>
  <si>
    <t>Contact tel no:</t>
  </si>
  <si>
    <t>Method of Delivery</t>
  </si>
  <si>
    <t>Teresa Gibbs</t>
  </si>
  <si>
    <t>BMS on Call</t>
  </si>
  <si>
    <t>Testing Laboratory</t>
  </si>
  <si>
    <t>Male</t>
  </si>
  <si>
    <t>Female</t>
  </si>
  <si>
    <t>Other - please specify</t>
  </si>
  <si>
    <t xml:space="preserve">Additional information: </t>
  </si>
  <si>
    <t>Yes - chickenpox</t>
  </si>
  <si>
    <t>Yes - shingles</t>
  </si>
  <si>
    <t xml:space="preserve">Vaccinated x1 </t>
  </si>
  <si>
    <t>Vaccinated x2</t>
  </si>
  <si>
    <t xml:space="preserve">Immunodeficiency </t>
  </si>
  <si>
    <t>Quantitative (mIU/ml)</t>
  </si>
  <si>
    <t>mIU/ml</t>
  </si>
  <si>
    <t>Qualitative result:</t>
  </si>
  <si>
    <t xml:space="preserve">Quantitative result: </t>
  </si>
  <si>
    <t xml:space="preserve">VZ IgG antibody testing : </t>
  </si>
  <si>
    <t>Hx of chickenpox/shingles?</t>
  </si>
  <si>
    <t xml:space="preserve">Postcode: </t>
  </si>
  <si>
    <t xml:space="preserve">Patient town: </t>
  </si>
  <si>
    <t>Post</t>
  </si>
  <si>
    <t>Immunosuppressed Gp</t>
  </si>
  <si>
    <t>Immunosuppress cause</t>
  </si>
  <si>
    <t>If pregnant: weeks</t>
  </si>
  <si>
    <t>AB result</t>
  </si>
  <si>
    <t>Additional info contact</t>
  </si>
  <si>
    <t>Additional info testing</t>
  </si>
  <si>
    <t>Yes</t>
  </si>
  <si>
    <t>To be completed electronically for all requests</t>
  </si>
  <si>
    <t xml:space="preserve">Movianto Reference No: </t>
  </si>
  <si>
    <t>https://www.gov.uk/government/publications/varicella-the-green-book-chapter-34</t>
  </si>
  <si>
    <t>https://www.gov.uk/government/publications/varicella-zoster-immunoglobulin</t>
  </si>
  <si>
    <t>change of telephone number from 7471 to 6204</t>
  </si>
  <si>
    <t>change of department name</t>
  </si>
  <si>
    <t>RIgSg clerk</t>
  </si>
  <si>
    <t>Duty Person:</t>
  </si>
  <si>
    <t>On Call duty person Telephoned?:</t>
  </si>
  <si>
    <t>_______ /_______ /_________</t>
  </si>
  <si>
    <t>sex:</t>
  </si>
  <si>
    <t xml:space="preserve">To be given by slow intramuscular injection.     </t>
  </si>
  <si>
    <t>Changes to issue5</t>
  </si>
  <si>
    <t>H5</t>
  </si>
  <si>
    <t>F1/2</t>
  </si>
  <si>
    <t>No of  days since first day of contact:</t>
  </si>
  <si>
    <t>Rabies and Immunoglobulin Service (RIgS)</t>
  </si>
  <si>
    <t>Bleep /ext.:</t>
  </si>
  <si>
    <t>MOVIANTO</t>
  </si>
  <si>
    <t>Debbie Cohen</t>
  </si>
  <si>
    <t>RIgS Clerk</t>
  </si>
  <si>
    <t>Surgery</t>
  </si>
  <si>
    <t>Clinic</t>
  </si>
  <si>
    <t>If this order is not correct or received more than 24 hours after despatch, please contact the RIgS Team on 0330 128 1020 during office hours</t>
  </si>
  <si>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also be aware of potential side effects and communicate these to the patient.</t>
  </si>
  <si>
    <t>faxed /posted</t>
  </si>
  <si>
    <t>delition of method of delivery-Movianto delivery only</t>
  </si>
  <si>
    <t>Shirley Cole</t>
  </si>
  <si>
    <t>Movianto 5hr</t>
  </si>
  <si>
    <t>Movianto 24hr</t>
  </si>
  <si>
    <t>MOVIANTO 5hr</t>
  </si>
  <si>
    <t>MOVIANTO 24hr</t>
  </si>
  <si>
    <t>removed packed by BMS</t>
  </si>
  <si>
    <t>removed order by Colindale RIgS Clerks</t>
  </si>
  <si>
    <t>changes to Issue 6 - August 2020 for Movianto orders/delivery only-new system</t>
  </si>
  <si>
    <t>Where Ig to be administered:</t>
  </si>
  <si>
    <t>RECIPIENT NAME</t>
  </si>
  <si>
    <t>ADDRESS</t>
  </si>
  <si>
    <t>POST CODE</t>
  </si>
  <si>
    <t>CONTACT TELEPHONE No:</t>
  </si>
  <si>
    <t>Immunisation and Vaccine Preventable Diseases Division</t>
  </si>
  <si>
    <t>UK Health Security Agency</t>
  </si>
  <si>
    <t>Tel: 0330 128 1020 opt 1</t>
  </si>
  <si>
    <t>added to information number of weeks pregnant</t>
  </si>
  <si>
    <t>changes to issue 8</t>
  </si>
  <si>
    <t>Row18</t>
  </si>
  <si>
    <r>
      <t xml:space="preserve">If pregnant, </t>
    </r>
    <r>
      <rPr>
        <b/>
        <sz val="14"/>
        <color rgb="FF000000"/>
        <rFont val="Calibri"/>
        <family val="2"/>
      </rPr>
      <t>how many wks</t>
    </r>
    <r>
      <rPr>
        <sz val="14"/>
        <color indexed="8"/>
        <rFont val="Calibri"/>
        <family val="2"/>
      </rPr>
      <t>:</t>
    </r>
  </si>
  <si>
    <t xml:space="preserve"> No. of days: </t>
  </si>
  <si>
    <t>Chickenpox</t>
  </si>
  <si>
    <t>Unknown</t>
  </si>
  <si>
    <t>History of Chickenpox/Shingles</t>
  </si>
  <si>
    <t>_______ /_______ /_______</t>
  </si>
  <si>
    <t>VZIg</t>
  </si>
  <si>
    <t>Patient to have:</t>
  </si>
  <si>
    <t>anti-viral treatment - NO FURTHER ACTION</t>
  </si>
  <si>
    <t>Own child</t>
  </si>
  <si>
    <t>Adult in household</t>
  </si>
  <si>
    <t>Date onset of rash:</t>
  </si>
  <si>
    <t>Additional Information:</t>
  </si>
  <si>
    <t>If OTHER-contact - who i.e. relative/school etc.</t>
  </si>
  <si>
    <t>Who has Chickenpox/Shingles?</t>
  </si>
  <si>
    <t>e-mail address:</t>
  </si>
  <si>
    <t>under 5yrs</t>
  </si>
  <si>
    <t>20-30</t>
  </si>
  <si>
    <t>30-40</t>
  </si>
  <si>
    <t>40-50</t>
  </si>
  <si>
    <t>50-60</t>
  </si>
  <si>
    <t>60+</t>
  </si>
  <si>
    <t>If known, Age Grp of person with Chickenpox/Shingles</t>
  </si>
  <si>
    <t>6yrs-10yrs</t>
  </si>
  <si>
    <t>11yrs-19yrs</t>
  </si>
  <si>
    <t>NOT KNOWN</t>
  </si>
  <si>
    <t>Pregnant &lt;20 weeks on day of contact</t>
  </si>
  <si>
    <t>Pregnant &gt;= 20 weeks on day of contact</t>
  </si>
  <si>
    <t>Source of call:</t>
  </si>
  <si>
    <t xml:space="preserve">Telephone number: </t>
  </si>
  <si>
    <t>Alt number:</t>
  </si>
  <si>
    <t>GP</t>
  </si>
  <si>
    <t>HPT</t>
  </si>
  <si>
    <t>Name of caller:</t>
  </si>
  <si>
    <t>Caller designation</t>
  </si>
  <si>
    <t>Caller organisation</t>
  </si>
  <si>
    <t>E-mail address</t>
  </si>
  <si>
    <t>Telephone No:</t>
  </si>
  <si>
    <t>Vaccine history</t>
  </si>
  <si>
    <t>Liaison</t>
  </si>
  <si>
    <t>Binding site</t>
  </si>
  <si>
    <t>Assay used:</t>
  </si>
  <si>
    <t>Date tested:</t>
  </si>
  <si>
    <t>Disseminated shingles</t>
  </si>
  <si>
    <t>Exposed shingles lesions</t>
  </si>
  <si>
    <t>Shingles immunosupressed</t>
  </si>
  <si>
    <t>Type of VZV infection in index case</t>
  </si>
  <si>
    <t>VZIg to be issued:</t>
  </si>
  <si>
    <t>Specific risk group of contact</t>
  </si>
  <si>
    <t>If exposure &gt;20wks or Immunosupressed has anti-viral treatment been discussed?</t>
  </si>
  <si>
    <t>Risk assessment completed by:</t>
  </si>
  <si>
    <t>GMC/NMC Number:</t>
  </si>
  <si>
    <t>UKHSA authorisation:</t>
  </si>
  <si>
    <t>VZIG should be given within 10 days of first exposure, do not delay beyond 7 days in immunocompromised contacts.</t>
  </si>
  <si>
    <t>name of clinician responsible for</t>
  </si>
  <si>
    <t>administration:</t>
  </si>
  <si>
    <t xml:space="preserve">for the attention of:
</t>
  </si>
  <si>
    <t>VZIg to be administered no later than 10 days from first day of contact. Do not delay beyond 7
days in immunocomprmised contacts.</t>
  </si>
  <si>
    <r>
      <t xml:space="preserve">If pregnant, </t>
    </r>
    <r>
      <rPr>
        <b/>
        <sz val="12"/>
        <color rgb="FF000000"/>
        <rFont val="Arial"/>
        <family val="2"/>
      </rPr>
      <t>how many wks</t>
    </r>
    <r>
      <rPr>
        <sz val="12"/>
        <color indexed="8"/>
        <rFont val="Arial"/>
        <family val="2"/>
      </rPr>
      <t>:</t>
    </r>
  </si>
  <si>
    <r>
      <t xml:space="preserve">Please note that this form should be used in conjunction with the </t>
    </r>
    <r>
      <rPr>
        <b/>
        <sz val="12"/>
        <color rgb="FFFF0000"/>
        <rFont val="Arial"/>
        <family val="2"/>
      </rPr>
      <t>NATIONAL</t>
    </r>
    <r>
      <rPr>
        <b/>
        <sz val="12"/>
        <color theme="1"/>
        <rFont val="Arial"/>
        <family val="2"/>
      </rPr>
      <t xml:space="preserve"> Guidelines on varicella post exposure prophylaxis</t>
    </r>
  </si>
  <si>
    <t>Maria Bolea</t>
  </si>
  <si>
    <t>Rajani Raghu</t>
  </si>
  <si>
    <t>Rachel Lunt</t>
  </si>
  <si>
    <r>
      <t xml:space="preserve">For out of hours and Colindale use only: 
inform on call Duty Person by telephone-then e-mail this completed form to: </t>
    </r>
    <r>
      <rPr>
        <b/>
        <sz val="12"/>
        <color rgb="FFFF0000"/>
        <rFont val="Arial"/>
        <family val="2"/>
      </rPr>
      <t xml:space="preserve">BMSonCall@ukhsa.gov.uk
</t>
    </r>
  </si>
  <si>
    <t>5hour@movianto.com</t>
  </si>
  <si>
    <t>Movianto Acc No.</t>
  </si>
  <si>
    <r>
      <rPr>
        <sz val="14"/>
        <color theme="5" tint="-0.249977111117893"/>
        <rFont val="Calibri"/>
        <family val="2"/>
        <scheme val="minor"/>
      </rPr>
      <t>Guidance on issuing of antitoxins, immunoglobulins &amp; rabies vaccine</t>
    </r>
    <r>
      <rPr>
        <sz val="11"/>
        <color theme="1"/>
        <rFont val="Calibri"/>
        <family val="2"/>
        <scheme val="minor"/>
      </rPr>
      <t xml:space="preserve">
</t>
    </r>
    <r>
      <rPr>
        <sz val="14"/>
        <color theme="1"/>
        <rFont val="Calibri"/>
        <family val="2"/>
        <scheme val="minor"/>
      </rPr>
      <t xml:space="preserve">During office hours </t>
    </r>
    <r>
      <rPr>
        <sz val="11"/>
        <color theme="1"/>
        <rFont val="Calibri"/>
        <family val="2"/>
        <scheme val="minor"/>
      </rPr>
      <t xml:space="preserve">
These times are 9am to 5pm Monday to Friday. 
• Collect all relevant information on the appropriate issue form (linked to in each section)
• The NHS Number of the patient in question is essential
• Inform Rabies and Immunoglobulin Service (RIgS) Team via the team e_x0002_mail, rigs@ukhsa.gov.uk
• Include the HPZone number in subject line of the email
Immunoglobulins, antitoxins and/or vaccines will not be issued without a written request (containing all required information) on either an issue form or via email. Verbal requests are not valid. 
</t>
    </r>
    <r>
      <rPr>
        <b/>
        <sz val="16"/>
        <color theme="1"/>
        <rFont val="Calibri"/>
        <family val="2"/>
        <scheme val="minor"/>
      </rPr>
      <t>Outside office hours</t>
    </r>
    <r>
      <rPr>
        <sz val="11"/>
        <color theme="1"/>
        <rFont val="Calibri"/>
        <family val="2"/>
        <scheme val="minor"/>
      </rPr>
      <t xml:space="preserve">
These times are 5.30pm to 9am Monday to Thursday, and 5.30pm Friday to 9am Monday. Using the appropriate request form, collect all relevant information including the name and address of person the product is to be delivered to. In particular, the NHS Number of the patient is essential. 
</t>
    </r>
  </si>
  <si>
    <t>audrey.disnard@supplychain.nhs.uk</t>
  </si>
  <si>
    <t>RIGS@ukhsa.gov.uk</t>
  </si>
  <si>
    <t>N/A</t>
  </si>
  <si>
    <t>Anti-Varicella Zoster
Immunoglobulin (VZIg)</t>
  </si>
  <si>
    <r>
      <t>2</t>
    </r>
    <r>
      <rPr>
        <sz val="12"/>
        <color theme="1"/>
        <rFont val="Calibri"/>
        <family val="2"/>
      </rPr>
      <t>◦C</t>
    </r>
    <r>
      <rPr>
        <sz val="12"/>
        <color theme="1"/>
        <rFont val="Calibri"/>
        <family val="2"/>
        <scheme val="minor"/>
      </rPr>
      <t xml:space="preserve"> - 8</t>
    </r>
    <r>
      <rPr>
        <sz val="12"/>
        <color theme="1"/>
        <rFont val="Calibri"/>
        <family val="2"/>
      </rPr>
      <t>◦C</t>
    </r>
  </si>
  <si>
    <t>HPZone Reference No:</t>
  </si>
  <si>
    <t>Qty
 required</t>
  </si>
  <si>
    <t>Storage
 Condition</t>
  </si>
  <si>
    <t xml:space="preserve">FROM Account:  </t>
  </si>
  <si>
    <t>0010981701</t>
  </si>
  <si>
    <t>SKU/Article Code</t>
  </si>
  <si>
    <t>rigs@ukhsa.gov.uk</t>
  </si>
  <si>
    <t>bmsonCall@ukhsa.gov.uk</t>
  </si>
  <si>
    <t>ImmForm Account No:</t>
  </si>
  <si>
    <t>vaccinesupply@ukhsa.gov.uk</t>
  </si>
  <si>
    <t xml:space="preserve">E-mail form to: </t>
  </si>
  <si>
    <t>Movianto "in hours" Number.01234 224 871</t>
  </si>
  <si>
    <t>sarah.tarr@ukhsa.gov.uk</t>
  </si>
  <si>
    <t>Debbie Cohen   07971 097 580 / 07981 706 183</t>
  </si>
  <si>
    <t>Teresa Gibbs      07813 003 392 / 07956 520 199</t>
  </si>
  <si>
    <t>Jayesh Shah        07885 455 528 / 07985 471 337</t>
  </si>
  <si>
    <t>Maria Bolea        07929 853 797 /07341 939 324</t>
  </si>
  <si>
    <t>Rajani Raghu      07914 274 193</t>
  </si>
  <si>
    <t xml:space="preserve">Rachel Lunt        07833 087 356 </t>
  </si>
  <si>
    <t>UKHSA contact Telephone No:</t>
  </si>
  <si>
    <t xml:space="preserve">UKHSA Contact Name </t>
  </si>
  <si>
    <t>francine.stalham@ukhsa.gov.uk</t>
  </si>
  <si>
    <t>Movianto "out of hours" No. 01234 587 369</t>
  </si>
  <si>
    <t>Product Description</t>
  </si>
  <si>
    <r>
      <rPr>
        <b/>
        <sz val="18"/>
        <color theme="1"/>
        <rFont val="Calibri"/>
        <family val="2"/>
        <scheme val="minor"/>
      </rPr>
      <t xml:space="preserve">Emergency vaccine requests outside office hours </t>
    </r>
    <r>
      <rPr>
        <sz val="12"/>
        <color theme="1"/>
        <rFont val="Calibri"/>
        <family val="2"/>
        <scheme val="minor"/>
      </rPr>
      <t xml:space="preserve">
This is the procedure for urgent requests outside of office hours that cannot wait until the next working day:
1. Telephone the on-call person on the number provided on the weekly rota.
2. E-mail the completed request form to BMSoncall@ukhsa.gov.uk.
3. Upload the request form into HPZone.
4. If any follow-up is required, e-mail the form and message to RIGS@ukhsa.gov.uk.
5. On-call person will order the product via Movianto.
6. Movianto will deliver the product to the healthcare provider within 5 hours (or best endeavours).
7. Arrange for the patient to reattend at suitable time for delivery.
8. For weekend issuing, please also aim for issuing within daylight hours</t>
    </r>
  </si>
  <si>
    <t>Exposed patient details</t>
  </si>
  <si>
    <t>Exposure assessment</t>
  </si>
  <si>
    <t>Outcome:</t>
  </si>
  <si>
    <t>Varicella-Zoster Immunoglobulin clinical record form</t>
  </si>
  <si>
    <t>Delivery</t>
  </si>
  <si>
    <t>Requestors details</t>
  </si>
  <si>
    <t>Patient details</t>
  </si>
  <si>
    <t>Date of 
contact:</t>
  </si>
  <si>
    <t>Please note: this product should be administered by a registered healthcare professional</t>
  </si>
  <si>
    <r>
      <rPr>
        <b/>
        <sz val="12"/>
        <rFont val="Arial"/>
        <family val="2"/>
      </rPr>
      <t>For recipient use:</t>
    </r>
    <r>
      <rPr>
        <sz val="12"/>
        <rFont val="Arial"/>
        <family val="2"/>
      </rPr>
      <t xml:space="preserve"> on receipt of goods                         </t>
    </r>
  </si>
  <si>
    <t xml:space="preserve">Date received: </t>
  </si>
  <si>
    <t>Dosage and timing of VZIG</t>
  </si>
  <si>
    <t>VZIg record of issue</t>
  </si>
  <si>
    <t>VZIg has been ordered for delivery by Movianto, this form is to be e-mailed, faxed or posted to the recipient</t>
  </si>
  <si>
    <t>VZIG delivery details</t>
  </si>
  <si>
    <t xml:space="preserve">                                </t>
  </si>
  <si>
    <t>MoviantoUKBedfordTransportOffice@Movianto.com</t>
  </si>
  <si>
    <t>Please e-mail completed form (secure e-mail only) to PHE.ig.clerks@nhs.net. If you cannot use secure e-mail please encrypt the form first</t>
  </si>
  <si>
    <r>
      <t xml:space="preserve">Version 10
</t>
    </r>
    <r>
      <rPr>
        <b/>
        <sz val="9"/>
        <rFont val="Arial"/>
        <family val="2"/>
      </rPr>
      <t>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</si>
</sst>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77" x14ac:knownFonts="1">
    <font>
      <sz val="11"/>
      <color theme="1"/>
      <name val="Calibri"/>
      <family val="2"/>
      <scheme val="minor"/>
    </font>
    <font>
      <sz val="11"/>
      <color indexed="8"/>
      <name val="Calibri"/>
      <family val="2"/>
    </font>
    <font>
      <sz val="14"/>
      <color indexed="8"/>
      <name val="Calibri"/>
      <family val="2"/>
    </font>
    <font>
      <sz val="8"/>
      <name val="Calibri"/>
      <family val="2"/>
    </font>
    <font>
      <sz val="14"/>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sz val="11"/>
      <name val="Calibri"/>
      <family val="2"/>
      <scheme val="minor"/>
    </font>
    <font>
      <sz val="16"/>
      <color theme="1"/>
      <name val="Calibri"/>
      <family val="2"/>
      <scheme val="minor"/>
    </font>
    <font>
      <b/>
      <sz val="16"/>
      <color theme="1"/>
      <name val="Calibri"/>
      <family val="2"/>
      <scheme val="minor"/>
    </font>
    <font>
      <b/>
      <sz val="14"/>
      <color rgb="FF000000"/>
      <name val="Calibri"/>
      <family val="2"/>
    </font>
    <font>
      <sz val="11"/>
      <color theme="1"/>
      <name val="Arial"/>
      <family val="2"/>
    </font>
    <font>
      <sz val="14"/>
      <color indexed="8"/>
      <name val="Arial"/>
      <family val="2"/>
    </font>
    <font>
      <i/>
      <sz val="14"/>
      <color indexed="8"/>
      <name val="Arial"/>
      <family val="2"/>
    </font>
    <font>
      <b/>
      <sz val="20"/>
      <color indexed="8"/>
      <name val="Arial"/>
      <family val="2"/>
    </font>
    <font>
      <b/>
      <sz val="14"/>
      <color indexed="8"/>
      <name val="Arial"/>
      <family val="2"/>
    </font>
    <font>
      <sz val="14"/>
      <name val="Arial"/>
      <family val="2"/>
    </font>
    <font>
      <b/>
      <sz val="14"/>
      <color theme="1"/>
      <name val="Arial"/>
      <family val="2"/>
    </font>
    <font>
      <b/>
      <sz val="14"/>
      <name val="Arial"/>
      <family val="2"/>
    </font>
    <font>
      <b/>
      <sz val="16"/>
      <name val="Arial"/>
      <family val="2"/>
    </font>
    <font>
      <u/>
      <sz val="12"/>
      <color theme="3"/>
      <name val="Arial"/>
      <family val="2"/>
    </font>
    <font>
      <b/>
      <sz val="22"/>
      <color indexed="8"/>
      <name val="Arial"/>
      <family val="2"/>
    </font>
    <font>
      <sz val="16"/>
      <color theme="1"/>
      <name val="Arial"/>
      <family val="2"/>
    </font>
    <font>
      <b/>
      <sz val="16"/>
      <color theme="4"/>
      <name val="Arial"/>
      <family val="2"/>
    </font>
    <font>
      <b/>
      <sz val="16"/>
      <color rgb="FFFA7D00"/>
      <name val="Arial"/>
      <family val="2"/>
    </font>
    <font>
      <sz val="11"/>
      <name val="Arial"/>
      <family val="2"/>
    </font>
    <font>
      <b/>
      <sz val="11"/>
      <name val="Arial"/>
      <family val="2"/>
    </font>
    <font>
      <b/>
      <sz val="12"/>
      <color rgb="FFFF0000"/>
      <name val="Arial"/>
      <family val="2"/>
    </font>
    <font>
      <sz val="12"/>
      <color theme="1"/>
      <name val="Arial"/>
      <family val="2"/>
    </font>
    <font>
      <b/>
      <sz val="12"/>
      <color indexed="8"/>
      <name val="Arial"/>
      <family val="2"/>
    </font>
    <font>
      <b/>
      <sz val="16"/>
      <color indexed="8"/>
      <name val="Arial"/>
      <family val="2"/>
    </font>
    <font>
      <sz val="12"/>
      <color indexed="8"/>
      <name val="Arial"/>
      <family val="2"/>
    </font>
    <font>
      <sz val="12"/>
      <name val="Arial"/>
      <family val="2"/>
    </font>
    <font>
      <sz val="12"/>
      <color theme="3"/>
      <name val="Arial"/>
      <family val="2"/>
    </font>
    <font>
      <b/>
      <sz val="12"/>
      <color theme="1"/>
      <name val="Arial"/>
      <family val="2"/>
    </font>
    <font>
      <b/>
      <sz val="12"/>
      <color theme="0"/>
      <name val="Arial"/>
      <family val="2"/>
    </font>
    <font>
      <sz val="12"/>
      <color theme="0"/>
      <name val="Arial"/>
      <family val="2"/>
    </font>
    <font>
      <b/>
      <sz val="12"/>
      <color rgb="FF000000"/>
      <name val="Arial"/>
      <family val="2"/>
    </font>
    <font>
      <sz val="12"/>
      <color rgb="FF3F3F76"/>
      <name val="Arial"/>
      <family val="2"/>
    </font>
    <font>
      <b/>
      <sz val="12"/>
      <color rgb="FF3F3F76"/>
      <name val="Arial"/>
      <family val="2"/>
    </font>
    <font>
      <sz val="12"/>
      <color rgb="FF002060"/>
      <name val="Arial"/>
      <family val="2"/>
    </font>
    <font>
      <b/>
      <i/>
      <sz val="12"/>
      <name val="Arial"/>
      <family val="2"/>
    </font>
    <font>
      <b/>
      <sz val="12"/>
      <name val="Arial"/>
      <family val="2"/>
    </font>
    <font>
      <b/>
      <sz val="12"/>
      <color theme="4"/>
      <name val="Arial"/>
      <family val="2"/>
    </font>
    <font>
      <i/>
      <sz val="12"/>
      <name val="Arial"/>
      <family val="2"/>
    </font>
    <font>
      <sz val="14"/>
      <color theme="5" tint="-0.249977111117893"/>
      <name val="Calibri"/>
      <family val="2"/>
      <scheme val="minor"/>
    </font>
    <font>
      <sz val="12"/>
      <color theme="1"/>
      <name val="Calibri"/>
      <family val="2"/>
      <scheme val="minor"/>
    </font>
    <font>
      <b/>
      <sz val="18"/>
      <color theme="1"/>
      <name val="Calibri"/>
      <family val="2"/>
      <scheme val="minor"/>
    </font>
    <font>
      <b/>
      <sz val="16"/>
      <color theme="1"/>
      <name val="Arial"/>
      <family val="2"/>
    </font>
    <font>
      <b/>
      <sz val="12"/>
      <color rgb="FFFF0000"/>
      <name val="Calibri"/>
      <family val="2"/>
      <scheme val="minor"/>
    </font>
    <font>
      <b/>
      <sz val="12"/>
      <color theme="1"/>
      <name val="Calibri"/>
      <family val="2"/>
      <scheme val="minor"/>
    </font>
    <font>
      <sz val="12"/>
      <color theme="1"/>
      <name val="Calibri"/>
      <family val="2"/>
    </font>
    <font>
      <u/>
      <sz val="11"/>
      <color rgb="FF0070C0"/>
      <name val="Calibri"/>
      <family val="2"/>
    </font>
    <font>
      <b/>
      <sz val="11"/>
      <name val="Calibri"/>
      <family val="2"/>
      <scheme val="minor"/>
    </font>
    <font>
      <u/>
      <sz val="12"/>
      <color theme="4"/>
      <name val="Arial"/>
      <family val="2"/>
    </font>
    <font>
      <sz val="12"/>
      <color theme="4"/>
      <name val="Arial"/>
      <family val="2"/>
    </font>
    <font>
      <b/>
      <u/>
      <sz val="12"/>
      <color rgb="FFFF0000"/>
      <name val="Arial"/>
      <family val="2"/>
    </font>
    <font>
      <b/>
      <sz val="9"/>
      <color theme="1"/>
      <name val="Arial"/>
      <family val="2"/>
    </font>
    <font>
      <b/>
      <sz val="9"/>
      <name val="Arial"/>
      <family val="2"/>
    </font>
  </fonts>
  <fills count="4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0.249977111117893"/>
        <bgColor indexed="64"/>
      </patternFill>
    </fill>
    <fill>
      <patternFill patternType="solid">
        <fgColor rgb="FFFFCC9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s>
  <borders count="3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indexed="64"/>
      </bottom>
      <diagonal/>
    </border>
    <border>
      <left/>
      <right style="thin">
        <color rgb="FF7F7F7F"/>
      </right>
      <top/>
      <bottom style="thin">
        <color indexed="64"/>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7F7F7F"/>
      </left>
      <right/>
      <top style="thin">
        <color rgb="FF7F7F7F"/>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7" fillId="28" borderId="0" applyNumberFormat="0" applyBorder="0" applyAlignment="0" applyProtection="0"/>
    <xf numFmtId="0" fontId="8" fillId="29" borderId="13" applyNumberFormat="0" applyAlignment="0" applyProtection="0"/>
    <xf numFmtId="0" fontId="9" fillId="30" borderId="14" applyNumberFormat="0" applyAlignment="0" applyProtection="0"/>
    <xf numFmtId="0" fontId="10" fillId="0" borderId="0" applyNumberFormat="0" applyFill="0" applyBorder="0" applyAlignment="0" applyProtection="0"/>
    <xf numFmtId="0" fontId="11" fillId="31" borderId="0" applyNumberFormat="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2" borderId="13" applyNumberFormat="0" applyAlignment="0" applyProtection="0"/>
    <xf numFmtId="0" fontId="17" fillId="0" borderId="18" applyNumberFormat="0" applyFill="0" applyAlignment="0" applyProtection="0"/>
    <xf numFmtId="0" fontId="18" fillId="33" borderId="0" applyNumberFormat="0" applyBorder="0" applyAlignment="0" applyProtection="0"/>
    <xf numFmtId="0" fontId="1" fillId="34" borderId="19" applyNumberFormat="0" applyFont="0" applyAlignment="0" applyProtection="0"/>
    <xf numFmtId="0" fontId="1" fillId="34" borderId="19" applyNumberFormat="0" applyFont="0" applyAlignment="0" applyProtection="0"/>
    <xf numFmtId="0" fontId="19" fillId="29" borderId="20" applyNumberFormat="0" applyAlignment="0" applyProtection="0"/>
    <xf numFmtId="0" fontId="20" fillId="0" borderId="0" applyNumberFormat="0" applyFill="0" applyBorder="0" applyAlignment="0" applyProtection="0"/>
    <xf numFmtId="0" fontId="21" fillId="0" borderId="21" applyNumberFormat="0" applyFill="0" applyAlignment="0" applyProtection="0"/>
    <xf numFmtId="0" fontId="22" fillId="0" borderId="0" applyNumberFormat="0" applyFill="0" applyBorder="0" applyAlignment="0" applyProtection="0"/>
  </cellStyleXfs>
  <cellXfs count="491">
    <xf numFmtId="0" fontId="0" fillId="0" borderId="0" xfId="0"/>
    <xf numFmtId="0" fontId="2" fillId="0" borderId="0" xfId="0" applyFont="1"/>
    <xf numFmtId="0" fontId="0" fillId="0" borderId="0" xfId="0" applyFont="1" applyAlignment="1" applyProtection="1"/>
    <xf numFmtId="0" fontId="0" fillId="0" borderId="0" xfId="0" applyFont="1" applyAlignment="1"/>
    <xf numFmtId="0" fontId="0" fillId="0" borderId="0" xfId="0" applyFont="1" applyFill="1" applyAlignment="1"/>
    <xf numFmtId="0" fontId="0" fillId="0" borderId="0" xfId="0" applyFont="1" applyFill="1" applyAlignment="1" applyProtection="1"/>
    <xf numFmtId="0" fontId="4" fillId="0" borderId="0" xfId="0" applyFont="1"/>
    <xf numFmtId="14" fontId="4" fillId="0" borderId="0" xfId="0" applyNumberFormat="1" applyFont="1"/>
    <xf numFmtId="0" fontId="2" fillId="2" borderId="0" xfId="0" applyFont="1" applyFill="1" applyProtection="1">
      <protection hidden="1"/>
    </xf>
    <xf numFmtId="0" fontId="0" fillId="0" borderId="0" xfId="0" applyFont="1" applyAlignment="1" applyProtection="1">
      <protection hidden="1"/>
    </xf>
    <xf numFmtId="20" fontId="4" fillId="0" borderId="0" xfId="0" applyNumberFormat="1" applyFont="1"/>
    <xf numFmtId="0" fontId="0" fillId="0" borderId="0" xfId="0" applyFont="1" applyFill="1" applyAlignment="1" applyProtection="1">
      <protection hidden="1"/>
    </xf>
    <xf numFmtId="0" fontId="0" fillId="0" borderId="0" xfId="0" applyAlignment="1">
      <alignment horizontal="right"/>
    </xf>
    <xf numFmtId="0" fontId="23" fillId="0" borderId="0" xfId="0" applyFont="1"/>
    <xf numFmtId="0" fontId="24" fillId="0" borderId="0" xfId="0" applyFont="1"/>
    <xf numFmtId="14" fontId="0" fillId="0" borderId="0" xfId="0" applyNumberFormat="1" applyAlignment="1">
      <alignment horizontal="right"/>
    </xf>
    <xf numFmtId="1" fontId="0" fillId="0" borderId="0" xfId="0" applyNumberFormat="1" applyAlignment="1">
      <alignment horizontal="right"/>
    </xf>
    <xf numFmtId="0" fontId="0" fillId="0" borderId="0" xfId="0" applyNumberFormat="1" applyAlignment="1">
      <alignment horizontal="right"/>
    </xf>
    <xf numFmtId="49" fontId="0" fillId="0" borderId="0" xfId="0" applyNumberFormat="1"/>
    <xf numFmtId="0" fontId="0" fillId="0" borderId="0" xfId="0" applyFont="1" applyAlignment="1" applyProtection="1">
      <alignment vertical="top"/>
    </xf>
    <xf numFmtId="0" fontId="0" fillId="0" borderId="0" xfId="0" applyFont="1" applyAlignment="1">
      <alignment vertical="top"/>
    </xf>
    <xf numFmtId="0" fontId="0" fillId="0" borderId="0" xfId="0" applyFont="1" applyAlignment="1" applyProtection="1">
      <alignment vertical="top"/>
      <protection hidden="1"/>
    </xf>
    <xf numFmtId="0" fontId="0" fillId="0" borderId="0" xfId="0" applyFont="1" applyAlignment="1" applyProtection="1">
      <protection hidden="1"/>
    </xf>
    <xf numFmtId="0" fontId="23" fillId="0" borderId="0" xfId="0" applyFont="1"/>
    <xf numFmtId="0" fontId="0" fillId="0" borderId="0" xfId="0" applyFont="1" applyAlignment="1" applyProtection="1"/>
    <xf numFmtId="0" fontId="0" fillId="0" borderId="0" xfId="0" applyFont="1" applyAlignment="1"/>
    <xf numFmtId="0" fontId="0" fillId="0" borderId="0" xfId="0" applyFont="1" applyAlignment="1" applyProtection="1">
      <protection hidden="1"/>
    </xf>
    <xf numFmtId="14" fontId="24" fillId="0" borderId="0" xfId="0" applyNumberFormat="1" applyFont="1"/>
    <xf numFmtId="0" fontId="24" fillId="0" borderId="0" xfId="0" applyNumberFormat="1" applyFont="1"/>
    <xf numFmtId="0" fontId="25" fillId="0" borderId="0" xfId="0" applyFont="1" applyAlignment="1"/>
    <xf numFmtId="0" fontId="2" fillId="0" borderId="1" xfId="0" applyFont="1" applyFill="1" applyBorder="1" applyAlignment="1" applyProtection="1">
      <protection hidden="1"/>
    </xf>
    <xf numFmtId="0" fontId="0" fillId="0" borderId="0" xfId="0" applyBorder="1"/>
    <xf numFmtId="0" fontId="0" fillId="41" borderId="0" xfId="0" applyFont="1" applyFill="1" applyBorder="1" applyAlignment="1" applyProtection="1">
      <protection locked="0"/>
    </xf>
    <xf numFmtId="0" fontId="0" fillId="38" borderId="0" xfId="0" applyFont="1" applyFill="1" applyBorder="1" applyAlignment="1" applyProtection="1">
      <protection locked="0"/>
    </xf>
    <xf numFmtId="0" fontId="23" fillId="0" borderId="0" xfId="0" applyFont="1" applyBorder="1" applyAlignment="1" applyProtection="1">
      <alignment horizontal="right"/>
      <protection hidden="1"/>
    </xf>
    <xf numFmtId="0" fontId="26" fillId="0" borderId="0" xfId="0" applyFont="1" applyBorder="1" applyAlignment="1" applyProtection="1">
      <alignment horizontal="right" vertical="center"/>
    </xf>
    <xf numFmtId="0" fontId="25" fillId="36" borderId="0" xfId="0" applyFont="1" applyFill="1" applyBorder="1" applyAlignment="1" applyProtection="1">
      <alignment vertical="center"/>
    </xf>
    <xf numFmtId="16" fontId="23" fillId="0" borderId="0" xfId="0" applyNumberFormat="1" applyFont="1"/>
    <xf numFmtId="0" fontId="29" fillId="0" borderId="0" xfId="0" applyFont="1" applyBorder="1" applyAlignment="1" applyProtection="1">
      <protection hidden="1"/>
    </xf>
    <xf numFmtId="0" fontId="29" fillId="0" borderId="0" xfId="0" applyFont="1" applyBorder="1" applyProtection="1">
      <protection hidden="1"/>
    </xf>
    <xf numFmtId="0" fontId="31" fillId="0" borderId="0" xfId="0" applyFont="1" applyBorder="1" applyAlignment="1" applyProtection="1">
      <protection hidden="1"/>
    </xf>
    <xf numFmtId="0" fontId="31" fillId="0" borderId="0" xfId="0" applyFont="1" applyBorder="1" applyProtection="1">
      <protection hidden="1"/>
    </xf>
    <xf numFmtId="0" fontId="32" fillId="0" borderId="0" xfId="0" applyFont="1" applyBorder="1" applyAlignment="1" applyProtection="1">
      <alignment horizontal="left"/>
      <protection hidden="1"/>
    </xf>
    <xf numFmtId="0" fontId="29" fillId="0" borderId="6" xfId="0" applyFont="1" applyBorder="1" applyAlignment="1" applyProtection="1">
      <protection hidden="1"/>
    </xf>
    <xf numFmtId="0" fontId="31" fillId="0" borderId="6" xfId="0" applyFont="1" applyBorder="1" applyAlignment="1" applyProtection="1">
      <protection hidden="1"/>
    </xf>
    <xf numFmtId="0" fontId="30" fillId="0" borderId="6" xfId="0" applyFont="1" applyBorder="1" applyAlignment="1" applyProtection="1">
      <protection hidden="1"/>
    </xf>
    <xf numFmtId="0" fontId="29" fillId="0" borderId="0" xfId="0" applyFont="1" applyBorder="1" applyAlignment="1"/>
    <xf numFmtId="0" fontId="34" fillId="0" borderId="1" xfId="0" applyFont="1" applyBorder="1" applyAlignment="1" applyProtection="1">
      <protection hidden="1"/>
    </xf>
    <xf numFmtId="0" fontId="33" fillId="0" borderId="11" xfId="0" applyFont="1" applyFill="1" applyBorder="1" applyAlignment="1" applyProtection="1">
      <protection hidden="1"/>
    </xf>
    <xf numFmtId="0" fontId="30" fillId="0" borderId="4" xfId="0" applyFont="1" applyBorder="1" applyAlignment="1" applyProtection="1">
      <alignment horizontal="left"/>
      <protection hidden="1"/>
    </xf>
    <xf numFmtId="0" fontId="29" fillId="0" borderId="4" xfId="0" applyFont="1" applyFill="1" applyBorder="1" applyAlignment="1" applyProtection="1">
      <protection hidden="1"/>
    </xf>
    <xf numFmtId="0" fontId="29" fillId="0" borderId="12" xfId="0" applyFont="1" applyFill="1" applyBorder="1" applyAlignment="1" applyProtection="1">
      <protection hidden="1"/>
    </xf>
    <xf numFmtId="0" fontId="33" fillId="0" borderId="11" xfId="0" applyFont="1" applyBorder="1" applyAlignment="1" applyProtection="1">
      <protection hidden="1"/>
    </xf>
    <xf numFmtId="0" fontId="29" fillId="0" borderId="4" xfId="0" applyFont="1" applyBorder="1" applyAlignment="1"/>
    <xf numFmtId="0" fontId="29" fillId="0" borderId="12" xfId="0" applyFont="1" applyBorder="1" applyAlignment="1"/>
    <xf numFmtId="0" fontId="34" fillId="0" borderId="0" xfId="0" applyFont="1" applyFill="1" applyBorder="1" applyAlignment="1" applyProtection="1">
      <alignment horizontal="left"/>
      <protection hidden="1"/>
    </xf>
    <xf numFmtId="0" fontId="34" fillId="0" borderId="0" xfId="0" applyFont="1" applyBorder="1" applyAlignment="1" applyProtection="1">
      <alignment horizontal="left"/>
      <protection hidden="1"/>
    </xf>
    <xf numFmtId="0" fontId="29" fillId="0" borderId="0" xfId="0" applyFont="1" applyBorder="1" applyAlignment="1" applyProtection="1"/>
    <xf numFmtId="0" fontId="38" fillId="0" borderId="3" xfId="34" applyNumberFormat="1" applyFont="1" applyFill="1" applyBorder="1" applyAlignment="1" applyProtection="1">
      <alignment horizontal="center" vertical="center"/>
    </xf>
    <xf numFmtId="0" fontId="29" fillId="0" borderId="3" xfId="0" applyFont="1" applyFill="1" applyBorder="1" applyAlignment="1" applyProtection="1">
      <alignment horizontal="left" vertical="top" wrapText="1"/>
    </xf>
    <xf numFmtId="0" fontId="29" fillId="0" borderId="1" xfId="0" applyFont="1" applyBorder="1" applyAlignment="1" applyProtection="1"/>
    <xf numFmtId="0" fontId="39" fillId="0" borderId="0" xfId="0" applyFont="1" applyBorder="1" applyAlignment="1" applyProtection="1">
      <alignment horizontal="left"/>
    </xf>
    <xf numFmtId="0" fontId="32" fillId="0" borderId="1" xfId="0" applyFont="1" applyBorder="1" applyAlignment="1" applyProtection="1">
      <alignment horizontal="left"/>
    </xf>
    <xf numFmtId="0" fontId="32" fillId="0" borderId="0" xfId="0" applyFont="1" applyBorder="1" applyAlignment="1" applyProtection="1">
      <alignment horizontal="left"/>
    </xf>
    <xf numFmtId="0" fontId="29" fillId="0" borderId="6" xfId="0" applyFont="1" applyBorder="1" applyAlignment="1" applyProtection="1"/>
    <xf numFmtId="0" fontId="31" fillId="0" borderId="6" xfId="0" applyFont="1" applyBorder="1" applyAlignment="1" applyProtection="1">
      <alignment vertical="top"/>
      <protection hidden="1"/>
    </xf>
    <xf numFmtId="0" fontId="31" fillId="36" borderId="6" xfId="0" applyFont="1" applyFill="1" applyBorder="1" applyAlignment="1" applyProtection="1">
      <alignment vertical="top"/>
      <protection hidden="1"/>
    </xf>
    <xf numFmtId="0" fontId="30" fillId="36" borderId="9" xfId="0" applyFont="1" applyFill="1" applyBorder="1" applyAlignment="1" applyProtection="1">
      <protection hidden="1"/>
    </xf>
    <xf numFmtId="0" fontId="30" fillId="0" borderId="0" xfId="0" applyFont="1" applyFill="1" applyBorder="1" applyAlignment="1" applyProtection="1"/>
    <xf numFmtId="0" fontId="30" fillId="0" borderId="0" xfId="0" applyFont="1" applyFill="1" applyBorder="1" applyAlignment="1" applyProtection="1">
      <alignment horizontal="left"/>
    </xf>
    <xf numFmtId="0" fontId="33" fillId="0" borderId="7" xfId="0" applyFont="1" applyBorder="1" applyAlignment="1" applyProtection="1">
      <alignment vertical="top"/>
      <protection hidden="1"/>
    </xf>
    <xf numFmtId="0" fontId="30" fillId="0" borderId="3" xfId="0" applyFont="1" applyBorder="1" applyAlignment="1" applyProtection="1">
      <alignment vertical="top"/>
      <protection hidden="1"/>
    </xf>
    <xf numFmtId="0" fontId="41" fillId="29" borderId="3" xfId="26" applyFont="1" applyBorder="1" applyAlignment="1" applyProtection="1">
      <alignment horizontal="left" vertical="top"/>
      <protection hidden="1"/>
    </xf>
    <xf numFmtId="0" fontId="42" fillId="29" borderId="3" xfId="26" applyFont="1" applyBorder="1" applyAlignment="1" applyProtection="1">
      <alignment horizontal="left" vertical="top"/>
      <protection hidden="1"/>
    </xf>
    <xf numFmtId="0" fontId="42" fillId="29" borderId="8" xfId="26" applyFont="1" applyBorder="1" applyAlignment="1" applyProtection="1">
      <alignment vertical="top"/>
    </xf>
    <xf numFmtId="0" fontId="37" fillId="29" borderId="0" xfId="26" applyFont="1" applyBorder="1" applyAlignment="1" applyProtection="1">
      <alignment horizontal="left"/>
      <protection hidden="1"/>
    </xf>
    <xf numFmtId="0" fontId="43" fillId="0" borderId="2" xfId="0" applyFont="1" applyBorder="1" applyAlignment="1" applyProtection="1"/>
    <xf numFmtId="14" fontId="34" fillId="0" borderId="0" xfId="0" applyNumberFormat="1" applyFont="1" applyFill="1" applyBorder="1" applyAlignment="1" applyProtection="1">
      <alignment horizontal="left"/>
      <protection hidden="1"/>
    </xf>
    <xf numFmtId="0" fontId="34" fillId="0" borderId="2" xfId="0" applyNumberFormat="1" applyFont="1" applyFill="1" applyBorder="1" applyAlignment="1" applyProtection="1">
      <alignment horizontal="left"/>
      <protection hidden="1"/>
    </xf>
    <xf numFmtId="0" fontId="37" fillId="0" borderId="0" xfId="26" applyNumberFormat="1" applyFont="1" applyFill="1" applyBorder="1" applyAlignment="1" applyProtection="1">
      <alignment horizontal="left"/>
      <protection hidden="1"/>
    </xf>
    <xf numFmtId="0" fontId="37" fillId="0" borderId="2" xfId="26" applyFont="1" applyFill="1" applyBorder="1" applyAlignment="1" applyProtection="1">
      <protection hidden="1"/>
    </xf>
    <xf numFmtId="0" fontId="36" fillId="40" borderId="11" xfId="0" applyFont="1" applyFill="1" applyBorder="1" applyAlignment="1" applyProtection="1">
      <alignment vertical="center"/>
    </xf>
    <xf numFmtId="0" fontId="43" fillId="40" borderId="4" xfId="0" applyFont="1" applyFill="1" applyBorder="1" applyAlignment="1" applyProtection="1">
      <alignment vertical="center"/>
    </xf>
    <xf numFmtId="0" fontId="43" fillId="40" borderId="4" xfId="0" applyFont="1" applyFill="1" applyBorder="1" applyAlignment="1" applyProtection="1"/>
    <xf numFmtId="0" fontId="43" fillId="40" borderId="12" xfId="0" applyFont="1" applyFill="1" applyBorder="1" applyAlignment="1" applyProtection="1"/>
    <xf numFmtId="0" fontId="43" fillId="0" borderId="1" xfId="0" applyFont="1" applyBorder="1" applyAlignment="1" applyProtection="1">
      <alignment horizontal="left"/>
      <protection hidden="1"/>
    </xf>
    <xf numFmtId="0" fontId="43" fillId="0" borderId="0" xfId="0" applyFont="1" applyBorder="1" applyAlignment="1" applyProtection="1">
      <protection hidden="1"/>
    </xf>
    <xf numFmtId="0" fontId="43" fillId="0" borderId="28" xfId="0" applyFont="1" applyBorder="1" applyAlignment="1" applyProtection="1">
      <protection hidden="1"/>
    </xf>
    <xf numFmtId="0" fontId="34" fillId="0" borderId="28" xfId="0" applyFont="1" applyFill="1" applyBorder="1" applyAlignment="1" applyProtection="1">
      <alignment horizontal="left"/>
      <protection hidden="1"/>
    </xf>
    <xf numFmtId="0" fontId="34" fillId="0" borderId="28" xfId="0" applyNumberFormat="1" applyFont="1" applyFill="1" applyBorder="1" applyAlignment="1" applyProtection="1">
      <alignment horizontal="center"/>
      <protection hidden="1"/>
    </xf>
    <xf numFmtId="0" fontId="34" fillId="0" borderId="2" xfId="0" applyNumberFormat="1" applyFont="1" applyFill="1" applyBorder="1" applyAlignment="1" applyProtection="1">
      <alignment horizontal="center"/>
      <protection hidden="1"/>
    </xf>
    <xf numFmtId="14" fontId="36" fillId="37" borderId="33" xfId="0" applyNumberFormat="1"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0" fontId="44" fillId="0" borderId="0" xfId="0" applyFont="1" applyFill="1" applyBorder="1" applyAlignment="1" applyProtection="1">
      <protection hidden="1"/>
    </xf>
    <xf numFmtId="0" fontId="34" fillId="0" borderId="0" xfId="0" applyNumberFormat="1" applyFont="1" applyFill="1" applyBorder="1" applyAlignment="1" applyProtection="1">
      <alignment horizontal="center"/>
      <protection hidden="1"/>
    </xf>
    <xf numFmtId="0" fontId="36" fillId="37" borderId="22" xfId="0" applyFont="1" applyFill="1" applyBorder="1" applyAlignment="1" applyProtection="1">
      <alignment horizontal="center" vertical="center"/>
      <protection hidden="1"/>
    </xf>
    <xf numFmtId="0" fontId="34" fillId="0" borderId="4" xfId="0" applyFont="1" applyFill="1" applyBorder="1" applyAlignment="1" applyProtection="1">
      <alignment horizontal="left"/>
      <protection hidden="1"/>
    </xf>
    <xf numFmtId="0" fontId="34" fillId="0" borderId="4" xfId="0" applyNumberFormat="1" applyFont="1" applyFill="1" applyBorder="1" applyAlignment="1" applyProtection="1">
      <alignment horizontal="center"/>
      <protection hidden="1"/>
    </xf>
    <xf numFmtId="0" fontId="34" fillId="0" borderId="12" xfId="0" applyNumberFormat="1" applyFont="1" applyFill="1" applyBorder="1" applyAlignment="1" applyProtection="1">
      <alignment horizontal="center"/>
      <protection hidden="1"/>
    </xf>
    <xf numFmtId="0" fontId="45" fillId="37" borderId="33" xfId="0" applyFont="1" applyFill="1" applyBorder="1" applyAlignment="1" applyProtection="1">
      <alignment horizontal="left" vertical="center" wrapText="1"/>
      <protection hidden="1"/>
    </xf>
    <xf numFmtId="0" fontId="45" fillId="37" borderId="22" xfId="0" applyFont="1" applyFill="1" applyBorder="1" applyAlignment="1" applyProtection="1">
      <alignment wrapText="1"/>
      <protection hidden="1"/>
    </xf>
    <xf numFmtId="0" fontId="47" fillId="0" borderId="7" xfId="0" applyFont="1" applyFill="1" applyBorder="1" applyAlignment="1" applyProtection="1">
      <alignment vertical="top"/>
    </xf>
    <xf numFmtId="0" fontId="47" fillId="0" borderId="7" xfId="0" applyFont="1" applyBorder="1" applyAlignment="1" applyProtection="1">
      <protection hidden="1"/>
    </xf>
    <xf numFmtId="20" fontId="49" fillId="38" borderId="3" xfId="0" applyNumberFormat="1" applyFont="1" applyFill="1" applyBorder="1" applyAlignment="1" applyProtection="1">
      <alignment horizontal="left"/>
      <protection locked="0"/>
    </xf>
    <xf numFmtId="0" fontId="49" fillId="38" borderId="8" xfId="0" applyFont="1" applyFill="1" applyBorder="1" applyAlignment="1" applyProtection="1">
      <alignment horizontal="left"/>
      <protection locked="0"/>
    </xf>
    <xf numFmtId="0" fontId="46" fillId="0" borderId="1" xfId="0" applyFont="1" applyBorder="1" applyAlignment="1" applyProtection="1">
      <protection hidden="1"/>
    </xf>
    <xf numFmtId="0" fontId="46" fillId="0" borderId="0" xfId="0" applyFont="1" applyBorder="1" applyAlignment="1" applyProtection="1">
      <alignment horizontal="right"/>
      <protection hidden="1"/>
    </xf>
    <xf numFmtId="0" fontId="46" fillId="0" borderId="0" xfId="0" applyFont="1" applyBorder="1" applyAlignment="1" applyProtection="1">
      <protection hidden="1"/>
    </xf>
    <xf numFmtId="0" fontId="46" fillId="0" borderId="2" xfId="0" applyFont="1" applyBorder="1" applyAlignment="1" applyProtection="1">
      <protection hidden="1"/>
    </xf>
    <xf numFmtId="0" fontId="46" fillId="0" borderId="0" xfId="0" applyFont="1" applyBorder="1" applyAlignment="1"/>
    <xf numFmtId="0" fontId="49" fillId="0" borderId="7" xfId="0" applyFont="1" applyBorder="1" applyAlignment="1" applyProtection="1">
      <protection hidden="1"/>
    </xf>
    <xf numFmtId="0" fontId="49" fillId="0" borderId="3" xfId="0" applyFont="1" applyBorder="1" applyAlignment="1" applyProtection="1">
      <protection hidden="1"/>
    </xf>
    <xf numFmtId="0" fontId="46" fillId="0" borderId="3" xfId="0" applyFont="1" applyBorder="1" applyAlignment="1" applyProtection="1">
      <alignment horizontal="right"/>
    </xf>
    <xf numFmtId="0" fontId="49" fillId="38" borderId="3" xfId="0" applyNumberFormat="1" applyFont="1" applyFill="1" applyBorder="1" applyAlignment="1" applyProtection="1">
      <alignment horizontal="center" vertical="center"/>
      <protection locked="0"/>
    </xf>
    <xf numFmtId="165" fontId="49" fillId="38" borderId="3" xfId="0" applyNumberFormat="1" applyFont="1" applyFill="1" applyBorder="1" applyAlignment="1" applyProtection="1">
      <alignment horizontal="center"/>
      <protection locked="0"/>
    </xf>
    <xf numFmtId="1" fontId="49" fillId="35" borderId="8" xfId="0" applyNumberFormat="1" applyFont="1" applyFill="1" applyBorder="1" applyAlignment="1" applyProtection="1">
      <alignment horizontal="center"/>
      <protection hidden="1"/>
    </xf>
    <xf numFmtId="14" fontId="49" fillId="0" borderId="1" xfId="0" applyNumberFormat="1" applyFont="1" applyFill="1" applyBorder="1" applyAlignment="1" applyProtection="1">
      <alignment horizontal="left" wrapText="1"/>
      <protection hidden="1"/>
    </xf>
    <xf numFmtId="49" fontId="49" fillId="38" borderId="0" xfId="0" applyNumberFormat="1" applyFont="1" applyFill="1" applyBorder="1" applyAlignment="1" applyProtection="1">
      <alignment horizontal="left"/>
      <protection locked="0"/>
    </xf>
    <xf numFmtId="0" fontId="46" fillId="0" borderId="0" xfId="0" applyFont="1" applyFill="1" applyBorder="1" applyAlignment="1" applyProtection="1">
      <alignment horizontal="right"/>
      <protection hidden="1"/>
    </xf>
    <xf numFmtId="0" fontId="46" fillId="38" borderId="0" xfId="0" applyFont="1" applyFill="1" applyBorder="1" applyAlignment="1" applyProtection="1">
      <alignment horizontal="right"/>
      <protection locked="0"/>
    </xf>
    <xf numFmtId="0" fontId="49" fillId="0" borderId="0" xfId="0" applyNumberFormat="1" applyFont="1" applyFill="1" applyBorder="1" applyAlignment="1" applyProtection="1">
      <alignment horizontal="center" vertical="center"/>
      <protection hidden="1"/>
    </xf>
    <xf numFmtId="1" fontId="49" fillId="0" borderId="2" xfId="0" applyNumberFormat="1" applyFont="1" applyFill="1" applyBorder="1" applyAlignment="1" applyProtection="1">
      <alignment horizontal="center"/>
      <protection hidden="1"/>
    </xf>
    <xf numFmtId="0" fontId="50" fillId="0" borderId="1" xfId="0" applyFont="1" applyBorder="1" applyAlignment="1" applyProtection="1">
      <protection hidden="1"/>
    </xf>
    <xf numFmtId="0" fontId="50" fillId="0" borderId="0" xfId="0" applyFont="1" applyBorder="1" applyAlignment="1" applyProtection="1">
      <protection hidden="1"/>
    </xf>
    <xf numFmtId="0" fontId="49" fillId="0" borderId="1" xfId="0" applyFont="1" applyBorder="1" applyAlignment="1" applyProtection="1">
      <protection hidden="1"/>
    </xf>
    <xf numFmtId="0" fontId="49" fillId="0" borderId="0" xfId="0" applyFont="1" applyBorder="1" applyAlignment="1" applyProtection="1">
      <protection hidden="1"/>
    </xf>
    <xf numFmtId="0" fontId="49" fillId="36" borderId="0" xfId="0" applyFont="1" applyFill="1" applyBorder="1" applyAlignment="1" applyProtection="1">
      <alignment horizontal="right"/>
    </xf>
    <xf numFmtId="0" fontId="51" fillId="38" borderId="0" xfId="0" applyFont="1" applyFill="1" applyBorder="1" applyAlignment="1" applyProtection="1">
      <protection locked="0"/>
    </xf>
    <xf numFmtId="0" fontId="49" fillId="0" borderId="0" xfId="0" applyFont="1" applyFill="1" applyBorder="1" applyAlignment="1" applyProtection="1">
      <alignment horizontal="right"/>
    </xf>
    <xf numFmtId="0" fontId="50" fillId="38" borderId="0" xfId="0" applyFont="1" applyFill="1" applyBorder="1" applyAlignment="1" applyProtection="1">
      <protection locked="0"/>
    </xf>
    <xf numFmtId="14" fontId="49" fillId="0" borderId="0" xfId="0" applyNumberFormat="1" applyFont="1" applyFill="1" applyBorder="1" applyAlignment="1" applyProtection="1">
      <alignment horizontal="left"/>
    </xf>
    <xf numFmtId="0" fontId="46" fillId="0" borderId="2" xfId="0" applyFont="1" applyFill="1" applyBorder="1" applyAlignment="1" applyProtection="1">
      <alignment horizontal="left"/>
    </xf>
    <xf numFmtId="0" fontId="46" fillId="0" borderId="0" xfId="0" applyFont="1" applyBorder="1" applyAlignment="1" applyProtection="1"/>
    <xf numFmtId="0" fontId="46" fillId="0" borderId="2" xfId="0" applyFont="1" applyBorder="1" applyAlignment="1" applyProtection="1"/>
    <xf numFmtId="0" fontId="52" fillId="0" borderId="0" xfId="0" applyFont="1" applyBorder="1" applyAlignment="1" applyProtection="1">
      <alignment wrapText="1"/>
    </xf>
    <xf numFmtId="0" fontId="54" fillId="36" borderId="0" xfId="0" applyFont="1" applyFill="1" applyBorder="1" applyAlignment="1" applyProtection="1">
      <alignment horizontal="left"/>
      <protection locked="0"/>
    </xf>
    <xf numFmtId="0" fontId="54" fillId="36" borderId="2" xfId="0" applyFont="1" applyFill="1" applyBorder="1" applyAlignment="1" applyProtection="1">
      <alignment horizontal="left"/>
    </xf>
    <xf numFmtId="0" fontId="54" fillId="36" borderId="5" xfId="0" applyFont="1" applyFill="1" applyBorder="1" applyAlignment="1" applyProtection="1">
      <protection hidden="1"/>
    </xf>
    <xf numFmtId="0" fontId="54" fillId="36" borderId="6" xfId="0" applyFont="1" applyFill="1" applyBorder="1" applyAlignment="1" applyProtection="1">
      <alignment horizontal="left"/>
      <protection hidden="1"/>
    </xf>
    <xf numFmtId="0" fontId="52" fillId="0" borderId="6" xfId="0" applyFont="1" applyBorder="1" applyAlignment="1" applyProtection="1">
      <alignment wrapText="1"/>
    </xf>
    <xf numFmtId="0" fontId="46" fillId="0" borderId="6" xfId="0" applyFont="1" applyBorder="1" applyAlignment="1" applyProtection="1"/>
    <xf numFmtId="0" fontId="46" fillId="0" borderId="9" xfId="0" applyFont="1" applyBorder="1" applyAlignment="1" applyProtection="1"/>
    <xf numFmtId="0" fontId="46" fillId="0" borderId="7" xfId="0" applyFont="1" applyFill="1" applyBorder="1" applyAlignment="1" applyProtection="1">
      <alignment horizontal="left" vertical="top"/>
    </xf>
    <xf numFmtId="0" fontId="46" fillId="0" borderId="3" xfId="0" applyFont="1" applyBorder="1" applyAlignment="1" applyProtection="1">
      <alignment horizontal="left" vertical="top"/>
    </xf>
    <xf numFmtId="0" fontId="46" fillId="0" borderId="8" xfId="0" applyFont="1" applyBorder="1" applyAlignment="1" applyProtection="1">
      <alignment horizontal="left" vertical="top"/>
    </xf>
    <xf numFmtId="0" fontId="52" fillId="0" borderId="1" xfId="0" applyFont="1" applyFill="1" applyBorder="1" applyAlignment="1" applyProtection="1">
      <alignment horizontal="left" vertical="top"/>
    </xf>
    <xf numFmtId="0" fontId="46" fillId="0" borderId="0" xfId="0" applyFont="1" applyBorder="1" applyAlignment="1" applyProtection="1">
      <alignment horizontal="left" vertical="top"/>
    </xf>
    <xf numFmtId="0" fontId="52" fillId="41" borderId="0" xfId="0" applyFont="1" applyFill="1" applyBorder="1" applyAlignment="1" applyProtection="1">
      <alignment horizontal="center"/>
      <protection locked="0"/>
    </xf>
    <xf numFmtId="0" fontId="52" fillId="0" borderId="0" xfId="0" applyFont="1" applyBorder="1" applyAlignment="1" applyProtection="1">
      <alignment horizontal="right"/>
      <protection hidden="1"/>
    </xf>
    <xf numFmtId="0" fontId="52" fillId="38" borderId="2" xfId="0" applyFont="1" applyFill="1" applyBorder="1" applyAlignment="1" applyProtection="1">
      <alignment horizontal="center"/>
      <protection locked="0"/>
    </xf>
    <xf numFmtId="0" fontId="52" fillId="38" borderId="0" xfId="0" applyFont="1" applyFill="1" applyBorder="1" applyAlignment="1" applyProtection="1">
      <alignment horizontal="center"/>
      <protection locked="0"/>
    </xf>
    <xf numFmtId="0" fontId="46" fillId="0" borderId="2" xfId="0" applyFont="1" applyBorder="1" applyAlignment="1">
      <alignment horizontal="left" vertical="top"/>
    </xf>
    <xf numFmtId="0" fontId="46" fillId="0" borderId="0" xfId="0" applyFont="1" applyFill="1" applyBorder="1" applyAlignment="1" applyProtection="1">
      <protection hidden="1"/>
    </xf>
    <xf numFmtId="0" fontId="46" fillId="0" borderId="0" xfId="0" applyFont="1" applyBorder="1"/>
    <xf numFmtId="14" fontId="46" fillId="38" borderId="2" xfId="0" applyNumberFormat="1" applyFont="1" applyFill="1" applyBorder="1" applyAlignment="1" applyProtection="1">
      <protection locked="0"/>
    </xf>
    <xf numFmtId="0" fontId="46" fillId="35" borderId="0" xfId="0" applyNumberFormat="1" applyFont="1" applyFill="1" applyBorder="1" applyAlignment="1">
      <alignment horizontal="left"/>
    </xf>
    <xf numFmtId="0" fontId="46" fillId="0" borderId="5" xfId="0" applyFont="1" applyBorder="1"/>
    <xf numFmtId="0" fontId="46" fillId="0" borderId="6" xfId="0" applyFont="1" applyBorder="1"/>
    <xf numFmtId="0" fontId="49" fillId="0" borderId="7" xfId="0" applyFont="1" applyBorder="1" applyAlignment="1" applyProtection="1">
      <alignment horizontal="left"/>
      <protection hidden="1"/>
    </xf>
    <xf numFmtId="0" fontId="49" fillId="0" borderId="3" xfId="0" applyFont="1" applyBorder="1" applyAlignment="1" applyProtection="1">
      <alignment horizontal="left"/>
      <protection hidden="1"/>
    </xf>
    <xf numFmtId="0" fontId="56" fillId="32" borderId="3" xfId="35" applyFont="1" applyBorder="1" applyAlignment="1" applyProtection="1">
      <alignment horizontal="left"/>
      <protection locked="0"/>
    </xf>
    <xf numFmtId="0" fontId="49" fillId="35" borderId="3" xfId="0" applyFont="1" applyFill="1" applyBorder="1" applyAlignment="1" applyProtection="1"/>
    <xf numFmtId="0" fontId="49" fillId="0" borderId="3" xfId="0" applyFont="1" applyBorder="1" applyAlignment="1">
      <alignment horizontal="right"/>
    </xf>
    <xf numFmtId="0" fontId="46" fillId="0" borderId="8" xfId="0" applyFont="1" applyBorder="1" applyAlignment="1"/>
    <xf numFmtId="0" fontId="49" fillId="0" borderId="1" xfId="0" applyFont="1" applyBorder="1" applyAlignment="1" applyProtection="1">
      <alignment horizontal="left"/>
      <protection hidden="1"/>
    </xf>
    <xf numFmtId="0" fontId="49" fillId="0" borderId="0" xfId="0" applyFont="1" applyBorder="1" applyAlignment="1" applyProtection="1">
      <alignment horizontal="left"/>
      <protection hidden="1"/>
    </xf>
    <xf numFmtId="14" fontId="56" fillId="32" borderId="0" xfId="35" applyNumberFormat="1" applyFont="1" applyBorder="1" applyAlignment="1" applyProtection="1">
      <protection locked="0"/>
    </xf>
    <xf numFmtId="0" fontId="58" fillId="43" borderId="2" xfId="0" applyFont="1" applyFill="1" applyBorder="1" applyAlignment="1" applyProtection="1">
      <alignment horizontal="left"/>
      <protection locked="0"/>
    </xf>
    <xf numFmtId="0" fontId="49" fillId="0" borderId="5" xfId="0" applyFont="1" applyBorder="1" applyAlignment="1" applyProtection="1">
      <alignment horizontal="left"/>
      <protection hidden="1"/>
    </xf>
    <xf numFmtId="0" fontId="49" fillId="0" borderId="6" xfId="0" applyFont="1" applyBorder="1" applyAlignment="1" applyProtection="1">
      <alignment horizontal="left"/>
      <protection hidden="1"/>
    </xf>
    <xf numFmtId="0" fontId="49" fillId="0" borderId="6" xfId="0" applyFont="1" applyBorder="1" applyAlignment="1" applyProtection="1">
      <alignment horizontal="right"/>
      <protection hidden="1"/>
    </xf>
    <xf numFmtId="14" fontId="56" fillId="32" borderId="6" xfId="35" applyNumberFormat="1" applyFont="1" applyBorder="1" applyAlignment="1" applyProtection="1">
      <protection locked="0"/>
    </xf>
    <xf numFmtId="0" fontId="58" fillId="43" borderId="9" xfId="0" applyFont="1" applyFill="1" applyBorder="1" applyAlignment="1" applyProtection="1">
      <alignment horizontal="left"/>
      <protection locked="0"/>
    </xf>
    <xf numFmtId="0" fontId="49" fillId="0" borderId="7" xfId="0" applyFont="1" applyBorder="1" applyAlignment="1" applyProtection="1">
      <alignment horizontal="left"/>
    </xf>
    <xf numFmtId="0" fontId="50" fillId="2" borderId="3" xfId="0" applyFont="1" applyFill="1" applyBorder="1" applyAlignment="1" applyProtection="1">
      <alignment horizontal="left"/>
      <protection hidden="1"/>
    </xf>
    <xf numFmtId="0" fontId="50" fillId="2" borderId="1" xfId="0" applyFont="1" applyFill="1" applyBorder="1" applyAlignment="1" applyProtection="1">
      <alignment horizontal="left"/>
      <protection hidden="1"/>
    </xf>
    <xf numFmtId="0" fontId="50" fillId="0" borderId="0" xfId="0" applyFont="1" applyFill="1" applyBorder="1" applyAlignment="1" applyProtection="1">
      <alignment horizontal="left"/>
      <protection hidden="1"/>
    </xf>
    <xf numFmtId="0" fontId="50" fillId="0" borderId="1" xfId="0" applyFont="1" applyFill="1" applyBorder="1" applyAlignment="1" applyProtection="1">
      <alignment horizontal="left"/>
      <protection hidden="1"/>
    </xf>
    <xf numFmtId="0" fontId="50" fillId="0" borderId="0" xfId="0" applyFont="1" applyBorder="1" applyAlignment="1" applyProtection="1">
      <alignment horizontal="left"/>
      <protection hidden="1"/>
    </xf>
    <xf numFmtId="0" fontId="50" fillId="0" borderId="1" xfId="0" applyFont="1" applyBorder="1" applyAlignment="1" applyProtection="1">
      <alignment horizontal="left"/>
      <protection hidden="1"/>
    </xf>
    <xf numFmtId="0" fontId="46" fillId="0" borderId="0" xfId="0" applyFont="1" applyBorder="1" applyAlignment="1">
      <alignment horizontal="left"/>
    </xf>
    <xf numFmtId="0" fontId="50" fillId="0" borderId="0" xfId="0" applyFont="1" applyFill="1" applyBorder="1" applyAlignment="1" applyProtection="1">
      <alignment horizontal="right"/>
      <protection hidden="1"/>
    </xf>
    <xf numFmtId="0" fontId="50" fillId="0" borderId="9" xfId="0" applyFont="1" applyFill="1" applyBorder="1" applyAlignment="1" applyProtection="1">
      <protection hidden="1"/>
    </xf>
    <xf numFmtId="0" fontId="50" fillId="0" borderId="11" xfId="34" applyFont="1" applyFill="1" applyBorder="1" applyAlignment="1" applyProtection="1">
      <protection hidden="1"/>
    </xf>
    <xf numFmtId="0" fontId="59" fillId="0" borderId="4" xfId="0" applyFont="1" applyBorder="1" applyAlignment="1" applyProtection="1">
      <alignment horizontal="left" vertical="top" wrapText="1"/>
      <protection hidden="1"/>
    </xf>
    <xf numFmtId="0" fontId="59" fillId="0" borderId="12" xfId="0" applyFont="1" applyBorder="1" applyAlignment="1" applyProtection="1">
      <alignment horizontal="left" vertical="top" wrapText="1"/>
      <protection hidden="1"/>
    </xf>
    <xf numFmtId="0" fontId="49" fillId="0" borderId="5" xfId="0" applyFont="1" applyBorder="1" applyAlignment="1" applyProtection="1">
      <alignment horizontal="left" wrapText="1"/>
      <protection hidden="1"/>
    </xf>
    <xf numFmtId="0" fontId="50" fillId="32" borderId="31" xfId="35" applyFont="1" applyBorder="1" applyAlignment="1" applyProtection="1">
      <alignment horizontal="left"/>
      <protection locked="0"/>
    </xf>
    <xf numFmtId="0" fontId="50" fillId="0" borderId="5" xfId="35" applyFont="1" applyFill="1" applyBorder="1" applyAlignment="1" applyProtection="1">
      <alignment horizontal="left"/>
      <protection hidden="1"/>
    </xf>
    <xf numFmtId="0" fontId="50" fillId="32" borderId="26" xfId="35" applyFont="1" applyBorder="1" applyAlignment="1" applyProtection="1">
      <alignment horizontal="left"/>
      <protection locked="0"/>
    </xf>
    <xf numFmtId="0" fontId="50" fillId="0" borderId="6" xfId="0" applyNumberFormat="1" applyFont="1" applyFill="1" applyBorder="1" applyAlignment="1" applyProtection="1">
      <alignment horizontal="right"/>
      <protection hidden="1"/>
    </xf>
    <xf numFmtId="20" fontId="50" fillId="32" borderId="31" xfId="35" applyNumberFormat="1" applyFont="1" applyBorder="1" applyAlignment="1" applyProtection="1">
      <alignment horizontal="left"/>
      <protection locked="0"/>
    </xf>
    <xf numFmtId="20" fontId="50" fillId="0" borderId="32" xfId="35" applyNumberFormat="1" applyFont="1" applyFill="1" applyBorder="1" applyAlignment="1" applyProtection="1">
      <alignment horizontal="left"/>
      <protection hidden="1"/>
    </xf>
    <xf numFmtId="0" fontId="60" fillId="40" borderId="7" xfId="0" applyFont="1" applyFill="1" applyBorder="1" applyAlignment="1" applyProtection="1">
      <alignment horizontal="left"/>
    </xf>
    <xf numFmtId="0" fontId="60" fillId="40" borderId="3" xfId="0" applyFont="1" applyFill="1" applyBorder="1" applyAlignment="1" applyProtection="1">
      <alignment horizontal="center"/>
    </xf>
    <xf numFmtId="0" fontId="60" fillId="40" borderId="8" xfId="0" applyFont="1" applyFill="1" applyBorder="1" applyAlignment="1" applyProtection="1">
      <alignment horizontal="center"/>
    </xf>
    <xf numFmtId="0" fontId="49" fillId="40" borderId="1" xfId="0" applyFont="1" applyFill="1" applyBorder="1" applyAlignment="1" applyProtection="1"/>
    <xf numFmtId="0" fontId="49" fillId="40" borderId="0" xfId="0" applyNumberFormat="1" applyFont="1" applyFill="1" applyBorder="1" applyAlignment="1" applyProtection="1"/>
    <xf numFmtId="0" fontId="49" fillId="40" borderId="0" xfId="0" applyFont="1" applyFill="1" applyBorder="1" applyAlignment="1" applyProtection="1"/>
    <xf numFmtId="0" fontId="49" fillId="40" borderId="2" xfId="0" applyFont="1" applyFill="1" applyBorder="1" applyAlignment="1" applyProtection="1"/>
    <xf numFmtId="0" fontId="46" fillId="40" borderId="0" xfId="0" applyFont="1" applyFill="1" applyBorder="1" applyAlignment="1"/>
    <xf numFmtId="0" fontId="46" fillId="40" borderId="1" xfId="0" applyFont="1" applyFill="1" applyBorder="1" applyAlignment="1" applyProtection="1"/>
    <xf numFmtId="0" fontId="49" fillId="40" borderId="0" xfId="0" applyFont="1" applyFill="1" applyBorder="1" applyAlignment="1" applyProtection="1">
      <alignment horizontal="left"/>
    </xf>
    <xf numFmtId="0" fontId="49" fillId="40" borderId="0" xfId="0" applyFont="1" applyFill="1" applyBorder="1" applyAlignment="1" applyProtection="1">
      <alignment horizontal="center"/>
    </xf>
    <xf numFmtId="0" fontId="49" fillId="40" borderId="2" xfId="0" applyFont="1" applyFill="1" applyBorder="1" applyAlignment="1" applyProtection="1">
      <alignment horizontal="center"/>
    </xf>
    <xf numFmtId="0" fontId="46" fillId="40" borderId="0" xfId="0" applyFont="1" applyFill="1" applyBorder="1" applyAlignment="1">
      <alignment horizontal="left"/>
    </xf>
    <xf numFmtId="0" fontId="46" fillId="40" borderId="2" xfId="0" applyFont="1" applyFill="1" applyBorder="1" applyAlignment="1">
      <alignment horizontal="left"/>
    </xf>
    <xf numFmtId="0" fontId="49" fillId="40" borderId="2" xfId="0" applyFont="1" applyFill="1" applyBorder="1" applyAlignment="1" applyProtection="1">
      <alignment horizontal="left"/>
    </xf>
    <xf numFmtId="0" fontId="33" fillId="0" borderId="5" xfId="0" applyFont="1" applyBorder="1" applyAlignment="1" applyProtection="1">
      <alignment horizontal="left"/>
    </xf>
    <xf numFmtId="0" fontId="46" fillId="45" borderId="4" xfId="0" applyFont="1" applyFill="1" applyBorder="1" applyAlignment="1" applyProtection="1"/>
    <xf numFmtId="0" fontId="46" fillId="45" borderId="12" xfId="0" applyFont="1" applyFill="1" applyBorder="1" applyAlignment="1" applyProtection="1"/>
    <xf numFmtId="0" fontId="47" fillId="0" borderId="3" xfId="0" applyFont="1" applyFill="1" applyBorder="1" applyAlignment="1" applyProtection="1">
      <alignment vertical="top"/>
    </xf>
    <xf numFmtId="0" fontId="47" fillId="0" borderId="3" xfId="0" applyFont="1" applyBorder="1" applyAlignment="1" applyProtection="1">
      <alignment vertical="top"/>
    </xf>
    <xf numFmtId="0" fontId="46" fillId="0" borderId="3" xfId="0" applyFont="1" applyBorder="1" applyAlignment="1" applyProtection="1">
      <alignment vertical="top"/>
    </xf>
    <xf numFmtId="0" fontId="46" fillId="0" borderId="8" xfId="0" applyFont="1" applyBorder="1" applyAlignment="1" applyProtection="1">
      <alignment vertical="top"/>
    </xf>
    <xf numFmtId="0" fontId="49" fillId="0" borderId="1" xfId="0" applyFont="1" applyBorder="1" applyAlignment="1" applyProtection="1"/>
    <xf numFmtId="0" fontId="49" fillId="0" borderId="0" xfId="0" applyFont="1" applyBorder="1" applyAlignment="1" applyProtection="1"/>
    <xf numFmtId="0" fontId="60" fillId="29" borderId="0" xfId="26" applyFont="1" applyBorder="1" applyAlignment="1" applyProtection="1">
      <alignment horizontal="left"/>
    </xf>
    <xf numFmtId="0" fontId="49" fillId="0" borderId="0" xfId="0" applyFont="1" applyBorder="1" applyAlignment="1" applyProtection="1">
      <alignment horizontal="right"/>
    </xf>
    <xf numFmtId="20" fontId="60" fillId="29" borderId="0" xfId="26" applyNumberFormat="1" applyFont="1" applyBorder="1" applyAlignment="1" applyProtection="1">
      <alignment horizontal="left"/>
    </xf>
    <xf numFmtId="20" fontId="60" fillId="29" borderId="2" xfId="26" applyNumberFormat="1" applyFont="1" applyBorder="1" applyAlignment="1" applyProtection="1">
      <alignment horizontal="left"/>
    </xf>
    <xf numFmtId="0" fontId="60" fillId="29" borderId="2" xfId="26" applyFont="1" applyBorder="1" applyAlignment="1" applyProtection="1">
      <alignment horizontal="left"/>
    </xf>
    <xf numFmtId="0" fontId="49" fillId="0" borderId="5" xfId="0" applyFont="1" applyBorder="1" applyAlignment="1" applyProtection="1"/>
    <xf numFmtId="0" fontId="49" fillId="0" borderId="6" xfId="0" applyFont="1" applyBorder="1" applyAlignment="1" applyProtection="1"/>
    <xf numFmtId="0" fontId="60" fillId="29" borderId="6" xfId="26" applyFont="1" applyBorder="1" applyAlignment="1" applyProtection="1">
      <alignment horizontal="left"/>
    </xf>
    <xf numFmtId="0" fontId="49" fillId="0" borderId="6" xfId="0" applyFont="1" applyBorder="1" applyAlignment="1" applyProtection="1">
      <alignment horizontal="right"/>
    </xf>
    <xf numFmtId="0" fontId="60" fillId="29" borderId="9" xfId="26" applyFont="1" applyBorder="1" applyAlignment="1" applyProtection="1">
      <alignment horizontal="left"/>
    </xf>
    <xf numFmtId="0" fontId="49" fillId="0" borderId="0" xfId="0" applyFont="1" applyBorder="1" applyProtection="1">
      <protection hidden="1"/>
    </xf>
    <xf numFmtId="0" fontId="46" fillId="0" borderId="2" xfId="0" applyFont="1" applyBorder="1" applyProtection="1">
      <protection hidden="1"/>
    </xf>
    <xf numFmtId="0" fontId="46" fillId="0" borderId="0" xfId="0" applyFont="1" applyBorder="1" applyProtection="1">
      <protection hidden="1"/>
    </xf>
    <xf numFmtId="0" fontId="49" fillId="0" borderId="0" xfId="0" applyFont="1" applyBorder="1" applyAlignment="1" applyProtection="1">
      <alignment vertical="top"/>
      <protection hidden="1"/>
    </xf>
    <xf numFmtId="0" fontId="49" fillId="36" borderId="0" xfId="0" applyFont="1" applyFill="1" applyBorder="1" applyAlignment="1" applyProtection="1">
      <alignment vertical="top"/>
      <protection hidden="1"/>
    </xf>
    <xf numFmtId="0" fontId="60" fillId="29" borderId="0" xfId="26" applyFont="1" applyBorder="1" applyAlignment="1" applyProtection="1">
      <alignment horizontal="left"/>
      <protection hidden="1"/>
    </xf>
    <xf numFmtId="0" fontId="50" fillId="0" borderId="0" xfId="0" applyFont="1" applyBorder="1" applyAlignment="1" applyProtection="1">
      <alignment horizontal="right"/>
      <protection hidden="1"/>
    </xf>
    <xf numFmtId="14" fontId="50" fillId="0" borderId="1" xfId="0" applyNumberFormat="1" applyFont="1" applyFill="1" applyBorder="1" applyAlignment="1" applyProtection="1">
      <protection hidden="1"/>
    </xf>
    <xf numFmtId="0" fontId="60" fillId="29" borderId="0" xfId="26" applyNumberFormat="1" applyFont="1" applyBorder="1" applyAlignment="1" applyProtection="1">
      <alignment horizontal="left"/>
      <protection hidden="1"/>
    </xf>
    <xf numFmtId="14" fontId="50" fillId="0" borderId="0" xfId="0" applyNumberFormat="1" applyFont="1" applyFill="1" applyBorder="1" applyAlignment="1" applyProtection="1">
      <alignment horizontal="left"/>
      <protection hidden="1"/>
    </xf>
    <xf numFmtId="0" fontId="60" fillId="0" borderId="0" xfId="26" applyNumberFormat="1" applyFont="1" applyFill="1" applyBorder="1" applyAlignment="1" applyProtection="1">
      <alignment horizontal="left"/>
      <protection hidden="1"/>
    </xf>
    <xf numFmtId="0" fontId="46" fillId="0" borderId="3" xfId="0" applyFont="1" applyBorder="1" applyAlignment="1" applyProtection="1">
      <alignment horizontal="right" vertical="top"/>
    </xf>
    <xf numFmtId="0" fontId="60" fillId="0" borderId="7" xfId="0" applyFont="1" applyBorder="1" applyAlignment="1" applyProtection="1">
      <alignment horizontal="left"/>
    </xf>
    <xf numFmtId="0" fontId="60" fillId="0" borderId="3" xfId="0" applyFont="1" applyBorder="1" applyAlignment="1" applyProtection="1"/>
    <xf numFmtId="0" fontId="60" fillId="0" borderId="8" xfId="0" applyFont="1" applyBorder="1" applyAlignment="1" applyProtection="1"/>
    <xf numFmtId="0" fontId="50" fillId="0" borderId="0" xfId="0" applyFont="1" applyBorder="1" applyAlignment="1" applyProtection="1">
      <alignment horizontal="left"/>
    </xf>
    <xf numFmtId="0" fontId="61" fillId="29" borderId="0" xfId="26" applyFont="1" applyBorder="1" applyAlignment="1" applyProtection="1">
      <alignment horizontal="left"/>
    </xf>
    <xf numFmtId="0" fontId="50" fillId="0" borderId="2" xfId="0" applyFont="1" applyFill="1" applyBorder="1" applyAlignment="1" applyProtection="1">
      <alignment horizontal="left"/>
      <protection hidden="1"/>
    </xf>
    <xf numFmtId="0" fontId="50" fillId="0" borderId="5" xfId="0" applyFont="1" applyBorder="1" applyAlignment="1" applyProtection="1">
      <alignment horizontal="left"/>
    </xf>
    <xf numFmtId="0" fontId="50" fillId="0" borderId="6" xfId="0" applyFont="1" applyBorder="1" applyAlignment="1" applyProtection="1">
      <alignment horizontal="left"/>
    </xf>
    <xf numFmtId="0" fontId="60" fillId="29" borderId="6" xfId="26" applyFont="1" applyBorder="1" applyAlignment="1" applyProtection="1">
      <alignment horizontal="left"/>
      <protection hidden="1"/>
    </xf>
    <xf numFmtId="0" fontId="50" fillId="36" borderId="6" xfId="0" applyFont="1" applyFill="1" applyBorder="1" applyAlignment="1" applyProtection="1">
      <alignment horizontal="left"/>
      <protection hidden="1"/>
    </xf>
    <xf numFmtId="0" fontId="50" fillId="0" borderId="6" xfId="0" applyFont="1" applyBorder="1" applyAlignment="1" applyProtection="1"/>
    <xf numFmtId="0" fontId="50" fillId="0" borderId="9" xfId="0" applyNumberFormat="1" applyFont="1" applyFill="1" applyBorder="1" applyAlignment="1" applyProtection="1">
      <alignment horizontal="center"/>
      <protection hidden="1"/>
    </xf>
    <xf numFmtId="0" fontId="50" fillId="0" borderId="7" xfId="0" applyFont="1" applyBorder="1" applyAlignment="1" applyProtection="1">
      <alignment horizontal="left"/>
      <protection hidden="1"/>
    </xf>
    <xf numFmtId="0" fontId="50" fillId="0" borderId="3" xfId="0" applyFont="1" applyBorder="1" applyAlignment="1" applyProtection="1">
      <protection hidden="1"/>
    </xf>
    <xf numFmtId="0" fontId="62" fillId="0" borderId="3" xfId="0" applyFont="1" applyBorder="1" applyAlignment="1" applyProtection="1">
      <alignment horizontal="right"/>
      <protection hidden="1"/>
    </xf>
    <xf numFmtId="0" fontId="62" fillId="0" borderId="8" xfId="0" applyFont="1" applyBorder="1" applyAlignment="1" applyProtection="1">
      <alignment horizontal="right"/>
      <protection hidden="1"/>
    </xf>
    <xf numFmtId="0" fontId="50" fillId="0" borderId="1" xfId="0" applyFont="1" applyBorder="1" applyAlignment="1" applyProtection="1">
      <alignment horizontal="left" vertical="center"/>
      <protection hidden="1"/>
    </xf>
    <xf numFmtId="0" fontId="46" fillId="0" borderId="0" xfId="0" applyFont="1" applyBorder="1" applyAlignment="1">
      <alignment horizontal="center" vertical="center"/>
    </xf>
    <xf numFmtId="0" fontId="50" fillId="0" borderId="0" xfId="0" applyFont="1" applyBorder="1" applyAlignment="1" applyProtection="1">
      <alignment horizontal="center" vertical="center"/>
      <protection hidden="1"/>
    </xf>
    <xf numFmtId="17" fontId="50" fillId="0" borderId="2" xfId="0" applyNumberFormat="1" applyFont="1" applyBorder="1" applyAlignment="1" applyProtection="1">
      <alignment horizontal="center" vertical="center"/>
      <protection hidden="1"/>
    </xf>
    <xf numFmtId="0" fontId="46" fillId="0" borderId="1" xfId="0" applyFont="1" applyBorder="1" applyAlignment="1">
      <alignment horizontal="left" vertical="center"/>
    </xf>
    <xf numFmtId="0" fontId="46" fillId="0" borderId="2" xfId="0" applyFont="1" applyBorder="1" applyAlignment="1">
      <alignment horizontal="center" vertical="center"/>
    </xf>
    <xf numFmtId="0" fontId="50" fillId="0" borderId="0" xfId="0" applyFont="1" applyFill="1" applyBorder="1" applyAlignment="1" applyProtection="1">
      <alignment horizontal="center" vertical="center"/>
      <protection hidden="1"/>
    </xf>
    <xf numFmtId="0" fontId="50" fillId="0" borderId="0" xfId="0" applyFont="1" applyBorder="1" applyAlignment="1" applyProtection="1">
      <alignment horizontal="left" vertical="center"/>
      <protection hidden="1"/>
    </xf>
    <xf numFmtId="0" fontId="50" fillId="0" borderId="2" xfId="0" applyFont="1" applyBorder="1" applyAlignment="1" applyProtection="1">
      <alignment horizontal="center" vertical="center"/>
      <protection hidden="1"/>
    </xf>
    <xf numFmtId="0" fontId="50" fillId="0" borderId="0" xfId="0" applyFont="1" applyFill="1" applyBorder="1" applyAlignment="1" applyProtection="1">
      <protection hidden="1"/>
    </xf>
    <xf numFmtId="0" fontId="50" fillId="0" borderId="0" xfId="40" applyFont="1" applyFill="1" applyBorder="1" applyAlignment="1" applyProtection="1">
      <alignment horizontal="left"/>
      <protection hidden="1"/>
    </xf>
    <xf numFmtId="0" fontId="50" fillId="0" borderId="2" xfId="0" applyFont="1" applyFill="1" applyBorder="1" applyAlignment="1" applyProtection="1">
      <protection hidden="1"/>
    </xf>
    <xf numFmtId="0" fontId="60" fillId="0" borderId="0" xfId="0" applyFont="1" applyFill="1" applyBorder="1" applyAlignment="1" applyProtection="1">
      <alignment horizontal="center" vertical="center"/>
      <protection hidden="1"/>
    </xf>
    <xf numFmtId="0" fontId="50" fillId="0" borderId="0" xfId="0" applyFont="1" applyFill="1" applyBorder="1" applyAlignment="1" applyProtection="1">
      <alignment horizontal="center"/>
      <protection hidden="1"/>
    </xf>
    <xf numFmtId="0" fontId="60" fillId="0" borderId="6" xfId="40" applyFont="1" applyFill="1" applyBorder="1" applyAlignment="1" applyProtection="1">
      <alignment horizontal="center"/>
      <protection hidden="1"/>
    </xf>
    <xf numFmtId="0" fontId="46" fillId="0" borderId="6" xfId="0" applyFont="1" applyBorder="1" applyAlignment="1"/>
    <xf numFmtId="0" fontId="46" fillId="0" borderId="9" xfId="0" applyFont="1" applyBorder="1" applyAlignment="1"/>
    <xf numFmtId="0" fontId="50" fillId="0" borderId="5" xfId="0" applyFont="1" applyBorder="1" applyAlignment="1" applyProtection="1">
      <alignment horizontal="left"/>
      <protection hidden="1"/>
    </xf>
    <xf numFmtId="0" fontId="60" fillId="0" borderId="6" xfId="40" applyFont="1" applyFill="1" applyBorder="1" applyAlignment="1" applyProtection="1">
      <alignment horizontal="left"/>
      <protection hidden="1"/>
    </xf>
    <xf numFmtId="0" fontId="50" fillId="0" borderId="6" xfId="0" applyFont="1" applyFill="1" applyBorder="1" applyAlignment="1" applyProtection="1">
      <alignment horizontal="left"/>
      <protection hidden="1"/>
    </xf>
    <xf numFmtId="0" fontId="50" fillId="0" borderId="9" xfId="0" applyFont="1" applyFill="1" applyBorder="1" applyAlignment="1" applyProtection="1">
      <alignment horizontal="left"/>
      <protection hidden="1"/>
    </xf>
    <xf numFmtId="0" fontId="50" fillId="0" borderId="10" xfId="0" applyFont="1" applyBorder="1" applyAlignment="1" applyProtection="1">
      <protection hidden="1"/>
    </xf>
    <xf numFmtId="0" fontId="50" fillId="0" borderId="30" xfId="0" applyFont="1" applyBorder="1" applyAlignment="1" applyProtection="1">
      <protection hidden="1"/>
    </xf>
    <xf numFmtId="0" fontId="46" fillId="0" borderId="0" xfId="0" applyFont="1"/>
    <xf numFmtId="0" fontId="46" fillId="0" borderId="6" xfId="0" applyFont="1" applyFill="1" applyBorder="1" applyAlignment="1" applyProtection="1">
      <protection hidden="1"/>
    </xf>
    <xf numFmtId="0" fontId="0" fillId="0" borderId="0" xfId="0" applyAlignment="1">
      <alignment vertical="top" wrapText="1"/>
    </xf>
    <xf numFmtId="0" fontId="64" fillId="0" borderId="0" xfId="0" applyFont="1" applyAlignment="1">
      <alignment vertical="center" wrapText="1"/>
    </xf>
    <xf numFmtId="0" fontId="46" fillId="0" borderId="0" xfId="0" applyFont="1" applyAlignment="1">
      <alignment vertical="center" wrapText="1"/>
    </xf>
    <xf numFmtId="0" fontId="66" fillId="0" borderId="0" xfId="0" applyFont="1" applyAlignment="1">
      <alignment vertical="center"/>
    </xf>
    <xf numFmtId="0" fontId="46" fillId="0" borderId="0" xfId="0" applyFont="1" applyAlignment="1">
      <alignment vertical="center"/>
    </xf>
    <xf numFmtId="0" fontId="0" fillId="0" borderId="0" xfId="0" applyAlignment="1">
      <alignment vertical="center"/>
    </xf>
    <xf numFmtId="0" fontId="64" fillId="0" borderId="0" xfId="0" applyFont="1"/>
    <xf numFmtId="0" fontId="68" fillId="0" borderId="22" xfId="0" applyFont="1" applyBorder="1" applyProtection="1"/>
    <xf numFmtId="0" fontId="68" fillId="0" borderId="22" xfId="0" applyFont="1" applyBorder="1" applyAlignment="1" applyProtection="1">
      <alignment horizontal="left" vertical="center"/>
    </xf>
    <xf numFmtId="0" fontId="64" fillId="0" borderId="0" xfId="0" applyFont="1" applyBorder="1" applyAlignment="1" applyProtection="1">
      <alignment horizontal="left"/>
    </xf>
    <xf numFmtId="0" fontId="64" fillId="0" borderId="0" xfId="0" applyNumberFormat="1" applyFont="1" applyBorder="1" applyAlignment="1" applyProtection="1">
      <alignment horizontal="left"/>
    </xf>
    <xf numFmtId="1" fontId="64" fillId="0" borderId="6" xfId="0" applyNumberFormat="1" applyFont="1" applyBorder="1" applyAlignment="1" applyProtection="1">
      <alignment horizontal="left"/>
    </xf>
    <xf numFmtId="0" fontId="68" fillId="0" borderId="7" xfId="0" applyFont="1" applyBorder="1" applyProtection="1"/>
    <xf numFmtId="0" fontId="64" fillId="0" borderId="0" xfId="0" applyFont="1" applyAlignment="1">
      <alignment vertical="center"/>
    </xf>
    <xf numFmtId="0" fontId="0" fillId="0" borderId="22" xfId="0" applyBorder="1" applyAlignment="1">
      <alignment vertical="center" wrapText="1"/>
    </xf>
    <xf numFmtId="0" fontId="64" fillId="0" borderId="22" xfId="0" applyFont="1" applyBorder="1" applyAlignment="1">
      <alignment vertical="center"/>
    </xf>
    <xf numFmtId="0" fontId="64" fillId="0" borderId="22" xfId="0" applyFont="1" applyBorder="1" applyAlignment="1" applyProtection="1">
      <alignment horizontal="left" vertical="center"/>
    </xf>
    <xf numFmtId="0" fontId="68" fillId="0" borderId="33" xfId="0" applyFont="1" applyBorder="1" applyAlignment="1" applyProtection="1">
      <alignment vertical="center"/>
    </xf>
    <xf numFmtId="0" fontId="21" fillId="0" borderId="33" xfId="0" applyFont="1" applyBorder="1" applyAlignment="1">
      <alignment vertical="center" wrapText="1"/>
    </xf>
    <xf numFmtId="0" fontId="68" fillId="0" borderId="33" xfId="0" applyFont="1" applyBorder="1" applyAlignment="1" applyProtection="1">
      <alignment vertical="center" wrapText="1"/>
    </xf>
    <xf numFmtId="0" fontId="68" fillId="0" borderId="33" xfId="0" applyFont="1" applyBorder="1" applyAlignment="1">
      <alignment vertical="center" wrapText="1"/>
    </xf>
    <xf numFmtId="0" fontId="70" fillId="0" borderId="0" xfId="34" applyFont="1" applyAlignment="1" applyProtection="1"/>
    <xf numFmtId="0" fontId="67" fillId="0" borderId="32" xfId="0" quotePrefix="1" applyFont="1" applyBorder="1" applyAlignment="1" applyProtection="1">
      <alignment horizontal="left"/>
    </xf>
    <xf numFmtId="0" fontId="67" fillId="0" borderId="22" xfId="0" applyFont="1" applyBorder="1" applyAlignment="1" applyProtection="1">
      <alignment horizontal="left"/>
    </xf>
    <xf numFmtId="0" fontId="68" fillId="0" borderId="22" xfId="0" applyFont="1" applyBorder="1" applyAlignment="1" applyProtection="1">
      <alignment horizontal="left"/>
    </xf>
    <xf numFmtId="0" fontId="64" fillId="0" borderId="22" xfId="0" applyFont="1" applyBorder="1"/>
    <xf numFmtId="0" fontId="64" fillId="0" borderId="4" xfId="0" applyFont="1" applyBorder="1"/>
    <xf numFmtId="0" fontId="64" fillId="0" borderId="12" xfId="0" applyFont="1" applyBorder="1"/>
    <xf numFmtId="0" fontId="71" fillId="0" borderId="0" xfId="0" applyFont="1" applyFill="1"/>
    <xf numFmtId="0" fontId="0" fillId="0" borderId="0" xfId="0" applyFill="1"/>
    <xf numFmtId="49" fontId="25" fillId="0" borderId="0" xfId="0" applyNumberFormat="1" applyFont="1" applyFill="1" applyAlignment="1">
      <alignment horizontal="left"/>
    </xf>
    <xf numFmtId="0" fontId="25" fillId="0" borderId="0" xfId="0" applyFont="1" applyFill="1" applyAlignment="1">
      <alignment horizontal="left" wrapText="1"/>
    </xf>
    <xf numFmtId="0" fontId="64" fillId="0" borderId="22" xfId="0" applyFont="1" applyBorder="1" applyProtection="1"/>
    <xf numFmtId="0" fontId="68" fillId="46" borderId="22" xfId="0" applyFont="1" applyFill="1" applyBorder="1" applyProtection="1"/>
    <xf numFmtId="0" fontId="67" fillId="0" borderId="22" xfId="0" applyFont="1" applyBorder="1" applyAlignment="1" applyProtection="1">
      <alignment horizontal="left" vertical="center"/>
    </xf>
    <xf numFmtId="49" fontId="50" fillId="39" borderId="0" xfId="0" quotePrefix="1" applyNumberFormat="1" applyFont="1" applyFill="1" applyBorder="1" applyAlignment="1" applyProtection="1">
      <protection locked="0"/>
    </xf>
    <xf numFmtId="0" fontId="68" fillId="43" borderId="22" xfId="0" applyFont="1" applyFill="1" applyBorder="1" applyProtection="1"/>
    <xf numFmtId="49" fontId="68" fillId="43" borderId="5" xfId="0" applyNumberFormat="1" applyFont="1" applyFill="1" applyBorder="1" applyAlignment="1" applyProtection="1">
      <alignment horizontal="left"/>
    </xf>
    <xf numFmtId="0" fontId="64" fillId="43" borderId="6" xfId="0" applyFont="1" applyFill="1" applyBorder="1"/>
    <xf numFmtId="0" fontId="64" fillId="43" borderId="9" xfId="0" applyFont="1" applyFill="1" applyBorder="1"/>
    <xf numFmtId="0" fontId="0" fillId="0" borderId="0" xfId="0" applyProtection="1"/>
    <xf numFmtId="0" fontId="0" fillId="0" borderId="2" xfId="0" applyBorder="1" applyProtection="1"/>
    <xf numFmtId="0" fontId="64" fillId="0" borderId="0" xfId="0" applyFont="1" applyBorder="1" applyProtection="1"/>
    <xf numFmtId="0" fontId="64" fillId="0" borderId="2" xfId="0" applyFont="1" applyBorder="1" applyProtection="1"/>
    <xf numFmtId="0" fontId="64" fillId="0" borderId="6" xfId="0" applyFont="1" applyBorder="1" applyProtection="1"/>
    <xf numFmtId="0" fontId="64" fillId="0" borderId="9" xfId="0" applyFont="1" applyBorder="1" applyProtection="1"/>
    <xf numFmtId="0" fontId="67" fillId="46" borderId="3" xfId="0" applyFont="1" applyFill="1" applyBorder="1" applyAlignment="1" applyProtection="1">
      <alignment horizontal="left"/>
      <protection locked="0"/>
    </xf>
    <xf numFmtId="0" fontId="64" fillId="46" borderId="3" xfId="0" applyFont="1" applyFill="1" applyBorder="1" applyProtection="1">
      <protection locked="0"/>
    </xf>
    <xf numFmtId="0" fontId="64" fillId="46" borderId="8" xfId="0" applyFont="1" applyFill="1" applyBorder="1" applyProtection="1">
      <protection locked="0"/>
    </xf>
    <xf numFmtId="0" fontId="67" fillId="46" borderId="0" xfId="0" applyFont="1" applyFill="1" applyBorder="1" applyAlignment="1" applyProtection="1">
      <alignment horizontal="left"/>
      <protection locked="0"/>
    </xf>
    <xf numFmtId="0" fontId="64" fillId="46" borderId="0" xfId="0" applyFont="1" applyFill="1" applyBorder="1" applyProtection="1">
      <protection locked="0"/>
    </xf>
    <xf numFmtId="0" fontId="64" fillId="46" borderId="2" xfId="0" applyFont="1" applyFill="1" applyBorder="1" applyProtection="1">
      <protection locked="0"/>
    </xf>
    <xf numFmtId="0" fontId="72" fillId="0" borderId="0" xfId="34" applyFont="1" applyAlignment="1" applyProtection="1"/>
    <xf numFmtId="0" fontId="72" fillId="0" borderId="0" xfId="34" applyFont="1" applyAlignment="1" applyProtection="1">
      <alignment vertical="center"/>
    </xf>
    <xf numFmtId="0" fontId="73" fillId="0" borderId="0" xfId="0" applyFont="1"/>
    <xf numFmtId="0" fontId="52" fillId="45" borderId="11" xfId="0" applyFont="1" applyFill="1" applyBorder="1" applyAlignment="1" applyProtection="1">
      <alignment vertical="center"/>
    </xf>
    <xf numFmtId="0" fontId="50" fillId="0" borderId="3" xfId="0" applyFont="1" applyBorder="1" applyAlignment="1" applyProtection="1">
      <alignment horizontal="center"/>
      <protection hidden="1"/>
    </xf>
    <xf numFmtId="0" fontId="50" fillId="0" borderId="29" xfId="0" applyFont="1" applyFill="1" applyBorder="1" applyAlignment="1" applyProtection="1">
      <protection hidden="1"/>
    </xf>
    <xf numFmtId="0" fontId="74" fillId="29" borderId="0" xfId="26" applyFont="1" applyBorder="1" applyAlignment="1" applyProtection="1">
      <alignment horizontal="center" vertical="center"/>
      <protection locked="0"/>
    </xf>
    <xf numFmtId="14" fontId="49" fillId="38" borderId="0" xfId="0" applyNumberFormat="1" applyFont="1" applyFill="1" applyBorder="1" applyAlignment="1" applyProtection="1">
      <alignment horizontal="left"/>
      <protection locked="0"/>
    </xf>
    <xf numFmtId="0" fontId="49" fillId="0" borderId="3" xfId="0" applyFont="1" applyBorder="1" applyAlignment="1" applyProtection="1">
      <alignment horizontal="right"/>
      <protection hidden="1"/>
    </xf>
    <xf numFmtId="0" fontId="46" fillId="0" borderId="6" xfId="0" applyFont="1" applyBorder="1" applyAlignment="1">
      <alignment horizontal="right"/>
    </xf>
    <xf numFmtId="0" fontId="46" fillId="38" borderId="0" xfId="0" applyFont="1" applyFill="1" applyBorder="1" applyAlignment="1" applyProtection="1">
      <alignment horizontal="left"/>
      <protection locked="0"/>
    </xf>
    <xf numFmtId="0" fontId="46" fillId="0" borderId="0" xfId="0" applyFont="1" applyBorder="1" applyAlignment="1"/>
    <xf numFmtId="0" fontId="50" fillId="0" borderId="0" xfId="0" applyFont="1" applyFill="1" applyBorder="1" applyAlignment="1" applyProtection="1">
      <alignment horizontal="left"/>
      <protection hidden="1"/>
    </xf>
    <xf numFmtId="0" fontId="46" fillId="0" borderId="0" xfId="0" applyFont="1" applyBorder="1" applyAlignment="1">
      <alignment horizontal="left"/>
    </xf>
    <xf numFmtId="0" fontId="49" fillId="0" borderId="0" xfId="0" applyFont="1" applyBorder="1" applyAlignment="1" applyProtection="1">
      <alignment horizontal="right"/>
      <protection hidden="1"/>
    </xf>
    <xf numFmtId="0" fontId="49" fillId="0" borderId="1" xfId="0" applyFont="1" applyFill="1" applyBorder="1" applyAlignment="1" applyProtection="1">
      <protection hidden="1"/>
    </xf>
    <xf numFmtId="0" fontId="46" fillId="0" borderId="0" xfId="0" applyFont="1" applyBorder="1" applyAlignment="1" applyProtection="1">
      <protection hidden="1"/>
    </xf>
    <xf numFmtId="0" fontId="46" fillId="0" borderId="0" xfId="0" applyFont="1" applyBorder="1" applyAlignment="1" applyProtection="1">
      <alignment horizontal="right"/>
      <protection hidden="1"/>
    </xf>
    <xf numFmtId="0" fontId="46" fillId="0" borderId="0" xfId="0" applyFont="1" applyBorder="1" applyAlignment="1">
      <alignment horizontal="left" vertical="top"/>
    </xf>
    <xf numFmtId="0" fontId="49" fillId="0" borderId="0" xfId="0" applyFont="1" applyFill="1" applyBorder="1" applyAlignment="1" applyProtection="1">
      <alignment horizontal="right"/>
      <protection hidden="1"/>
    </xf>
    <xf numFmtId="0" fontId="46" fillId="0" borderId="0" xfId="0" applyFont="1" applyBorder="1" applyAlignment="1">
      <alignment horizontal="right"/>
    </xf>
    <xf numFmtId="17" fontId="75" fillId="0" borderId="0" xfId="0" applyNumberFormat="1" applyFont="1" applyBorder="1" applyAlignment="1" applyProtection="1">
      <alignment horizontal="right" vertical="center" wrapText="1"/>
      <protection hidden="1"/>
    </xf>
    <xf numFmtId="0" fontId="46" fillId="0" borderId="3" xfId="0" applyFont="1" applyBorder="1" applyAlignment="1" applyProtection="1">
      <alignment horizontal="right" wrapText="1"/>
    </xf>
    <xf numFmtId="0" fontId="52" fillId="38" borderId="3" xfId="0" applyFont="1" applyFill="1" applyBorder="1" applyAlignment="1" applyProtection="1">
      <alignment wrapText="1"/>
      <protection locked="0"/>
    </xf>
    <xf numFmtId="0" fontId="46" fillId="0" borderId="3" xfId="0" applyFont="1" applyBorder="1" applyAlignment="1" applyProtection="1"/>
    <xf numFmtId="14" fontId="46" fillId="38" borderId="3" xfId="0" applyNumberFormat="1" applyFont="1" applyFill="1" applyBorder="1" applyAlignment="1" applyProtection="1">
      <protection locked="0"/>
    </xf>
    <xf numFmtId="0" fontId="46" fillId="0" borderId="8" xfId="0" applyFont="1" applyBorder="1" applyAlignment="1" applyProtection="1"/>
    <xf numFmtId="0" fontId="33" fillId="0" borderId="0" xfId="0" applyFont="1" applyFill="1" applyBorder="1" applyAlignment="1" applyProtection="1">
      <protection hidden="1"/>
    </xf>
    <xf numFmtId="0" fontId="46" fillId="38" borderId="0" xfId="0" applyFont="1" applyFill="1" applyBorder="1" applyAlignment="1" applyProtection="1">
      <alignment horizontal="left"/>
      <protection locked="0"/>
    </xf>
    <xf numFmtId="0" fontId="46" fillId="38" borderId="0" xfId="0" applyFont="1" applyFill="1" applyBorder="1" applyAlignment="1" applyProtection="1">
      <protection locked="0"/>
    </xf>
    <xf numFmtId="0" fontId="52" fillId="44" borderId="7"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9" xfId="0" applyFont="1" applyBorder="1" applyAlignment="1">
      <alignment horizontal="center" vertical="center" wrapText="1"/>
    </xf>
    <xf numFmtId="0" fontId="38" fillId="40" borderId="0" xfId="34" applyFont="1" applyFill="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2" xfId="0" applyFont="1" applyBorder="1" applyAlignment="1" applyProtection="1">
      <alignment horizontal="left" vertical="top" wrapText="1"/>
      <protection locked="0"/>
    </xf>
    <xf numFmtId="0" fontId="38" fillId="40" borderId="1" xfId="34" applyNumberFormat="1" applyFont="1" applyFill="1" applyBorder="1" applyAlignment="1" applyProtection="1">
      <alignment horizontal="center" vertical="center"/>
      <protection locked="0"/>
    </xf>
    <xf numFmtId="0" fontId="38" fillId="40" borderId="0" xfId="34" applyNumberFormat="1" applyFont="1" applyFill="1" applyBorder="1" applyAlignment="1" applyProtection="1">
      <alignment horizontal="center" vertical="center"/>
      <protection locked="0"/>
    </xf>
    <xf numFmtId="0" fontId="46" fillId="0" borderId="6" xfId="0" applyFont="1" applyFill="1" applyBorder="1" applyAlignment="1" applyProtection="1"/>
    <xf numFmtId="0" fontId="60" fillId="0" borderId="7" xfId="0" applyFont="1" applyBorder="1" applyAlignment="1" applyProtection="1">
      <alignment horizontal="center" vertical="top" wrapText="1"/>
      <protection hidden="1"/>
    </xf>
    <xf numFmtId="0" fontId="60" fillId="0" borderId="3" xfId="0" applyFont="1" applyBorder="1" applyAlignment="1" applyProtection="1">
      <alignment horizontal="center" vertical="top" wrapText="1"/>
      <protection hidden="1"/>
    </xf>
    <xf numFmtId="0" fontId="60" fillId="0" borderId="8" xfId="0" applyFont="1" applyBorder="1" applyAlignment="1" applyProtection="1">
      <alignment horizontal="center" vertical="top" wrapText="1"/>
      <protection hidden="1"/>
    </xf>
    <xf numFmtId="0" fontId="50" fillId="0" borderId="6" xfId="0" applyFont="1" applyBorder="1" applyAlignment="1" applyProtection="1">
      <alignment horizontal="right" vertical="center" wrapText="1"/>
      <protection hidden="1"/>
    </xf>
    <xf numFmtId="0" fontId="46" fillId="0" borderId="27" xfId="0" applyFont="1" applyBorder="1" applyAlignment="1">
      <alignment wrapText="1"/>
    </xf>
    <xf numFmtId="0" fontId="46" fillId="0" borderId="0" xfId="0" applyFont="1" applyBorder="1" applyAlignment="1" applyProtection="1">
      <protection hidden="1"/>
    </xf>
    <xf numFmtId="0" fontId="50" fillId="38" borderId="0" xfId="0" applyNumberFormat="1" applyFont="1" applyFill="1" applyBorder="1" applyAlignment="1" applyProtection="1">
      <alignment horizontal="left"/>
      <protection locked="0"/>
    </xf>
    <xf numFmtId="0" fontId="46" fillId="38" borderId="2" xfId="0" applyFont="1" applyFill="1" applyBorder="1" applyAlignment="1" applyProtection="1">
      <protection locked="0"/>
    </xf>
    <xf numFmtId="0" fontId="50" fillId="38" borderId="0" xfId="0" applyFont="1" applyFill="1" applyBorder="1" applyAlignment="1" applyProtection="1">
      <alignment horizontal="left"/>
      <protection locked="0"/>
    </xf>
    <xf numFmtId="0" fontId="46" fillId="38" borderId="2" xfId="0" applyFont="1" applyFill="1" applyBorder="1" applyAlignment="1" applyProtection="1">
      <alignment horizontal="left"/>
      <protection locked="0"/>
    </xf>
    <xf numFmtId="0" fontId="49" fillId="0" borderId="7" xfId="0" applyFont="1" applyBorder="1" applyAlignment="1" applyProtection="1">
      <alignment horizontal="right" vertical="center"/>
      <protection hidden="1"/>
    </xf>
    <xf numFmtId="0" fontId="46" fillId="0" borderId="3" xfId="0" applyFont="1" applyBorder="1" applyAlignment="1" applyProtection="1">
      <alignment horizontal="right" vertical="center"/>
      <protection hidden="1"/>
    </xf>
    <xf numFmtId="0" fontId="53" fillId="36" borderId="1" xfId="0" applyFont="1" applyFill="1" applyBorder="1" applyAlignment="1" applyProtection="1">
      <alignment horizontal="right"/>
      <protection hidden="1"/>
    </xf>
    <xf numFmtId="0" fontId="54" fillId="36" borderId="0" xfId="0" applyFont="1" applyFill="1" applyBorder="1" applyAlignment="1" applyProtection="1">
      <protection hidden="1"/>
    </xf>
    <xf numFmtId="0" fontId="49" fillId="38" borderId="3" xfId="0" applyFont="1" applyFill="1" applyBorder="1" applyAlignment="1" applyProtection="1">
      <alignment horizontal="left"/>
      <protection locked="0"/>
    </xf>
    <xf numFmtId="0" fontId="50" fillId="0" borderId="3" xfId="0" applyFont="1" applyFill="1" applyBorder="1" applyAlignment="1" applyProtection="1">
      <alignment horizontal="right"/>
      <protection hidden="1"/>
    </xf>
    <xf numFmtId="0" fontId="46" fillId="0" borderId="3" xfId="0" applyFont="1" applyBorder="1" applyAlignment="1" applyProtection="1">
      <protection hidden="1"/>
    </xf>
    <xf numFmtId="0" fontId="49" fillId="0" borderId="1" xfId="0" applyFont="1" applyFill="1" applyBorder="1" applyAlignment="1" applyProtection="1">
      <alignment horizontal="left" vertical="top" wrapText="1"/>
      <protection hidden="1"/>
    </xf>
    <xf numFmtId="0" fontId="46" fillId="0" borderId="0" xfId="0" applyFont="1" applyBorder="1" applyAlignment="1">
      <alignment horizontal="left" vertical="top"/>
    </xf>
    <xf numFmtId="0" fontId="47" fillId="38" borderId="0" xfId="0" applyFont="1" applyFill="1" applyBorder="1" applyAlignment="1" applyProtection="1">
      <alignment horizontal="left"/>
      <protection locked="0"/>
    </xf>
    <xf numFmtId="0" fontId="46" fillId="0" borderId="0" xfId="0" applyFont="1" applyBorder="1" applyAlignment="1" applyProtection="1">
      <protection locked="0"/>
    </xf>
    <xf numFmtId="0" fontId="49" fillId="38" borderId="0" xfId="0" applyNumberFormat="1" applyFont="1" applyFill="1" applyBorder="1" applyAlignment="1" applyProtection="1">
      <alignment horizontal="left"/>
      <protection locked="0"/>
    </xf>
    <xf numFmtId="0" fontId="35" fillId="42" borderId="7" xfId="0" applyFont="1" applyFill="1" applyBorder="1" applyAlignment="1">
      <alignment horizontal="left" vertical="top"/>
    </xf>
    <xf numFmtId="0" fontId="29" fillId="0" borderId="3" xfId="0" applyFont="1" applyBorder="1" applyAlignment="1">
      <alignment horizontal="left" vertical="top"/>
    </xf>
    <xf numFmtId="0" fontId="29" fillId="0" borderId="8" xfId="0" applyFont="1" applyBorder="1" applyAlignment="1">
      <alignment horizontal="left" vertical="top"/>
    </xf>
    <xf numFmtId="0" fontId="46" fillId="38" borderId="3" xfId="0" applyFont="1" applyFill="1" applyBorder="1" applyAlignment="1" applyProtection="1">
      <alignment horizontal="left" vertical="top"/>
      <protection locked="0"/>
    </xf>
    <xf numFmtId="0" fontId="49" fillId="0" borderId="0" xfId="0" applyFont="1" applyFill="1" applyBorder="1" applyAlignment="1" applyProtection="1">
      <alignment horizontal="right"/>
      <protection hidden="1"/>
    </xf>
    <xf numFmtId="0" fontId="46" fillId="0" borderId="0" xfId="0" applyFont="1" applyBorder="1" applyAlignment="1">
      <alignment horizontal="right"/>
    </xf>
    <xf numFmtId="0" fontId="52" fillId="0" borderId="1" xfId="0" applyFont="1" applyBorder="1" applyAlignment="1" applyProtection="1">
      <alignment horizontal="right" vertical="top"/>
      <protection hidden="1"/>
    </xf>
    <xf numFmtId="0" fontId="52" fillId="0" borderId="0" xfId="0" applyFont="1" applyBorder="1" applyAlignment="1">
      <alignment horizontal="right" vertical="top"/>
    </xf>
    <xf numFmtId="0" fontId="46" fillId="38" borderId="6" xfId="0" applyFont="1" applyFill="1" applyBorder="1" applyAlignment="1" applyProtection="1">
      <protection locked="0"/>
    </xf>
    <xf numFmtId="0" fontId="46" fillId="0" borderId="6" xfId="0" applyFont="1" applyBorder="1" applyAlignment="1" applyProtection="1">
      <protection locked="0"/>
    </xf>
    <xf numFmtId="0" fontId="46" fillId="0" borderId="9" xfId="0" applyFont="1" applyBorder="1" applyAlignment="1" applyProtection="1">
      <protection locked="0"/>
    </xf>
    <xf numFmtId="0" fontId="46" fillId="0" borderId="0" xfId="0" applyFont="1" applyBorder="1" applyAlignment="1" applyProtection="1">
      <alignment horizontal="center"/>
      <protection hidden="1"/>
    </xf>
    <xf numFmtId="0" fontId="46" fillId="0" borderId="0" xfId="0" applyFont="1" applyBorder="1" applyAlignment="1">
      <alignment horizontal="center"/>
    </xf>
    <xf numFmtId="0" fontId="46" fillId="0" borderId="6" xfId="0" applyFont="1" applyBorder="1" applyAlignment="1" applyProtection="1">
      <alignment horizontal="center"/>
      <protection hidden="1"/>
    </xf>
    <xf numFmtId="0" fontId="46" fillId="0" borderId="6" xfId="0" applyFont="1" applyBorder="1" applyAlignment="1">
      <alignment horizontal="center"/>
    </xf>
    <xf numFmtId="0" fontId="46" fillId="0" borderId="5" xfId="0" applyFont="1" applyFill="1" applyBorder="1" applyAlignment="1" applyProtection="1">
      <alignment horizontal="left" vertical="top"/>
    </xf>
    <xf numFmtId="0" fontId="46" fillId="0" borderId="6" xfId="0" applyFont="1" applyFill="1" applyBorder="1" applyAlignment="1" applyProtection="1">
      <alignment horizontal="left" vertical="top"/>
    </xf>
    <xf numFmtId="0" fontId="49" fillId="38" borderId="0" xfId="0" applyFont="1" applyFill="1" applyBorder="1" applyAlignment="1" applyProtection="1">
      <alignment horizontal="left"/>
      <protection locked="0"/>
    </xf>
    <xf numFmtId="49" fontId="49" fillId="38" borderId="6" xfId="0" applyNumberFormat="1" applyFont="1" applyFill="1" applyBorder="1" applyAlignment="1" applyProtection="1">
      <alignment horizontal="left"/>
      <protection locked="0"/>
    </xf>
    <xf numFmtId="0" fontId="46" fillId="38" borderId="6" xfId="0" applyFont="1" applyFill="1" applyBorder="1" applyAlignment="1" applyProtection="1">
      <alignment horizontal="left"/>
      <protection locked="0"/>
    </xf>
    <xf numFmtId="0" fontId="56" fillId="32" borderId="6" xfId="35" applyFont="1" applyBorder="1" applyAlignment="1" applyProtection="1">
      <alignment horizontal="left"/>
      <protection locked="0"/>
    </xf>
    <xf numFmtId="0" fontId="49" fillId="38" borderId="3" xfId="0" applyFont="1" applyFill="1" applyBorder="1" applyAlignment="1" applyProtection="1">
      <alignment wrapText="1"/>
      <protection locked="0"/>
    </xf>
    <xf numFmtId="0" fontId="46" fillId="38" borderId="3" xfId="0" applyFont="1" applyFill="1" applyBorder="1" applyAlignment="1" applyProtection="1">
      <protection locked="0"/>
    </xf>
    <xf numFmtId="164" fontId="49" fillId="38" borderId="3" xfId="0" applyNumberFormat="1" applyFont="1" applyFill="1" applyBorder="1" applyAlignment="1" applyProtection="1">
      <alignment horizontal="left"/>
      <protection locked="0"/>
    </xf>
    <xf numFmtId="164" fontId="49" fillId="38" borderId="8" xfId="0" applyNumberFormat="1" applyFont="1" applyFill="1" applyBorder="1" applyAlignment="1" applyProtection="1">
      <alignment horizontal="left"/>
      <protection locked="0"/>
    </xf>
    <xf numFmtId="1" fontId="54" fillId="36" borderId="0" xfId="0" applyNumberFormat="1" applyFont="1" applyFill="1" applyBorder="1" applyAlignment="1" applyProtection="1">
      <alignment horizontal="left"/>
      <protection locked="0"/>
    </xf>
    <xf numFmtId="1" fontId="54" fillId="36" borderId="2" xfId="0" applyNumberFormat="1" applyFont="1" applyFill="1" applyBorder="1" applyAlignment="1" applyProtection="1">
      <alignment horizontal="left"/>
      <protection locked="0"/>
    </xf>
    <xf numFmtId="0" fontId="54" fillId="36" borderId="6" xfId="0" applyFont="1" applyFill="1" applyBorder="1" applyAlignment="1" applyProtection="1">
      <protection locked="0" hidden="1"/>
    </xf>
    <xf numFmtId="0" fontId="54" fillId="36" borderId="9" xfId="0" applyFont="1" applyFill="1" applyBorder="1" applyAlignment="1" applyProtection="1">
      <protection locked="0"/>
    </xf>
    <xf numFmtId="0" fontId="47" fillId="38" borderId="0" xfId="0" applyFont="1" applyFill="1" applyBorder="1" applyAlignment="1" applyProtection="1">
      <alignment horizontal="left" vertical="center"/>
      <protection locked="0"/>
    </xf>
    <xf numFmtId="49" fontId="49" fillId="38" borderId="3" xfId="0" applyNumberFormat="1" applyFont="1" applyFill="1" applyBorder="1" applyAlignment="1" applyProtection="1">
      <alignment horizontal="left"/>
      <protection locked="0" hidden="1"/>
    </xf>
    <xf numFmtId="49" fontId="49" fillId="38" borderId="8" xfId="0" applyNumberFormat="1" applyFont="1" applyFill="1" applyBorder="1" applyAlignment="1" applyProtection="1">
      <alignment horizontal="left"/>
      <protection locked="0" hidden="1"/>
    </xf>
    <xf numFmtId="0" fontId="46" fillId="0" borderId="2" xfId="0" applyFont="1" applyBorder="1" applyAlignment="1" applyProtection="1">
      <protection locked="0"/>
    </xf>
    <xf numFmtId="0" fontId="50" fillId="0" borderId="0" xfId="0" applyFont="1" applyBorder="1" applyAlignment="1" applyProtection="1">
      <alignment horizontal="right" vertical="center"/>
    </xf>
    <xf numFmtId="0" fontId="46" fillId="0" borderId="0" xfId="0" applyFont="1" applyBorder="1" applyAlignment="1">
      <alignment horizontal="right" vertical="center"/>
    </xf>
    <xf numFmtId="49" fontId="50" fillId="38" borderId="0" xfId="0" applyNumberFormat="1" applyFont="1" applyFill="1" applyBorder="1" applyAlignment="1" applyProtection="1">
      <alignment horizontal="left"/>
      <protection locked="0"/>
    </xf>
    <xf numFmtId="0" fontId="46" fillId="0" borderId="0" xfId="0" applyFont="1" applyBorder="1" applyAlignment="1" applyProtection="1">
      <alignment horizontal="left"/>
      <protection locked="0"/>
    </xf>
    <xf numFmtId="0" fontId="38" fillId="40" borderId="1" xfId="34" applyFont="1" applyFill="1" applyBorder="1" applyAlignment="1" applyProtection="1">
      <alignment horizontal="center" vertical="center"/>
      <protection locked="0"/>
    </xf>
    <xf numFmtId="0" fontId="38" fillId="40" borderId="0" xfId="34" applyFont="1" applyFill="1" applyBorder="1" applyAlignment="1" applyProtection="1">
      <alignment horizontal="center" vertical="center"/>
      <protection locked="0"/>
    </xf>
    <xf numFmtId="0" fontId="38" fillId="40" borderId="5" xfId="34" applyFont="1" applyFill="1" applyBorder="1" applyAlignment="1" applyProtection="1">
      <alignment horizontal="center" vertical="center"/>
      <protection locked="0"/>
    </xf>
    <xf numFmtId="0" fontId="38" fillId="40" borderId="6" xfId="34" applyFont="1" applyFill="1" applyBorder="1" applyAlignment="1" applyProtection="1">
      <alignment horizontal="center" vertical="center"/>
      <protection locked="0"/>
    </xf>
    <xf numFmtId="0" fontId="46" fillId="0" borderId="6" xfId="0" applyFont="1" applyBorder="1" applyAlignment="1" applyProtection="1">
      <alignment horizontal="left" vertical="top" wrapText="1"/>
      <protection locked="0"/>
    </xf>
    <xf numFmtId="0" fontId="46" fillId="0" borderId="9" xfId="0" applyFont="1" applyBorder="1" applyAlignment="1" applyProtection="1">
      <alignment horizontal="left" vertical="top" wrapText="1"/>
      <protection locked="0"/>
    </xf>
    <xf numFmtId="0" fontId="48" fillId="45" borderId="11" xfId="0" applyFont="1" applyFill="1" applyBorder="1" applyAlignment="1" applyProtection="1">
      <alignment horizontal="left"/>
      <protection hidden="1"/>
    </xf>
    <xf numFmtId="0" fontId="48" fillId="45" borderId="4" xfId="0" applyFont="1" applyFill="1" applyBorder="1" applyAlignment="1" applyProtection="1">
      <protection hidden="1"/>
    </xf>
    <xf numFmtId="0" fontId="40" fillId="45" borderId="4" xfId="0" applyFont="1" applyFill="1" applyBorder="1" applyAlignment="1" applyProtection="1">
      <protection hidden="1"/>
    </xf>
    <xf numFmtId="0" fontId="40" fillId="45" borderId="12" xfId="0" applyFont="1" applyFill="1" applyBorder="1" applyAlignment="1"/>
    <xf numFmtId="1" fontId="49" fillId="38" borderId="0" xfId="0" applyNumberFormat="1" applyFont="1" applyFill="1" applyBorder="1" applyAlignment="1" applyProtection="1">
      <alignment horizontal="left"/>
      <protection locked="0"/>
    </xf>
    <xf numFmtId="0" fontId="46" fillId="0" borderId="1" xfId="0" applyFont="1" applyBorder="1" applyAlignment="1">
      <alignment horizontal="left" vertical="center"/>
    </xf>
    <xf numFmtId="0" fontId="46" fillId="0" borderId="0" xfId="0" applyFont="1" applyBorder="1" applyAlignment="1">
      <alignment horizontal="left" vertical="center"/>
    </xf>
    <xf numFmtId="0" fontId="57" fillId="32" borderId="0" xfId="35" applyFont="1" applyBorder="1" applyAlignment="1" applyProtection="1">
      <alignment horizontal="left"/>
      <protection locked="0"/>
    </xf>
    <xf numFmtId="0" fontId="33" fillId="0" borderId="11" xfId="0" applyFont="1" applyBorder="1" applyAlignment="1" applyProtection="1">
      <protection hidden="1"/>
    </xf>
    <xf numFmtId="0" fontId="33" fillId="0" borderId="4" xfId="0" applyFont="1" applyBorder="1" applyAlignment="1" applyProtection="1">
      <protection hidden="1"/>
    </xf>
    <xf numFmtId="0" fontId="33" fillId="0" borderId="12" xfId="0" applyFont="1" applyBorder="1" applyAlignment="1" applyProtection="1">
      <protection hidden="1"/>
    </xf>
    <xf numFmtId="0" fontId="49" fillId="0" borderId="1" xfId="0" applyFont="1" applyBorder="1" applyAlignment="1" applyProtection="1">
      <alignment horizontal="right"/>
      <protection hidden="1"/>
    </xf>
    <xf numFmtId="0" fontId="49" fillId="0" borderId="0" xfId="0" applyFont="1" applyBorder="1" applyAlignment="1" applyProtection="1">
      <alignment horizontal="right"/>
      <protection hidden="1"/>
    </xf>
    <xf numFmtId="0" fontId="46" fillId="0" borderId="5" xfId="0" applyFont="1" applyFill="1" applyBorder="1" applyAlignment="1" applyProtection="1"/>
    <xf numFmtId="0" fontId="46" fillId="38" borderId="3" xfId="0" applyFont="1" applyFill="1" applyBorder="1" applyAlignment="1" applyProtection="1">
      <alignment horizontal="left"/>
      <protection locked="0"/>
    </xf>
    <xf numFmtId="20" fontId="49" fillId="38" borderId="0" xfId="0" applyNumberFormat="1" applyFont="1" applyFill="1" applyBorder="1" applyAlignment="1" applyProtection="1">
      <alignment horizontal="left"/>
      <protection locked="0"/>
    </xf>
    <xf numFmtId="0" fontId="49" fillId="0" borderId="1" xfId="0" applyFont="1" applyFill="1" applyBorder="1" applyAlignment="1" applyProtection="1">
      <protection hidden="1"/>
    </xf>
    <xf numFmtId="0" fontId="46" fillId="0" borderId="0" xfId="0" applyFont="1" applyBorder="1" applyAlignment="1"/>
    <xf numFmtId="0" fontId="52" fillId="41" borderId="0" xfId="0" applyFont="1" applyFill="1" applyBorder="1" applyAlignment="1" applyProtection="1">
      <alignment horizontal="left"/>
      <protection locked="0"/>
    </xf>
    <xf numFmtId="0" fontId="52" fillId="41" borderId="0" xfId="0" applyFont="1" applyFill="1" applyBorder="1" applyAlignment="1" applyProtection="1">
      <protection locked="0"/>
    </xf>
    <xf numFmtId="0" fontId="52" fillId="0" borderId="0" xfId="0" applyFont="1" applyBorder="1" applyAlignment="1" applyProtection="1">
      <protection hidden="1"/>
    </xf>
    <xf numFmtId="0" fontId="52" fillId="38" borderId="0" xfId="0" applyFont="1" applyFill="1" applyBorder="1" applyAlignment="1" applyProtection="1">
      <protection locked="0"/>
    </xf>
    <xf numFmtId="0" fontId="52" fillId="0" borderId="2" xfId="0" applyFont="1" applyBorder="1" applyAlignment="1" applyProtection="1">
      <protection locked="0"/>
    </xf>
    <xf numFmtId="0" fontId="60" fillId="3" borderId="23" xfId="0" applyFont="1" applyFill="1" applyBorder="1" applyAlignment="1" applyProtection="1">
      <alignment vertical="center" wrapText="1"/>
      <protection hidden="1"/>
    </xf>
    <xf numFmtId="0" fontId="60" fillId="3" borderId="24" xfId="0" applyFont="1" applyFill="1" applyBorder="1" applyAlignment="1" applyProtection="1">
      <alignment vertical="center" wrapText="1"/>
      <protection hidden="1"/>
    </xf>
    <xf numFmtId="0" fontId="60" fillId="3" borderId="25" xfId="0" applyFont="1" applyFill="1" applyBorder="1" applyAlignment="1" applyProtection="1">
      <alignment vertical="center" wrapText="1"/>
      <protection hidden="1"/>
    </xf>
    <xf numFmtId="14" fontId="60" fillId="29" borderId="0" xfId="26" applyNumberFormat="1" applyFont="1" applyBorder="1" applyAlignment="1" applyProtection="1">
      <alignment horizontal="left"/>
      <protection hidden="1"/>
    </xf>
    <xf numFmtId="0" fontId="50" fillId="0" borderId="0" xfId="0" applyFont="1" applyFill="1" applyBorder="1" applyAlignment="1" applyProtection="1">
      <alignment horizontal="left"/>
    </xf>
    <xf numFmtId="0" fontId="46" fillId="0" borderId="0" xfId="0" applyFont="1" applyBorder="1" applyAlignment="1">
      <alignment horizontal="left"/>
    </xf>
    <xf numFmtId="164" fontId="60" fillId="29" borderId="0" xfId="26" applyNumberFormat="1" applyFont="1" applyBorder="1" applyAlignment="1" applyProtection="1">
      <alignment horizontal="left"/>
    </xf>
    <xf numFmtId="0" fontId="46" fillId="0" borderId="2" xfId="0" applyFont="1" applyBorder="1" applyAlignment="1">
      <alignment horizontal="left"/>
    </xf>
    <xf numFmtId="0" fontId="50" fillId="0" borderId="0" xfId="0" applyFont="1" applyBorder="1" applyAlignment="1" applyProtection="1">
      <alignment horizontal="left"/>
    </xf>
    <xf numFmtId="0" fontId="50" fillId="0" borderId="0" xfId="0" applyFont="1" applyFill="1" applyBorder="1" applyAlignment="1" applyProtection="1">
      <alignment horizontal="left"/>
      <protection hidden="1"/>
    </xf>
    <xf numFmtId="0" fontId="45" fillId="37" borderId="11" xfId="0" applyFont="1" applyFill="1" applyBorder="1" applyAlignment="1" applyProtection="1">
      <alignment vertical="center" wrapText="1"/>
      <protection hidden="1"/>
    </xf>
    <xf numFmtId="0" fontId="46" fillId="0" borderId="4" xfId="0" applyFont="1" applyBorder="1" applyAlignment="1">
      <alignment vertical="center" wrapText="1"/>
    </xf>
    <xf numFmtId="0" fontId="46" fillId="0" borderId="12" xfId="0" applyFont="1" applyBorder="1" applyAlignment="1">
      <alignment vertical="center" wrapText="1"/>
    </xf>
    <xf numFmtId="0" fontId="49" fillId="0" borderId="3" xfId="0" applyFont="1" applyBorder="1" applyAlignment="1" applyProtection="1">
      <alignment horizontal="right"/>
      <protection hidden="1"/>
    </xf>
    <xf numFmtId="0" fontId="46" fillId="0" borderId="5" xfId="0" applyFont="1" applyBorder="1" applyAlignment="1" applyProtection="1">
      <alignment horizontal="right"/>
      <protection hidden="1"/>
    </xf>
    <xf numFmtId="0" fontId="46" fillId="0" borderId="6" xfId="0" applyFont="1" applyBorder="1" applyAlignment="1">
      <alignment horizontal="right"/>
    </xf>
    <xf numFmtId="0" fontId="46" fillId="38" borderId="9" xfId="0" applyFont="1" applyFill="1" applyBorder="1" applyAlignment="1" applyProtection="1">
      <protection locked="0"/>
    </xf>
    <xf numFmtId="0" fontId="46" fillId="0" borderId="0" xfId="0" applyFont="1" applyBorder="1" applyAlignment="1" applyProtection="1">
      <alignment horizontal="right"/>
      <protection hidden="1"/>
    </xf>
    <xf numFmtId="0" fontId="49" fillId="38" borderId="0" xfId="0" applyFont="1" applyFill="1" applyBorder="1" applyAlignment="1" applyProtection="1">
      <alignment horizontal="right"/>
      <protection locked="0"/>
    </xf>
    <xf numFmtId="0" fontId="50" fillId="38" borderId="2" xfId="0" applyFont="1" applyFill="1" applyBorder="1" applyAlignment="1" applyProtection="1">
      <alignment horizontal="left"/>
      <protection locked="0"/>
    </xf>
    <xf numFmtId="14" fontId="49" fillId="38" borderId="0" xfId="0" applyNumberFormat="1" applyFont="1" applyFill="1" applyBorder="1" applyAlignment="1" applyProtection="1">
      <alignment horizontal="left"/>
      <protection locked="0"/>
    </xf>
    <xf numFmtId="0" fontId="52" fillId="38" borderId="6" xfId="0" applyFont="1" applyFill="1" applyBorder="1" applyAlignment="1" applyProtection="1">
      <alignment wrapText="1"/>
      <protection locked="0"/>
    </xf>
    <xf numFmtId="0" fontId="52" fillId="0" borderId="6" xfId="0" applyFont="1" applyBorder="1" applyAlignment="1" applyProtection="1">
      <alignment wrapText="1"/>
      <protection locked="0"/>
    </xf>
    <xf numFmtId="0" fontId="64" fillId="0" borderId="1" xfId="0" applyFont="1" applyBorder="1" applyAlignment="1" applyProtection="1">
      <alignment horizontal="left"/>
    </xf>
    <xf numFmtId="0" fontId="0" fillId="0" borderId="0" xfId="0" applyAlignment="1" applyProtection="1"/>
    <xf numFmtId="0" fontId="0" fillId="0" borderId="2" xfId="0" applyBorder="1" applyAlignment="1" applyProtection="1"/>
    <xf numFmtId="0" fontId="64" fillId="0" borderId="1" xfId="0" applyFont="1" applyBorder="1" applyAlignment="1" applyProtection="1">
      <alignment horizontal="left" wrapText="1"/>
    </xf>
    <xf numFmtId="0" fontId="0" fillId="0" borderId="0" xfId="0" applyAlignment="1" applyProtection="1">
      <alignment wrapText="1"/>
    </xf>
    <xf numFmtId="0" fontId="0" fillId="0" borderId="2" xfId="0" applyBorder="1" applyAlignment="1" applyProtection="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8">
    <dxf>
      <font>
        <strike val="0"/>
        <color auto="1"/>
      </font>
      <fill>
        <patternFill patternType="none">
          <bgColor indexed="65"/>
        </patternFill>
      </fill>
    </dxf>
    <dxf>
      <fill>
        <patternFill patternType="none">
          <bgColor indexed="65"/>
        </patternFill>
      </fill>
    </dxf>
    <dxf>
      <font>
        <strike val="0"/>
        <color theme="1"/>
      </font>
      <fill>
        <patternFill>
          <bgColor rgb="FF99CCFF"/>
        </patternFill>
      </fill>
    </dxf>
    <dxf>
      <font>
        <strike val="0"/>
        <color theme="1"/>
      </font>
      <fill>
        <patternFill patternType="none">
          <bgColor indexed="65"/>
        </patternFill>
      </fill>
    </dxf>
    <dxf>
      <font>
        <strike val="0"/>
        <color theme="1"/>
      </font>
      <fill>
        <patternFill>
          <bgColor rgb="FF99CCFF"/>
        </patternFill>
      </fill>
    </dxf>
    <dxf>
      <font>
        <strike val="0"/>
        <color theme="1"/>
      </font>
      <fill>
        <patternFill patternType="none">
          <bgColor indexed="65"/>
        </patternFill>
      </fill>
    </dxf>
    <dxf>
      <font>
        <strike val="0"/>
        <color theme="1"/>
      </font>
      <fill>
        <patternFill patternType="none">
          <bgColor indexed="65"/>
        </patternFill>
      </fill>
    </dxf>
    <dxf>
      <font>
        <strike val="0"/>
        <color theme="1"/>
      </font>
      <fill>
        <patternFill>
          <bgColor rgb="FF99CCFF"/>
        </patternFill>
      </fill>
    </dxf>
  </dxfs>
  <tableStyles count="0" defaultTableStyle="TableStyleMedium9" defaultPivotStyle="PivotStyleLight16"/>
  <colors>
    <mruColors>
      <color rgb="FFFFCC99"/>
      <color rgb="FFFFFF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1028700</xdr:colOff>
      <xdr:row>47</xdr:row>
      <xdr:rowOff>101600</xdr:rowOff>
    </xdr:from>
    <xdr:to>
      <xdr:col>5</xdr:col>
      <xdr:colOff>50800</xdr:colOff>
      <xdr:row>47</xdr:row>
      <xdr:rowOff>431800</xdr:rowOff>
    </xdr:to>
    <xdr:sp macro="[0]!Save" textlink="">
      <xdr:nvSpPr>
        <xdr:cNvPr id="2" name="Rectangle 1">
          <a:extLst>
            <a:ext uri="{FF2B5EF4-FFF2-40B4-BE49-F238E27FC236}">
              <a16:creationId xmlns:a16="http://schemas.microsoft.com/office/drawing/2014/main" id="{00000000-0008-0000-0000-000002000000}"/>
            </a:ext>
          </a:extLst>
        </xdr:cNvPr>
        <xdr:cNvSpPr/>
      </xdr:nvSpPr>
      <xdr:spPr>
        <a:xfrm>
          <a:off x="4584700" y="12979400"/>
          <a:ext cx="1866900" cy="330200"/>
        </a:xfrm>
        <a:prstGeom prst="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FF0000"/>
              </a:solidFill>
            </a:rPr>
            <a:t>Click to encrypt form</a:t>
          </a:r>
        </a:p>
      </xdr:txBody>
    </xdr:sp>
    <xdr:clientData/>
  </xdr:twoCellAnchor>
  <xdr:twoCellAnchor editAs="oneCell">
    <xdr:from>
      <xdr:col>0</xdr:col>
      <xdr:colOff>164421</xdr:colOff>
      <xdr:row>0</xdr:row>
      <xdr:rowOff>130400</xdr:rowOff>
    </xdr:from>
    <xdr:to>
      <xdr:col>0</xdr:col>
      <xdr:colOff>1195799</xdr:colOff>
      <xdr:row>4</xdr:row>
      <xdr:rowOff>55562</xdr:rowOff>
    </xdr:to>
    <xdr:pic>
      <xdr:nvPicPr>
        <xdr:cNvPr id="5" name="Picture 5" descr="UK Health Security Agency logo">
          <a:extLst>
            <a:ext uri="{FF2B5EF4-FFF2-40B4-BE49-F238E27FC236}">
              <a16:creationId xmlns:a16="http://schemas.microsoft.com/office/drawing/2014/main" id="{A2ADE90D-51C4-4120-976D-0DEF37D2B7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421" y="130400"/>
          <a:ext cx="1031378" cy="877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27214</xdr:colOff>
      <xdr:row>62</xdr:row>
      <xdr:rowOff>54429</xdr:rowOff>
    </xdr:from>
    <xdr:to>
      <xdr:col>1</xdr:col>
      <xdr:colOff>170089</xdr:colOff>
      <xdr:row>67</xdr:row>
      <xdr:rowOff>39462</xdr:rowOff>
    </xdr:to>
    <xdr:pic>
      <xdr:nvPicPr>
        <xdr:cNvPr id="7" name="Picture 6" descr="UK Health Security Agency logo">
          <a:extLst>
            <a:ext uri="{FF2B5EF4-FFF2-40B4-BE49-F238E27FC236}">
              <a16:creationId xmlns:a16="http://schemas.microsoft.com/office/drawing/2014/main" id="{CF6A734A-2C8B-423E-9E47-499B2A79FE7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4" y="16083643"/>
          <a:ext cx="1299482" cy="1236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varicella-the-green-book-chapter-34" TargetMode="External"/><Relationship Id="rId2" Type="http://schemas.openxmlformats.org/officeDocument/2006/relationships/hyperlink" Target="https://www.gov.uk/government/publications/varicella-zoster-immunoglobulin" TargetMode="External"/><Relationship Id="rId1" Type="http://schemas.openxmlformats.org/officeDocument/2006/relationships/hyperlink" Target="https://www.gov.uk/government/publications/varicella-the-green-book-chapter-34"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gov.uk/government/publications/varicella-zoster-immunoglobuli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IGS@ukhsa.gov.uk" TargetMode="External"/><Relationship Id="rId7" Type="http://schemas.openxmlformats.org/officeDocument/2006/relationships/printerSettings" Target="../printerSettings/printerSettings3.bin"/><Relationship Id="rId2" Type="http://schemas.openxmlformats.org/officeDocument/2006/relationships/hyperlink" Target="mailto:francine.stalham@ukhsa.gov.uk" TargetMode="External"/><Relationship Id="rId1" Type="http://schemas.openxmlformats.org/officeDocument/2006/relationships/hyperlink" Target="mailto:5hour@movianto.com" TargetMode="External"/><Relationship Id="rId6" Type="http://schemas.openxmlformats.org/officeDocument/2006/relationships/hyperlink" Target="mailto:vaccinesupply@ukhsa.gov.uk" TargetMode="External"/><Relationship Id="rId5" Type="http://schemas.openxmlformats.org/officeDocument/2006/relationships/hyperlink" Target="mailto:sarah.tarr@ukhsa.gov.uk" TargetMode="External"/><Relationship Id="rId4" Type="http://schemas.openxmlformats.org/officeDocument/2006/relationships/hyperlink" Target="mailto:audrey.disnard@supplychain.nhs.u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bmsonCall@ukhsa.gov.uk" TargetMode="External"/><Relationship Id="rId1" Type="http://schemas.openxmlformats.org/officeDocument/2006/relationships/hyperlink" Target="mailto:rigs@ukhsa.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C4FB-7FE8-4240-B073-94C5DDDD8180}">
  <dimension ref="A1:A19"/>
  <sheetViews>
    <sheetView zoomScaleNormal="100" workbookViewId="0">
      <selection activeCell="B1" sqref="B1"/>
    </sheetView>
  </sheetViews>
  <sheetFormatPr defaultRowHeight="14.5" x14ac:dyDescent="0.35"/>
  <cols>
    <col min="1" max="1" width="93.08984375" customWidth="1"/>
  </cols>
  <sheetData>
    <row r="1" spans="1:1" ht="304.5" x14ac:dyDescent="0.35">
      <c r="A1" s="280" t="s">
        <v>298</v>
      </c>
    </row>
    <row r="2" spans="1:1" ht="194" x14ac:dyDescent="0.35">
      <c r="A2" s="281" t="s">
        <v>328</v>
      </c>
    </row>
    <row r="4" spans="1:1" ht="15.5" x14ac:dyDescent="0.35">
      <c r="A4" s="282"/>
    </row>
    <row r="5" spans="1:1" ht="15.5" x14ac:dyDescent="0.35">
      <c r="A5" s="282"/>
    </row>
    <row r="7" spans="1:1" ht="20" x14ac:dyDescent="0.35">
      <c r="A7" s="283"/>
    </row>
    <row r="9" spans="1:1" ht="68.25" customHeight="1" x14ac:dyDescent="0.35">
      <c r="A9" s="282"/>
    </row>
    <row r="10" spans="1:1" ht="15.5" x14ac:dyDescent="0.35">
      <c r="A10" s="282"/>
    </row>
    <row r="12" spans="1:1" ht="15.5" x14ac:dyDescent="0.35">
      <c r="A12" s="282"/>
    </row>
    <row r="14" spans="1:1" ht="15.5" x14ac:dyDescent="0.35">
      <c r="A14" s="284"/>
    </row>
    <row r="16" spans="1:1" x14ac:dyDescent="0.35">
      <c r="A16" s="285"/>
    </row>
    <row r="17" spans="1:1" x14ac:dyDescent="0.35">
      <c r="A17" s="285"/>
    </row>
    <row r="18" spans="1:1" x14ac:dyDescent="0.35">
      <c r="A18" s="285"/>
    </row>
    <row r="19" spans="1:1" x14ac:dyDescent="0.35">
      <c r="A19" s="285"/>
    </row>
  </sheetData>
  <sheetProtection algorithmName="SHA-512" hashValue="3V5K5GEgnDPujUmUrv81NzO4/83Biyo5o28ED0NPhLqSxCqqIHD5tLfK+MZDwVm/Lp37gRAv5mvB2JU6ly9RZw==" saltValue="+2UCDo41AOh9t0yF1xoAs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41"/>
  <sheetViews>
    <sheetView showGridLines="0" showRowColHeaders="0" tabSelected="1" showRuler="0" zoomScale="80" zoomScaleNormal="80" zoomScaleSheetLayoutView="100" zoomScalePageLayoutView="70" workbookViewId="0">
      <selection activeCell="C12" sqref="C12:E13"/>
    </sheetView>
  </sheetViews>
  <sheetFormatPr defaultColWidth="8.81640625" defaultRowHeight="14.5" x14ac:dyDescent="0.35"/>
  <cols>
    <col min="1" max="1" width="17.36328125" style="3" customWidth="1"/>
    <col min="2" max="2" width="17.08984375" style="3" customWidth="1"/>
    <col min="3" max="3" width="15" style="3" customWidth="1"/>
    <col min="4" max="4" width="18.6328125" style="3" customWidth="1"/>
    <col min="5" max="5" width="21.08984375" style="25" customWidth="1"/>
    <col min="6" max="6" width="17.7265625" style="3" customWidth="1"/>
    <col min="7" max="7" width="14.6328125" style="3" customWidth="1"/>
    <col min="8" max="8" width="14.81640625" style="3" customWidth="1"/>
    <col min="9" max="9" width="20.08984375" style="3" customWidth="1"/>
    <col min="10" max="19" width="8.81640625" style="2"/>
    <col min="20" max="20" width="8.81640625" style="3"/>
    <col min="21" max="16384" width="8.81640625" style="9"/>
  </cols>
  <sheetData>
    <row r="1" spans="1:20" ht="22.5" customHeight="1" x14ac:dyDescent="0.35">
      <c r="A1" s="38"/>
      <c r="B1" s="38"/>
      <c r="C1" s="38"/>
      <c r="D1" s="38"/>
      <c r="E1" s="39"/>
      <c r="F1" s="227" t="s">
        <v>202</v>
      </c>
      <c r="G1" s="227"/>
      <c r="H1" s="227"/>
      <c r="I1" s="229"/>
    </row>
    <row r="2" spans="1:20" ht="17.5" x14ac:dyDescent="0.35">
      <c r="A2" s="38"/>
      <c r="B2" s="38"/>
      <c r="C2" s="40"/>
      <c r="D2" s="40"/>
      <c r="E2" s="41"/>
      <c r="F2" s="227" t="s">
        <v>226</v>
      </c>
      <c r="G2" s="229"/>
      <c r="H2" s="229"/>
      <c r="I2" s="229"/>
    </row>
    <row r="3" spans="1:20" s="26" customFormat="1" ht="17.5" x14ac:dyDescent="0.35">
      <c r="A3" s="38"/>
      <c r="B3" s="38"/>
      <c r="C3" s="40"/>
      <c r="D3" s="40"/>
      <c r="E3" s="41"/>
      <c r="F3" s="227" t="s">
        <v>227</v>
      </c>
      <c r="G3" s="229"/>
      <c r="H3" s="229"/>
      <c r="I3" s="229"/>
      <c r="J3" s="24"/>
      <c r="K3" s="24"/>
      <c r="L3" s="24"/>
      <c r="M3" s="24"/>
      <c r="N3" s="24"/>
      <c r="O3" s="24"/>
      <c r="P3" s="24"/>
      <c r="Q3" s="24"/>
      <c r="R3" s="24"/>
      <c r="S3" s="24"/>
      <c r="T3" s="25"/>
    </row>
    <row r="4" spans="1:20" ht="17.5" x14ac:dyDescent="0.35">
      <c r="A4" s="38"/>
      <c r="B4" s="38"/>
      <c r="C4" s="40"/>
      <c r="D4" s="40"/>
      <c r="E4" s="41"/>
      <c r="F4" s="227" t="s">
        <v>14</v>
      </c>
      <c r="G4" s="229"/>
      <c r="H4" s="229"/>
      <c r="I4" s="229"/>
    </row>
    <row r="5" spans="1:20" ht="15.5" x14ac:dyDescent="0.35">
      <c r="A5" s="38"/>
      <c r="B5" s="38"/>
      <c r="C5" s="38"/>
      <c r="D5" s="38"/>
      <c r="E5" s="39"/>
      <c r="F5" s="230" t="s">
        <v>0</v>
      </c>
      <c r="G5" s="227"/>
      <c r="H5" s="231" t="s">
        <v>228</v>
      </c>
      <c r="I5" s="229"/>
    </row>
    <row r="6" spans="1:20" ht="28.4" customHeight="1" x14ac:dyDescent="0.5">
      <c r="A6" s="42" t="s">
        <v>332</v>
      </c>
      <c r="B6" s="42"/>
      <c r="C6" s="42"/>
      <c r="D6" s="42"/>
      <c r="E6" s="42"/>
      <c r="F6" s="107"/>
      <c r="G6" s="106" t="s">
        <v>84</v>
      </c>
      <c r="H6" s="338"/>
      <c r="I6" s="353" t="s">
        <v>347</v>
      </c>
    </row>
    <row r="7" spans="1:20" ht="4" customHeight="1" x14ac:dyDescent="0.35">
      <c r="A7" s="43"/>
      <c r="B7" s="43"/>
      <c r="C7" s="43"/>
      <c r="D7" s="43"/>
      <c r="E7" s="43"/>
      <c r="F7" s="44"/>
      <c r="G7" s="44"/>
      <c r="H7" s="45"/>
      <c r="I7" s="45"/>
    </row>
    <row r="8" spans="1:20" ht="20" x14ac:dyDescent="0.4">
      <c r="A8" s="439" t="s">
        <v>186</v>
      </c>
      <c r="B8" s="440"/>
      <c r="C8" s="440"/>
      <c r="D8" s="440"/>
      <c r="E8" s="440"/>
      <c r="F8" s="440"/>
      <c r="G8" s="440"/>
      <c r="H8" s="441"/>
      <c r="I8" s="442"/>
    </row>
    <row r="9" spans="1:20" s="26" customFormat="1" ht="20.149999999999999" customHeight="1" x14ac:dyDescent="0.35">
      <c r="A9" s="102"/>
      <c r="B9" s="340" t="s">
        <v>6</v>
      </c>
      <c r="C9" s="419"/>
      <c r="D9" s="453"/>
      <c r="E9" s="340" t="s">
        <v>10</v>
      </c>
      <c r="F9" s="103"/>
      <c r="G9" s="475" t="s">
        <v>260</v>
      </c>
      <c r="H9" s="390"/>
      <c r="I9" s="104"/>
      <c r="J9" s="24"/>
      <c r="K9" s="24"/>
      <c r="L9" s="24"/>
      <c r="M9" s="24"/>
      <c r="N9" s="24"/>
      <c r="O9" s="24"/>
      <c r="P9" s="24"/>
      <c r="Q9" s="24"/>
      <c r="R9" s="24"/>
      <c r="S9" s="24"/>
      <c r="T9" s="25"/>
    </row>
    <row r="10" spans="1:20" ht="22" customHeight="1" x14ac:dyDescent="0.35">
      <c r="A10" s="105"/>
      <c r="B10" s="349" t="s">
        <v>261</v>
      </c>
      <c r="C10" s="454"/>
      <c r="D10" s="360"/>
      <c r="E10" s="346" t="s">
        <v>203</v>
      </c>
      <c r="F10" s="342"/>
      <c r="G10" s="352" t="s">
        <v>262</v>
      </c>
      <c r="H10" s="454"/>
      <c r="I10" s="383"/>
    </row>
    <row r="11" spans="1:20" ht="22" customHeight="1" x14ac:dyDescent="0.35">
      <c r="A11" s="450" t="s">
        <v>265</v>
      </c>
      <c r="B11" s="479"/>
      <c r="C11" s="413"/>
      <c r="D11" s="413"/>
      <c r="E11" s="360"/>
      <c r="F11" s="348"/>
      <c r="G11" s="352"/>
      <c r="H11" s="348"/>
      <c r="I11" s="108"/>
    </row>
    <row r="12" spans="1:20" ht="22" customHeight="1" x14ac:dyDescent="0.35">
      <c r="A12" s="450" t="s">
        <v>266</v>
      </c>
      <c r="B12" s="451"/>
      <c r="C12" s="413"/>
      <c r="D12" s="413"/>
      <c r="E12" s="360"/>
      <c r="F12" s="343"/>
      <c r="G12" s="351" t="s">
        <v>76</v>
      </c>
      <c r="H12" s="454"/>
      <c r="I12" s="383"/>
    </row>
    <row r="13" spans="1:20" ht="22" customHeight="1" x14ac:dyDescent="0.35">
      <c r="A13" s="476" t="s">
        <v>267</v>
      </c>
      <c r="B13" s="477"/>
      <c r="C13" s="414"/>
      <c r="D13" s="414"/>
      <c r="E13" s="415"/>
      <c r="F13" s="341" t="s">
        <v>268</v>
      </c>
      <c r="G13" s="404"/>
      <c r="H13" s="404"/>
      <c r="I13" s="478"/>
    </row>
    <row r="14" spans="1:20" ht="20.149999999999999" customHeight="1" x14ac:dyDescent="0.4">
      <c r="A14" s="447" t="s">
        <v>329</v>
      </c>
      <c r="B14" s="448"/>
      <c r="C14" s="448"/>
      <c r="D14" s="448"/>
      <c r="E14" s="448"/>
      <c r="F14" s="448"/>
      <c r="G14" s="448"/>
      <c r="H14" s="448"/>
      <c r="I14" s="449"/>
      <c r="J14" s="9"/>
      <c r="K14" s="9"/>
      <c r="L14" s="9"/>
      <c r="M14" s="9"/>
      <c r="N14" s="9"/>
      <c r="O14" s="9"/>
      <c r="P14" s="9"/>
      <c r="Q14" s="9"/>
      <c r="R14" s="9"/>
      <c r="S14" s="9"/>
      <c r="T14" s="9"/>
    </row>
    <row r="15" spans="1:20" ht="22" customHeight="1" x14ac:dyDescent="0.35">
      <c r="A15" s="110" t="s">
        <v>13</v>
      </c>
      <c r="B15" s="111"/>
      <c r="C15" s="417"/>
      <c r="D15" s="418"/>
      <c r="E15" s="112" t="s">
        <v>196</v>
      </c>
      <c r="F15" s="113"/>
      <c r="G15" s="340" t="s">
        <v>11</v>
      </c>
      <c r="H15" s="114"/>
      <c r="I15" s="115" t="str">
        <f ca="1">IF('Data validation sheet'!I2&gt;0,CONCATENATE('Data validation sheet'!I2, " yrs"),CONCATENATE('Data validation sheet'!I3, " wks"))</f>
        <v>124 yrs</v>
      </c>
    </row>
    <row r="16" spans="1:20" s="26" customFormat="1" ht="22" customHeight="1" x14ac:dyDescent="0.35">
      <c r="A16" s="116" t="s">
        <v>67</v>
      </c>
      <c r="B16" s="348"/>
      <c r="C16" s="117"/>
      <c r="D16" s="118" t="s">
        <v>269</v>
      </c>
      <c r="E16" s="119"/>
      <c r="F16" s="120" t="s">
        <v>262</v>
      </c>
      <c r="G16" s="480"/>
      <c r="H16" s="394"/>
      <c r="I16" s="121"/>
      <c r="J16" s="24"/>
      <c r="K16" s="24"/>
      <c r="L16" s="24"/>
      <c r="M16" s="24"/>
      <c r="N16" s="24"/>
      <c r="O16" s="24"/>
      <c r="P16" s="24"/>
      <c r="Q16" s="24"/>
      <c r="R16" s="24"/>
      <c r="S16" s="24"/>
      <c r="T16" s="25"/>
    </row>
    <row r="17" spans="1:20" s="26" customFormat="1" ht="22" customHeight="1" x14ac:dyDescent="0.35">
      <c r="A17" s="122" t="s">
        <v>37</v>
      </c>
      <c r="B17" s="123"/>
      <c r="C17" s="382"/>
      <c r="D17" s="382"/>
      <c r="E17" s="382"/>
      <c r="F17" s="382"/>
      <c r="G17" s="382"/>
      <c r="H17" s="382"/>
      <c r="I17" s="481"/>
      <c r="J17" s="24"/>
      <c r="K17" s="24"/>
      <c r="L17" s="24"/>
      <c r="M17" s="24"/>
      <c r="N17" s="24"/>
      <c r="O17" s="24"/>
      <c r="P17" s="24"/>
      <c r="Q17" s="24"/>
      <c r="R17" s="24"/>
      <c r="S17" s="24"/>
      <c r="T17" s="25"/>
    </row>
    <row r="18" spans="1:20" s="26" customFormat="1" ht="22" customHeight="1" x14ac:dyDescent="0.35">
      <c r="A18" s="124" t="s">
        <v>177</v>
      </c>
      <c r="B18" s="125"/>
      <c r="C18" s="413"/>
      <c r="D18" s="413"/>
      <c r="E18" s="126" t="s">
        <v>176</v>
      </c>
      <c r="F18" s="127"/>
      <c r="G18" s="128" t="s">
        <v>48</v>
      </c>
      <c r="H18" s="482"/>
      <c r="I18" s="383"/>
      <c r="J18" s="24"/>
      <c r="K18" s="24"/>
      <c r="L18" s="24"/>
      <c r="M18" s="24"/>
      <c r="N18" s="24"/>
      <c r="O18" s="24"/>
      <c r="P18" s="24"/>
      <c r="Q18" s="24"/>
      <c r="R18" s="24"/>
      <c r="S18" s="24"/>
      <c r="T18" s="25"/>
    </row>
    <row r="19" spans="1:20" s="26" customFormat="1" ht="22" customHeight="1" x14ac:dyDescent="0.35">
      <c r="A19" s="444" t="s">
        <v>175</v>
      </c>
      <c r="B19" s="445"/>
      <c r="C19" s="443"/>
      <c r="D19" s="360"/>
      <c r="E19" s="128" t="s">
        <v>270</v>
      </c>
      <c r="F19" s="129"/>
      <c r="G19" s="128"/>
      <c r="H19" s="130"/>
      <c r="I19" s="131"/>
      <c r="J19" s="24"/>
      <c r="K19" s="24"/>
      <c r="L19" s="24"/>
      <c r="M19" s="24"/>
      <c r="N19" s="24"/>
      <c r="O19" s="24"/>
      <c r="P19" s="24"/>
      <c r="Q19" s="24"/>
      <c r="R19" s="24"/>
      <c r="S19" s="24"/>
      <c r="T19" s="25"/>
    </row>
    <row r="20" spans="1:20" s="26" customFormat="1" ht="22" customHeight="1" x14ac:dyDescent="0.35">
      <c r="A20" s="452" t="s">
        <v>244</v>
      </c>
      <c r="B20" s="373"/>
      <c r="C20" s="483"/>
      <c r="D20" s="484"/>
      <c r="E20" s="484"/>
      <c r="F20" s="484"/>
      <c r="G20" s="405"/>
      <c r="H20" s="405"/>
      <c r="I20" s="406"/>
      <c r="J20" s="24"/>
      <c r="K20" s="24"/>
      <c r="L20" s="24"/>
      <c r="M20" s="24"/>
      <c r="N20" s="24"/>
      <c r="O20" s="24"/>
      <c r="P20" s="24"/>
      <c r="Q20" s="24"/>
      <c r="R20" s="24"/>
      <c r="S20" s="24"/>
      <c r="T20" s="25"/>
    </row>
    <row r="21" spans="1:20" s="26" customFormat="1" ht="22" customHeight="1" x14ac:dyDescent="0.35">
      <c r="A21" s="384" t="s">
        <v>174</v>
      </c>
      <c r="B21" s="385"/>
      <c r="C21" s="419" t="s">
        <v>170</v>
      </c>
      <c r="D21" s="420"/>
      <c r="E21" s="354" t="s">
        <v>273</v>
      </c>
      <c r="F21" s="355"/>
      <c r="G21" s="356" t="s">
        <v>274</v>
      </c>
      <c r="H21" s="357"/>
      <c r="I21" s="358"/>
      <c r="J21" s="24"/>
      <c r="K21" s="24"/>
      <c r="L21" s="24"/>
      <c r="M21" s="24"/>
      <c r="N21" s="24"/>
      <c r="O21" s="24"/>
      <c r="P21" s="24"/>
      <c r="Q21" s="24"/>
      <c r="R21" s="24"/>
      <c r="S21" s="24"/>
      <c r="T21" s="25"/>
    </row>
    <row r="22" spans="1:20" s="26" customFormat="1" ht="22" customHeight="1" x14ac:dyDescent="0.35">
      <c r="A22" s="386" t="s">
        <v>172</v>
      </c>
      <c r="B22" s="387"/>
      <c r="C22" s="421"/>
      <c r="D22" s="422"/>
      <c r="E22" s="134"/>
      <c r="F22" s="134"/>
      <c r="G22" s="132"/>
      <c r="H22" s="132"/>
      <c r="I22" s="133"/>
      <c r="J22" s="24"/>
      <c r="K22" s="24"/>
      <c r="L22" s="24"/>
      <c r="M22" s="24"/>
      <c r="N22" s="24"/>
      <c r="O22" s="24"/>
      <c r="P22" s="24"/>
      <c r="Q22" s="24"/>
      <c r="R22" s="24"/>
      <c r="S22" s="24"/>
      <c r="T22" s="25"/>
    </row>
    <row r="23" spans="1:20" s="26" customFormat="1" ht="22" customHeight="1" x14ac:dyDescent="0.35">
      <c r="A23" s="386" t="s">
        <v>173</v>
      </c>
      <c r="B23" s="387"/>
      <c r="C23" s="135"/>
      <c r="D23" s="136" t="s">
        <v>171</v>
      </c>
      <c r="E23" s="134"/>
      <c r="F23" s="134"/>
      <c r="G23" s="132"/>
      <c r="H23" s="132"/>
      <c r="I23" s="133"/>
      <c r="J23" s="24"/>
      <c r="K23" s="24"/>
      <c r="L23" s="24"/>
      <c r="M23" s="24"/>
      <c r="N23" s="24"/>
      <c r="O23" s="24"/>
      <c r="P23" s="24"/>
      <c r="Q23" s="24"/>
      <c r="R23" s="24"/>
      <c r="S23" s="24"/>
      <c r="T23" s="25"/>
    </row>
    <row r="24" spans="1:20" s="26" customFormat="1" ht="22" customHeight="1" x14ac:dyDescent="0.35">
      <c r="A24" s="137"/>
      <c r="B24" s="138" t="s">
        <v>153</v>
      </c>
      <c r="C24" s="423"/>
      <c r="D24" s="424"/>
      <c r="E24" s="139"/>
      <c r="F24" s="139"/>
      <c r="G24" s="140"/>
      <c r="H24" s="140"/>
      <c r="I24" s="141"/>
      <c r="J24" s="24"/>
      <c r="K24" s="24"/>
      <c r="L24" s="24"/>
      <c r="M24" s="24"/>
      <c r="N24" s="24"/>
      <c r="O24" s="24"/>
      <c r="P24" s="24"/>
      <c r="Q24" s="24"/>
      <c r="R24" s="24"/>
      <c r="S24" s="24"/>
      <c r="T24" s="25"/>
    </row>
    <row r="25" spans="1:20" s="26" customFormat="1" ht="22" customHeight="1" x14ac:dyDescent="0.35">
      <c r="A25" s="396" t="s">
        <v>330</v>
      </c>
      <c r="B25" s="397"/>
      <c r="C25" s="397"/>
      <c r="D25" s="397"/>
      <c r="E25" s="397"/>
      <c r="F25" s="397"/>
      <c r="G25" s="397"/>
      <c r="H25" s="397"/>
      <c r="I25" s="398"/>
      <c r="J25" s="24"/>
      <c r="K25" s="24"/>
      <c r="L25" s="24"/>
      <c r="M25" s="24"/>
      <c r="N25" s="24"/>
      <c r="O25" s="24"/>
      <c r="P25" s="24"/>
      <c r="Q25" s="24"/>
      <c r="R25" s="24"/>
      <c r="S25" s="24"/>
      <c r="T25" s="25"/>
    </row>
    <row r="26" spans="1:20" s="26" customFormat="1" ht="22" customHeight="1" x14ac:dyDescent="0.35">
      <c r="A26" s="142" t="s">
        <v>278</v>
      </c>
      <c r="B26" s="143"/>
      <c r="C26" s="143"/>
      <c r="D26" s="399"/>
      <c r="E26" s="399"/>
      <c r="F26" s="143"/>
      <c r="G26" s="143"/>
      <c r="H26" s="143"/>
      <c r="I26" s="144"/>
      <c r="J26" s="24"/>
      <c r="K26" s="24"/>
      <c r="L26" s="24"/>
      <c r="M26" s="24"/>
      <c r="N26" s="24"/>
      <c r="O26" s="24"/>
      <c r="P26" s="24"/>
      <c r="Q26" s="24"/>
      <c r="R26" s="24"/>
      <c r="S26" s="24"/>
      <c r="T26" s="25"/>
    </row>
    <row r="27" spans="1:20" s="26" customFormat="1" ht="22" customHeight="1" x14ac:dyDescent="0.35">
      <c r="A27" s="145" t="s">
        <v>280</v>
      </c>
      <c r="B27" s="146"/>
      <c r="C27" s="425"/>
      <c r="D27" s="394"/>
      <c r="E27" s="400" t="s">
        <v>290</v>
      </c>
      <c r="F27" s="401"/>
      <c r="G27" s="147"/>
      <c r="H27" s="148" t="s">
        <v>233</v>
      </c>
      <c r="I27" s="149"/>
      <c r="J27" s="24"/>
      <c r="K27" s="24"/>
      <c r="L27" s="24"/>
      <c r="M27" s="24"/>
      <c r="N27" s="24"/>
      <c r="O27" s="24"/>
      <c r="P27" s="24"/>
      <c r="Q27" s="24"/>
      <c r="R27" s="24"/>
      <c r="S27" s="24"/>
      <c r="T27" s="25"/>
    </row>
    <row r="28" spans="1:20" s="26" customFormat="1" ht="22" customHeight="1" x14ac:dyDescent="0.35">
      <c r="A28" s="402" t="s">
        <v>281</v>
      </c>
      <c r="B28" s="403"/>
      <c r="C28" s="403"/>
      <c r="D28" s="403"/>
      <c r="E28" s="403"/>
      <c r="F28" s="403"/>
      <c r="G28" s="150"/>
      <c r="H28" s="350"/>
      <c r="I28" s="151"/>
      <c r="J28" s="24"/>
      <c r="K28" s="24"/>
      <c r="L28" s="24"/>
      <c r="M28" s="24"/>
      <c r="N28" s="24"/>
      <c r="O28" s="24"/>
      <c r="P28" s="24"/>
      <c r="Q28" s="24"/>
      <c r="R28" s="24"/>
      <c r="S28" s="24"/>
      <c r="T28" s="25"/>
    </row>
    <row r="29" spans="1:20" s="26" customFormat="1" ht="22" customHeight="1" x14ac:dyDescent="0.35">
      <c r="A29" s="455" t="s">
        <v>239</v>
      </c>
      <c r="B29" s="456"/>
      <c r="C29" s="457"/>
      <c r="D29" s="432"/>
      <c r="E29" s="432"/>
      <c r="F29" s="350"/>
      <c r="G29" s="348"/>
      <c r="H29" s="348"/>
      <c r="I29" s="108"/>
      <c r="J29" s="24"/>
      <c r="K29" s="24"/>
      <c r="L29" s="24"/>
      <c r="M29" s="24"/>
      <c r="N29" s="24"/>
      <c r="O29" s="24"/>
      <c r="P29" s="24"/>
      <c r="Q29" s="24"/>
      <c r="R29" s="24"/>
      <c r="S29" s="24"/>
      <c r="T29" s="25"/>
    </row>
    <row r="30" spans="1:20" s="26" customFormat="1" ht="22" customHeight="1" x14ac:dyDescent="0.35">
      <c r="A30" s="347" t="s">
        <v>246</v>
      </c>
      <c r="B30" s="343"/>
      <c r="C30" s="458"/>
      <c r="D30" s="394"/>
      <c r="E30" s="459" t="s">
        <v>245</v>
      </c>
      <c r="F30" s="379"/>
      <c r="G30" s="379"/>
      <c r="H30" s="460"/>
      <c r="I30" s="461"/>
      <c r="J30" s="24"/>
      <c r="K30" s="24"/>
      <c r="L30" s="24"/>
      <c r="M30" s="24"/>
      <c r="N30" s="24"/>
      <c r="O30" s="24"/>
      <c r="P30" s="24"/>
      <c r="Q30" s="24"/>
      <c r="R30" s="24"/>
      <c r="S30" s="24"/>
      <c r="T30" s="25"/>
    </row>
    <row r="31" spans="1:20" s="26" customFormat="1" ht="22" customHeight="1" x14ac:dyDescent="0.35">
      <c r="A31" s="347" t="s">
        <v>254</v>
      </c>
      <c r="B31" s="348"/>
      <c r="C31" s="348"/>
      <c r="D31" s="348"/>
      <c r="E31" s="147"/>
      <c r="F31" s="152"/>
      <c r="G31" s="153" t="s">
        <v>243</v>
      </c>
      <c r="H31" s="348"/>
      <c r="I31" s="154"/>
      <c r="J31" s="24"/>
      <c r="K31" s="24"/>
      <c r="L31" s="24"/>
      <c r="M31" s="24"/>
      <c r="N31" s="24"/>
      <c r="O31" s="24"/>
      <c r="P31" s="24"/>
      <c r="Q31" s="24"/>
      <c r="R31" s="24"/>
      <c r="S31" s="24"/>
      <c r="T31" s="25"/>
    </row>
    <row r="32" spans="1:20" ht="22" customHeight="1" x14ac:dyDescent="0.35">
      <c r="A32" s="124" t="s">
        <v>123</v>
      </c>
      <c r="B32" s="348"/>
      <c r="C32" s="339"/>
      <c r="D32" s="125" t="s">
        <v>122</v>
      </c>
      <c r="E32" s="125"/>
      <c r="F32" s="155">
        <f>C9-C32</f>
        <v>0</v>
      </c>
      <c r="G32" s="348"/>
      <c r="H32" s="348"/>
      <c r="I32" s="108"/>
      <c r="J32" s="9"/>
      <c r="K32" s="9"/>
      <c r="L32" s="9"/>
      <c r="M32" s="9"/>
      <c r="N32" s="9"/>
      <c r="O32" s="9"/>
      <c r="P32" s="9"/>
      <c r="Q32" s="9"/>
      <c r="R32" s="9"/>
      <c r="S32" s="9"/>
      <c r="T32" s="9"/>
    </row>
    <row r="33" spans="1:20" ht="22" customHeight="1" x14ac:dyDescent="0.35">
      <c r="A33" s="156" t="s">
        <v>164</v>
      </c>
      <c r="B33" s="157"/>
      <c r="C33" s="404"/>
      <c r="D33" s="404"/>
      <c r="E33" s="404"/>
      <c r="F33" s="405"/>
      <c r="G33" s="405"/>
      <c r="H33" s="405"/>
      <c r="I33" s="406"/>
    </row>
    <row r="34" spans="1:20" ht="1" customHeight="1" x14ac:dyDescent="0.4">
      <c r="A34" s="38"/>
      <c r="B34" s="359"/>
      <c r="C34" s="359"/>
      <c r="D34" s="359"/>
      <c r="E34" s="359"/>
      <c r="F34" s="359"/>
      <c r="G34" s="359"/>
      <c r="H34" s="359"/>
      <c r="I34" s="359"/>
    </row>
    <row r="35" spans="1:20" s="11" customFormat="1" ht="20.149999999999999" customHeight="1" x14ac:dyDescent="0.4">
      <c r="A35" s="48" t="s">
        <v>331</v>
      </c>
      <c r="B35" s="49"/>
      <c r="C35" s="50"/>
      <c r="D35" s="50"/>
      <c r="E35" s="50"/>
      <c r="F35" s="50"/>
      <c r="G35" s="50"/>
      <c r="H35" s="50"/>
      <c r="I35" s="51"/>
      <c r="J35" s="5"/>
      <c r="K35" s="5"/>
      <c r="L35" s="5"/>
      <c r="M35" s="5"/>
      <c r="N35" s="5"/>
      <c r="O35" s="5"/>
      <c r="P35" s="5"/>
      <c r="Q35" s="5"/>
      <c r="R35" s="5"/>
      <c r="S35" s="5"/>
      <c r="T35" s="4"/>
    </row>
    <row r="36" spans="1:20" s="11" customFormat="1" ht="22" customHeight="1" x14ac:dyDescent="0.35">
      <c r="A36" s="158" t="s">
        <v>279</v>
      </c>
      <c r="B36" s="159"/>
      <c r="C36" s="160"/>
      <c r="D36" s="340" t="s">
        <v>71</v>
      </c>
      <c r="E36" s="340"/>
      <c r="F36" s="161" t="str">
        <f>IF(C36&lt;"yes","",IF('Data validation sheet'!I2&lt;6,"250 mg",IF('Data validation sheet'!I2&lt;11,"500 mg",IF('Data validation sheet'!I2&lt;15,"750 mg",IF('Data validation sheet'!I2&gt;=15,"1000 mg","")))))</f>
        <v/>
      </c>
      <c r="G36" s="162" t="s">
        <v>72</v>
      </c>
      <c r="H36" s="161" t="str">
        <f>IF(C36="YES",CONCATENATE(VALUE(LEFT(F36,4))/250, " x 250 mg"),"")</f>
        <v/>
      </c>
      <c r="I36" s="163"/>
      <c r="J36" s="5"/>
      <c r="K36" s="5"/>
      <c r="L36" s="5"/>
      <c r="M36" s="5"/>
      <c r="N36" s="5"/>
      <c r="O36" s="5"/>
      <c r="P36" s="5"/>
      <c r="Q36" s="5"/>
      <c r="R36" s="5"/>
      <c r="S36" s="5"/>
      <c r="T36" s="4"/>
    </row>
    <row r="37" spans="1:20" ht="21.75" customHeight="1" x14ac:dyDescent="0.35">
      <c r="A37" s="164" t="s">
        <v>282</v>
      </c>
      <c r="B37" s="165"/>
      <c r="C37" s="446"/>
      <c r="D37" s="446"/>
      <c r="E37" s="346" t="s">
        <v>12</v>
      </c>
      <c r="F37" s="166"/>
      <c r="G37" s="407" t="s">
        <v>283</v>
      </c>
      <c r="H37" s="408"/>
      <c r="I37" s="167"/>
    </row>
    <row r="38" spans="1:20" s="26" customFormat="1" ht="21.75" customHeight="1" x14ac:dyDescent="0.35">
      <c r="A38" s="168" t="s">
        <v>284</v>
      </c>
      <c r="B38" s="169"/>
      <c r="C38" s="416"/>
      <c r="D38" s="416"/>
      <c r="E38" s="170" t="s">
        <v>12</v>
      </c>
      <c r="F38" s="171"/>
      <c r="G38" s="409" t="s">
        <v>283</v>
      </c>
      <c r="H38" s="410"/>
      <c r="I38" s="172"/>
      <c r="J38" s="24"/>
      <c r="K38" s="24"/>
      <c r="L38" s="24"/>
      <c r="M38" s="24"/>
      <c r="N38" s="24"/>
      <c r="O38" s="24"/>
      <c r="P38" s="24"/>
      <c r="Q38" s="24"/>
      <c r="R38" s="24"/>
      <c r="S38" s="24"/>
      <c r="T38" s="25"/>
    </row>
    <row r="39" spans="1:20" ht="20.149999999999999" customHeight="1" x14ac:dyDescent="0.4">
      <c r="A39" s="52" t="s">
        <v>333</v>
      </c>
      <c r="B39" s="53"/>
      <c r="C39" s="53"/>
      <c r="D39" s="53"/>
      <c r="E39" s="53"/>
      <c r="F39" s="53"/>
      <c r="G39" s="53"/>
      <c r="H39" s="53"/>
      <c r="I39" s="54"/>
    </row>
    <row r="40" spans="1:20" ht="22" customHeight="1" x14ac:dyDescent="0.35">
      <c r="A40" s="173" t="s">
        <v>221</v>
      </c>
      <c r="B40" s="174"/>
      <c r="C40" s="388"/>
      <c r="D40" s="388"/>
      <c r="E40" s="389" t="s">
        <v>156</v>
      </c>
      <c r="F40" s="390"/>
      <c r="G40" s="426"/>
      <c r="H40" s="426"/>
      <c r="I40" s="427"/>
    </row>
    <row r="41" spans="1:20" ht="22" customHeight="1" x14ac:dyDescent="0.35">
      <c r="A41" s="175" t="s">
        <v>55</v>
      </c>
      <c r="B41" s="344"/>
      <c r="C41" s="393"/>
      <c r="D41" s="394"/>
      <c r="E41" s="379" t="s">
        <v>286</v>
      </c>
      <c r="F41" s="379"/>
      <c r="G41" s="361"/>
      <c r="H41" s="394"/>
      <c r="I41" s="428"/>
    </row>
    <row r="42" spans="1:20" s="26" customFormat="1" ht="20.149999999999999" customHeight="1" x14ac:dyDescent="0.35">
      <c r="A42" s="391" t="s">
        <v>288</v>
      </c>
      <c r="B42" s="392"/>
      <c r="C42" s="360"/>
      <c r="D42" s="361"/>
      <c r="E42" s="152" t="s">
        <v>287</v>
      </c>
      <c r="F42" s="349"/>
      <c r="G42" s="348"/>
      <c r="H42" s="348"/>
      <c r="I42" s="108"/>
      <c r="J42" s="24"/>
      <c r="K42" s="24"/>
      <c r="L42" s="24"/>
      <c r="M42" s="24"/>
      <c r="N42" s="24"/>
      <c r="O42" s="24"/>
      <c r="P42" s="24"/>
      <c r="Q42" s="24"/>
      <c r="R42" s="24"/>
      <c r="S42" s="24"/>
      <c r="T42" s="25"/>
    </row>
    <row r="43" spans="1:20" s="11" customFormat="1" ht="21.75" customHeight="1" x14ac:dyDescent="0.35">
      <c r="A43" s="177" t="s">
        <v>81</v>
      </c>
      <c r="B43" s="178"/>
      <c r="C43" s="395"/>
      <c r="D43" s="395"/>
      <c r="E43" s="395"/>
      <c r="F43" s="361"/>
      <c r="G43" s="361"/>
      <c r="H43" s="361"/>
      <c r="I43" s="381"/>
      <c r="J43" s="5"/>
      <c r="K43" s="5"/>
      <c r="L43" s="5"/>
      <c r="M43" s="5"/>
      <c r="N43" s="5"/>
      <c r="O43" s="5"/>
      <c r="P43" s="5"/>
      <c r="Q43" s="5"/>
      <c r="R43" s="5"/>
      <c r="S43" s="5"/>
      <c r="T43" s="5"/>
    </row>
    <row r="44" spans="1:20" ht="21" customHeight="1" x14ac:dyDescent="0.35">
      <c r="A44" s="179" t="s">
        <v>2</v>
      </c>
      <c r="B44" s="178"/>
      <c r="C44" s="382"/>
      <c r="D44" s="382"/>
      <c r="E44" s="382"/>
      <c r="F44" s="360"/>
      <c r="G44" s="360"/>
      <c r="H44" s="360"/>
      <c r="I44" s="383"/>
      <c r="J44" s="9"/>
      <c r="K44" s="9"/>
      <c r="L44" s="9"/>
      <c r="M44" s="9"/>
      <c r="N44" s="9"/>
      <c r="O44" s="9"/>
      <c r="P44" s="9"/>
      <c r="Q44" s="9"/>
      <c r="R44" s="9"/>
      <c r="S44" s="9"/>
      <c r="T44" s="9"/>
    </row>
    <row r="45" spans="1:20" ht="20.25" customHeight="1" x14ac:dyDescent="0.35">
      <c r="A45" s="179" t="s">
        <v>56</v>
      </c>
      <c r="B45" s="345"/>
      <c r="C45" s="380"/>
      <c r="D45" s="380"/>
      <c r="E45" s="429" t="s">
        <v>57</v>
      </c>
      <c r="F45" s="430"/>
      <c r="G45" s="380"/>
      <c r="H45" s="361"/>
      <c r="I45" s="381"/>
      <c r="J45" s="9"/>
      <c r="K45" s="9"/>
      <c r="L45" s="9"/>
      <c r="M45" s="9"/>
      <c r="N45" s="9"/>
      <c r="O45" s="9"/>
      <c r="P45" s="9"/>
      <c r="Q45" s="9"/>
      <c r="R45" s="9"/>
      <c r="S45" s="9"/>
      <c r="T45" s="9"/>
    </row>
    <row r="46" spans="1:20" s="26" customFormat="1" ht="20.25" customHeight="1" x14ac:dyDescent="0.35">
      <c r="A46" s="177" t="s">
        <v>297</v>
      </c>
      <c r="B46" s="132"/>
      <c r="C46" s="345"/>
      <c r="D46" s="315"/>
      <c r="E46" s="181" t="s">
        <v>247</v>
      </c>
      <c r="F46" s="431"/>
      <c r="G46" s="432"/>
      <c r="H46" s="394"/>
      <c r="I46" s="428"/>
    </row>
    <row r="47" spans="1:20" ht="11.15" customHeight="1" x14ac:dyDescent="0.35">
      <c r="A47" s="411"/>
      <c r="B47" s="412"/>
      <c r="C47" s="373"/>
      <c r="D47" s="373"/>
      <c r="E47" s="279"/>
      <c r="F47" s="279"/>
      <c r="G47" s="279"/>
      <c r="H47" s="279"/>
      <c r="I47" s="182"/>
    </row>
    <row r="48" spans="1:20" s="26" customFormat="1" ht="50.15" customHeight="1" x14ac:dyDescent="0.35">
      <c r="A48" s="183" t="s">
        <v>346</v>
      </c>
      <c r="B48" s="184"/>
      <c r="C48" s="184"/>
      <c r="D48" s="184"/>
      <c r="E48" s="184"/>
      <c r="F48" s="184"/>
      <c r="G48" s="184"/>
      <c r="H48" s="184"/>
      <c r="I48" s="185"/>
      <c r="J48" s="24"/>
      <c r="K48" s="24"/>
      <c r="L48" s="24"/>
      <c r="M48" s="24"/>
      <c r="N48" s="24"/>
      <c r="O48" s="24"/>
      <c r="P48" s="24"/>
      <c r="Q48" s="24"/>
      <c r="R48" s="24"/>
      <c r="S48" s="24"/>
      <c r="T48" s="25"/>
    </row>
    <row r="49" spans="1:20" s="11" customFormat="1" ht="35.15" customHeight="1" x14ac:dyDescent="0.35">
      <c r="A49" s="374" t="s">
        <v>295</v>
      </c>
      <c r="B49" s="375"/>
      <c r="C49" s="375"/>
      <c r="D49" s="375"/>
      <c r="E49" s="375"/>
      <c r="F49" s="375"/>
      <c r="G49" s="375"/>
      <c r="H49" s="375"/>
      <c r="I49" s="376"/>
    </row>
    <row r="50" spans="1:20" ht="25" customHeight="1" x14ac:dyDescent="0.35">
      <c r="A50" s="186" t="s">
        <v>193</v>
      </c>
      <c r="B50" s="187"/>
      <c r="C50" s="188"/>
      <c r="D50" s="377" t="s">
        <v>194</v>
      </c>
      <c r="E50" s="378"/>
      <c r="F50" s="189"/>
      <c r="G50" s="190" t="s">
        <v>7</v>
      </c>
      <c r="H50" s="191"/>
      <c r="I50" s="192"/>
    </row>
    <row r="51" spans="1:20" s="26" customFormat="1" x14ac:dyDescent="0.35">
      <c r="A51" s="362" t="s">
        <v>291</v>
      </c>
      <c r="B51" s="363"/>
      <c r="C51" s="363"/>
      <c r="D51" s="363"/>
      <c r="E51" s="363"/>
      <c r="F51" s="363"/>
      <c r="G51" s="363"/>
      <c r="H51" s="363"/>
      <c r="I51" s="364"/>
      <c r="J51" s="24"/>
      <c r="K51" s="24"/>
      <c r="L51" s="24"/>
      <c r="M51" s="24"/>
      <c r="N51" s="24"/>
      <c r="O51" s="24"/>
      <c r="P51" s="24"/>
      <c r="Q51" s="24"/>
      <c r="R51" s="24"/>
      <c r="S51" s="24"/>
      <c r="T51" s="25"/>
    </row>
    <row r="52" spans="1:20" s="26" customFormat="1" ht="11.15" customHeight="1" x14ac:dyDescent="0.35">
      <c r="A52" s="365"/>
      <c r="B52" s="366"/>
      <c r="C52" s="366"/>
      <c r="D52" s="366"/>
      <c r="E52" s="366"/>
      <c r="F52" s="366"/>
      <c r="G52" s="366"/>
      <c r="H52" s="366"/>
      <c r="I52" s="367"/>
      <c r="J52" s="24"/>
      <c r="K52" s="24"/>
      <c r="L52" s="24"/>
      <c r="M52" s="24"/>
      <c r="N52" s="24"/>
      <c r="O52" s="24"/>
      <c r="P52" s="24"/>
      <c r="Q52" s="24"/>
      <c r="R52" s="24"/>
      <c r="S52" s="24"/>
      <c r="T52" s="25"/>
    </row>
    <row r="53" spans="1:20" ht="16.5" customHeight="1" x14ac:dyDescent="0.35">
      <c r="A53" s="193" t="s">
        <v>69</v>
      </c>
      <c r="B53" s="194"/>
      <c r="C53" s="194"/>
      <c r="D53" s="194"/>
      <c r="E53" s="194"/>
      <c r="F53" s="194"/>
      <c r="G53" s="194"/>
      <c r="H53" s="194"/>
      <c r="I53" s="195"/>
    </row>
    <row r="54" spans="1:20" ht="16.5" customHeight="1" x14ac:dyDescent="0.35">
      <c r="A54" s="196"/>
      <c r="B54" s="197" t="s">
        <v>3</v>
      </c>
      <c r="C54" s="197"/>
      <c r="D54" s="198" t="s">
        <v>20</v>
      </c>
      <c r="E54" s="198"/>
      <c r="F54" s="197" t="s">
        <v>16</v>
      </c>
      <c r="G54" s="197"/>
      <c r="H54" s="198" t="s">
        <v>17</v>
      </c>
      <c r="I54" s="199"/>
    </row>
    <row r="55" spans="1:20" ht="16.5" customHeight="1" x14ac:dyDescent="0.35">
      <c r="A55" s="196"/>
      <c r="B55" s="197" t="s">
        <v>4</v>
      </c>
      <c r="C55" s="197"/>
      <c r="D55" s="198" t="s">
        <v>19</v>
      </c>
      <c r="E55" s="198"/>
      <c r="F55" s="198" t="s">
        <v>5</v>
      </c>
      <c r="G55" s="198"/>
      <c r="H55" s="198" t="s">
        <v>18</v>
      </c>
      <c r="I55" s="199"/>
    </row>
    <row r="56" spans="1:20" s="26" customFormat="1" ht="16.5" customHeight="1" x14ac:dyDescent="0.35">
      <c r="A56" s="196"/>
      <c r="B56" s="197" t="s">
        <v>285</v>
      </c>
      <c r="C56" s="200"/>
      <c r="D56" s="200"/>
      <c r="E56" s="200"/>
      <c r="F56" s="200"/>
      <c r="G56" s="200"/>
      <c r="H56" s="200"/>
      <c r="I56" s="199"/>
      <c r="J56" s="24"/>
      <c r="K56" s="24"/>
      <c r="L56" s="24"/>
      <c r="M56" s="24"/>
      <c r="N56" s="24"/>
      <c r="O56" s="24"/>
      <c r="P56" s="24"/>
      <c r="Q56" s="24"/>
      <c r="R56" s="24"/>
      <c r="S56" s="24"/>
      <c r="T56" s="25"/>
    </row>
    <row r="57" spans="1:20" ht="21.25" customHeight="1" x14ac:dyDescent="0.35">
      <c r="A57" s="201"/>
      <c r="B57" s="202" t="s">
        <v>197</v>
      </c>
      <c r="C57" s="203"/>
      <c r="D57" s="203"/>
      <c r="E57" s="203"/>
      <c r="F57" s="203"/>
      <c r="G57" s="203"/>
      <c r="H57" s="203"/>
      <c r="I57" s="204"/>
    </row>
    <row r="58" spans="1:20" ht="21.25" customHeight="1" x14ac:dyDescent="0.35">
      <c r="A58" s="201"/>
      <c r="B58" s="202" t="s">
        <v>70</v>
      </c>
      <c r="C58" s="205"/>
      <c r="D58" s="205"/>
      <c r="E58" s="205"/>
      <c r="F58" s="205"/>
      <c r="G58" s="205"/>
      <c r="H58" s="205"/>
      <c r="I58" s="206"/>
    </row>
    <row r="59" spans="1:20" ht="21.25" customHeight="1" x14ac:dyDescent="0.35">
      <c r="A59" s="201"/>
      <c r="B59" s="202" t="s">
        <v>32</v>
      </c>
      <c r="C59" s="205"/>
      <c r="D59" s="205"/>
      <c r="E59" s="205"/>
      <c r="F59" s="205"/>
      <c r="G59" s="205"/>
      <c r="H59" s="202"/>
      <c r="I59" s="207"/>
    </row>
    <row r="60" spans="1:20" ht="20.149999999999999" customHeight="1" x14ac:dyDescent="0.35">
      <c r="A60" s="371" t="s">
        <v>188</v>
      </c>
      <c r="B60" s="372"/>
      <c r="C60" s="372"/>
      <c r="D60" s="372"/>
      <c r="E60" s="372"/>
      <c r="F60" s="368" t="s">
        <v>189</v>
      </c>
      <c r="G60" s="369"/>
      <c r="H60" s="369"/>
      <c r="I60" s="370"/>
    </row>
    <row r="61" spans="1:20" s="26" customFormat="1" ht="20.149999999999999" customHeight="1" x14ac:dyDescent="0.35">
      <c r="A61" s="371"/>
      <c r="B61" s="372"/>
      <c r="C61" s="372"/>
      <c r="D61" s="372"/>
      <c r="E61" s="372"/>
      <c r="F61" s="369"/>
      <c r="G61" s="369"/>
      <c r="H61" s="369"/>
      <c r="I61" s="370"/>
      <c r="J61" s="24"/>
      <c r="K61" s="24"/>
      <c r="L61" s="24"/>
      <c r="M61" s="24"/>
      <c r="N61" s="24"/>
      <c r="O61" s="24"/>
      <c r="P61" s="24"/>
      <c r="Q61" s="24"/>
      <c r="R61" s="24"/>
      <c r="S61" s="24"/>
      <c r="T61" s="25"/>
    </row>
    <row r="62" spans="1:20" s="26" customFormat="1" ht="20.149999999999999" customHeight="1" x14ac:dyDescent="0.35">
      <c r="A62" s="58"/>
      <c r="B62" s="58"/>
      <c r="C62" s="58"/>
      <c r="D62" s="58"/>
      <c r="E62" s="58"/>
      <c r="F62" s="59"/>
      <c r="G62" s="59"/>
      <c r="H62" s="59"/>
      <c r="I62" s="59"/>
      <c r="J62" s="24"/>
      <c r="K62" s="24"/>
      <c r="L62" s="24"/>
      <c r="M62" s="24"/>
      <c r="N62" s="24"/>
      <c r="O62" s="24"/>
      <c r="P62" s="24"/>
      <c r="Q62" s="24"/>
      <c r="R62" s="24"/>
      <c r="S62" s="24"/>
      <c r="T62" s="25"/>
    </row>
    <row r="63" spans="1:20" ht="21" customHeight="1" x14ac:dyDescent="0.6">
      <c r="A63" s="60"/>
      <c r="B63" s="57"/>
      <c r="C63" s="61"/>
      <c r="D63" s="61"/>
      <c r="E63" s="46"/>
      <c r="F63" s="227" t="s">
        <v>202</v>
      </c>
      <c r="G63" s="227"/>
      <c r="H63" s="227"/>
      <c r="I63" s="228"/>
    </row>
    <row r="64" spans="1:20" ht="17.5" customHeight="1" x14ac:dyDescent="0.5">
      <c r="A64" s="62"/>
      <c r="B64" s="63"/>
      <c r="C64" s="63"/>
      <c r="D64" s="63"/>
      <c r="E64" s="46"/>
      <c r="F64" s="227" t="s">
        <v>226</v>
      </c>
      <c r="G64" s="229"/>
      <c r="H64" s="229"/>
      <c r="I64" s="228"/>
    </row>
    <row r="65" spans="1:20" ht="18.649999999999999" customHeight="1" x14ac:dyDescent="0.35">
      <c r="A65" s="60"/>
      <c r="B65" s="57"/>
      <c r="C65" s="40"/>
      <c r="D65" s="40"/>
      <c r="E65" s="46"/>
      <c r="F65" s="227" t="s">
        <v>227</v>
      </c>
      <c r="G65" s="229"/>
      <c r="H65" s="229"/>
      <c r="I65" s="228"/>
    </row>
    <row r="66" spans="1:20" ht="20.5" customHeight="1" x14ac:dyDescent="0.35">
      <c r="A66" s="60"/>
      <c r="B66" s="57"/>
      <c r="C66" s="40"/>
      <c r="D66" s="40"/>
      <c r="E66" s="46"/>
      <c r="F66" s="227" t="s">
        <v>14</v>
      </c>
      <c r="G66" s="229"/>
      <c r="H66" s="229"/>
      <c r="I66" s="228"/>
    </row>
    <row r="67" spans="1:20" ht="21.75" customHeight="1" x14ac:dyDescent="0.6">
      <c r="A67" s="60"/>
      <c r="B67" s="61"/>
      <c r="C67" s="57"/>
      <c r="D67" s="57"/>
      <c r="E67" s="46"/>
      <c r="F67" s="230" t="s">
        <v>0</v>
      </c>
      <c r="G67" s="227"/>
      <c r="H67" s="231" t="s">
        <v>228</v>
      </c>
      <c r="I67" s="228"/>
    </row>
    <row r="68" spans="1:20" ht="21.25" customHeight="1" x14ac:dyDescent="0.4">
      <c r="A68" s="208" t="s">
        <v>341</v>
      </c>
      <c r="B68" s="64"/>
      <c r="C68" s="44"/>
      <c r="D68" s="44"/>
      <c r="E68" s="44"/>
      <c r="F68" s="65"/>
      <c r="G68" s="44"/>
      <c r="H68" s="66"/>
      <c r="I68" s="67"/>
    </row>
    <row r="69" spans="1:20" ht="24" customHeight="1" x14ac:dyDescent="0.35">
      <c r="A69" s="335" t="s">
        <v>342</v>
      </c>
      <c r="B69" s="209"/>
      <c r="C69" s="209"/>
      <c r="D69" s="209"/>
      <c r="E69" s="209"/>
      <c r="F69" s="209"/>
      <c r="G69" s="209"/>
      <c r="H69" s="209"/>
      <c r="I69" s="210"/>
    </row>
    <row r="70" spans="1:20" s="21" customFormat="1" ht="21" customHeight="1" x14ac:dyDescent="0.35">
      <c r="A70" s="101" t="s">
        <v>334</v>
      </c>
      <c r="B70" s="211"/>
      <c r="C70" s="211"/>
      <c r="D70" s="212"/>
      <c r="E70" s="212"/>
      <c r="F70" s="213"/>
      <c r="G70" s="213"/>
      <c r="H70" s="213"/>
      <c r="I70" s="214"/>
      <c r="J70" s="19"/>
      <c r="K70" s="19"/>
      <c r="L70" s="19"/>
      <c r="M70" s="19"/>
      <c r="N70" s="19"/>
      <c r="O70" s="19"/>
      <c r="P70" s="19"/>
      <c r="Q70" s="19"/>
      <c r="R70" s="19"/>
      <c r="S70" s="19"/>
      <c r="T70" s="20"/>
    </row>
    <row r="71" spans="1:20" ht="19.899999999999999" customHeight="1" x14ac:dyDescent="0.35">
      <c r="A71" s="215" t="s">
        <v>68</v>
      </c>
      <c r="B71" s="216"/>
      <c r="C71" s="217" t="str">
        <f>IF(C11&gt;0,C11,"")</f>
        <v/>
      </c>
      <c r="D71" s="217"/>
      <c r="E71" s="217"/>
      <c r="F71" s="218" t="s">
        <v>6</v>
      </c>
      <c r="G71" s="468" t="str">
        <f>IF(C9&gt;0,C9,"")</f>
        <v/>
      </c>
      <c r="H71" s="467"/>
      <c r="I71" s="469"/>
    </row>
    <row r="72" spans="1:20" s="11" customFormat="1" ht="19.899999999999999" customHeight="1" x14ac:dyDescent="0.35">
      <c r="A72" s="215" t="s">
        <v>33</v>
      </c>
      <c r="B72" s="216"/>
      <c r="C72" s="217" t="str">
        <f>IF(C12&gt;0,C12,"")</f>
        <v/>
      </c>
      <c r="D72" s="217"/>
      <c r="E72" s="217"/>
      <c r="F72" s="218" t="s">
        <v>10</v>
      </c>
      <c r="G72" s="219" t="str">
        <f>IF(F9&gt;0,F9,"")</f>
        <v/>
      </c>
      <c r="H72" s="219"/>
      <c r="I72" s="220"/>
      <c r="J72" s="5"/>
      <c r="K72" s="5"/>
      <c r="L72" s="5"/>
      <c r="M72" s="5"/>
      <c r="N72" s="5"/>
      <c r="O72" s="5"/>
      <c r="P72" s="5"/>
      <c r="Q72" s="5"/>
      <c r="R72" s="5"/>
      <c r="S72" s="5"/>
      <c r="T72" s="4"/>
    </row>
    <row r="73" spans="1:20" ht="19.899999999999999" customHeight="1" x14ac:dyDescent="0.35">
      <c r="A73" s="215" t="s">
        <v>8</v>
      </c>
      <c r="B73" s="216"/>
      <c r="C73" s="217" t="str">
        <f>IF(C12&gt;0,C12,"")</f>
        <v/>
      </c>
      <c r="D73" s="217"/>
      <c r="E73" s="217"/>
      <c r="F73" s="218" t="s">
        <v>9</v>
      </c>
      <c r="G73" s="217" t="str">
        <f>IF(C43&gt;0,C43,"")</f>
        <v/>
      </c>
      <c r="H73" s="217"/>
      <c r="I73" s="221"/>
    </row>
    <row r="74" spans="1:20" ht="19.899999999999999" customHeight="1" x14ac:dyDescent="0.35">
      <c r="A74" s="222" t="s">
        <v>1</v>
      </c>
      <c r="B74" s="223"/>
      <c r="C74" s="224" t="str">
        <f>IF(C10&gt;0,C10,"")</f>
        <v/>
      </c>
      <c r="D74" s="224"/>
      <c r="E74" s="224"/>
      <c r="F74" s="225" t="s">
        <v>203</v>
      </c>
      <c r="G74" s="224" t="str">
        <f>IF(H13&gt;0,H13,"")</f>
        <v/>
      </c>
      <c r="H74" s="224"/>
      <c r="I74" s="226"/>
    </row>
    <row r="75" spans="1:20" ht="7.9" customHeight="1" x14ac:dyDescent="0.35">
      <c r="A75" s="68"/>
      <c r="B75" s="68"/>
      <c r="C75" s="68"/>
      <c r="D75" s="69"/>
      <c r="E75" s="69"/>
      <c r="F75" s="68"/>
      <c r="G75" s="69"/>
      <c r="H75" s="69"/>
      <c r="I75" s="69"/>
    </row>
    <row r="76" spans="1:20" s="21" customFormat="1" ht="19.899999999999999" customHeight="1" x14ac:dyDescent="0.35">
      <c r="A76" s="70" t="s">
        <v>335</v>
      </c>
      <c r="B76" s="71"/>
      <c r="C76" s="71"/>
      <c r="D76" s="71"/>
      <c r="E76" s="71"/>
      <c r="F76" s="238" t="s">
        <v>83</v>
      </c>
      <c r="G76" s="72" t="str">
        <f>IF(H6&gt;0,H6,"")</f>
        <v/>
      </c>
      <c r="H76" s="73"/>
      <c r="I76" s="74"/>
      <c r="J76" s="19"/>
      <c r="K76" s="19"/>
      <c r="L76" s="19"/>
      <c r="M76" s="19"/>
      <c r="N76" s="19"/>
      <c r="O76" s="19"/>
      <c r="P76" s="19"/>
      <c r="Q76" s="19"/>
      <c r="R76" s="19"/>
      <c r="S76" s="19"/>
      <c r="T76" s="20"/>
    </row>
    <row r="77" spans="1:20" ht="19.899999999999999" customHeight="1" x14ac:dyDescent="0.35">
      <c r="A77" s="122" t="s">
        <v>15</v>
      </c>
      <c r="B77" s="178"/>
      <c r="C77" s="232" t="str">
        <f>IF(C15&gt;0,C15,"")</f>
        <v/>
      </c>
      <c r="D77" s="232"/>
      <c r="E77" s="217"/>
      <c r="F77" s="233" t="s">
        <v>11</v>
      </c>
      <c r="G77" s="465" t="str">
        <f>IF(C36="yes",H15,"")</f>
        <v/>
      </c>
      <c r="H77" s="456"/>
      <c r="I77" s="76"/>
    </row>
    <row r="78" spans="1:20" ht="19.899999999999999" customHeight="1" x14ac:dyDescent="0.35">
      <c r="A78" s="234" t="s">
        <v>67</v>
      </c>
      <c r="B78" s="178"/>
      <c r="C78" s="235" t="str">
        <f>IF(C16&gt;0,C16,"")</f>
        <v/>
      </c>
      <c r="D78" s="217"/>
      <c r="E78" s="180"/>
      <c r="F78" s="233"/>
      <c r="G78" s="236"/>
      <c r="H78" s="236"/>
      <c r="I78" s="78"/>
    </row>
    <row r="79" spans="1:20" ht="19.899999999999999" customHeight="1" x14ac:dyDescent="0.4">
      <c r="A79" s="122" t="s">
        <v>37</v>
      </c>
      <c r="B79" s="178"/>
      <c r="C79" s="232" t="str">
        <f>IF(C18&gt;0,C17,"")</f>
        <v/>
      </c>
      <c r="D79" s="232"/>
      <c r="E79" s="232"/>
      <c r="F79" s="232"/>
      <c r="G79" s="236"/>
      <c r="H79" s="237"/>
      <c r="I79" s="80"/>
    </row>
    <row r="80" spans="1:20" s="26" customFormat="1" ht="19.899999999999999" customHeight="1" x14ac:dyDescent="0.4">
      <c r="A80" s="47"/>
      <c r="B80" s="56"/>
      <c r="C80" s="75" t="str">
        <f>IF(C18&gt;0,C18,"")</f>
        <v/>
      </c>
      <c r="D80" s="75"/>
      <c r="E80" s="75"/>
      <c r="F80" s="75"/>
      <c r="G80" s="77"/>
      <c r="H80" s="79"/>
      <c r="I80" s="80"/>
      <c r="J80" s="24"/>
      <c r="K80" s="24"/>
      <c r="L80" s="24"/>
      <c r="M80" s="24"/>
      <c r="N80" s="24"/>
      <c r="O80" s="24"/>
      <c r="P80" s="24"/>
      <c r="Q80" s="24"/>
      <c r="R80" s="24"/>
      <c r="S80" s="24"/>
      <c r="T80" s="25"/>
    </row>
    <row r="81" spans="1:20" s="26" customFormat="1" ht="19.899999999999999" customHeight="1" x14ac:dyDescent="0.4">
      <c r="A81" s="47"/>
      <c r="B81" s="56"/>
      <c r="C81" s="75" t="str">
        <f>IF(F18&gt;0,F18,"")</f>
        <v/>
      </c>
      <c r="D81" s="75"/>
      <c r="E81" s="75"/>
      <c r="F81" s="75"/>
      <c r="G81" s="77"/>
      <c r="H81" s="79"/>
      <c r="I81" s="80"/>
      <c r="J81" s="24"/>
      <c r="K81" s="24"/>
      <c r="L81" s="24"/>
      <c r="M81" s="24"/>
      <c r="N81" s="24"/>
      <c r="O81" s="24"/>
      <c r="P81" s="24"/>
      <c r="Q81" s="24"/>
      <c r="R81" s="24"/>
      <c r="S81" s="24"/>
      <c r="T81" s="25"/>
    </row>
    <row r="82" spans="1:20" ht="20.149999999999999" customHeight="1" x14ac:dyDescent="0.35">
      <c r="A82" s="81" t="s">
        <v>337</v>
      </c>
      <c r="B82" s="82"/>
      <c r="C82" s="82"/>
      <c r="D82" s="82"/>
      <c r="E82" s="82"/>
      <c r="F82" s="82"/>
      <c r="G82" s="83"/>
      <c r="H82" s="83"/>
      <c r="I82" s="84"/>
    </row>
    <row r="83" spans="1:20" ht="20.149999999999999" customHeight="1" x14ac:dyDescent="0.35">
      <c r="A83" s="239" t="s">
        <v>343</v>
      </c>
      <c r="B83" s="240"/>
      <c r="C83" s="240"/>
      <c r="D83" s="240"/>
      <c r="E83" s="240"/>
      <c r="F83" s="240"/>
      <c r="G83" s="240"/>
      <c r="H83" s="240"/>
      <c r="I83" s="241"/>
    </row>
    <row r="84" spans="1:20" ht="19.899999999999999" customHeight="1" x14ac:dyDescent="0.35">
      <c r="A84" s="179" t="s">
        <v>221</v>
      </c>
      <c r="B84" s="178"/>
      <c r="C84" s="232" t="str">
        <f>IF(C40&gt;0,C40,"")</f>
        <v/>
      </c>
      <c r="D84" s="232"/>
      <c r="E84" s="180"/>
      <c r="F84" s="470" t="s">
        <v>55</v>
      </c>
      <c r="G84" s="456"/>
      <c r="H84" s="217" t="str">
        <f>IF(C41&gt;0,C41,"")</f>
        <v/>
      </c>
      <c r="I84" s="221"/>
    </row>
    <row r="85" spans="1:20" ht="19.899999999999999" customHeight="1" x14ac:dyDescent="0.35">
      <c r="A85" s="177" t="s">
        <v>66</v>
      </c>
      <c r="B85" s="242"/>
      <c r="C85" s="232" t="str">
        <f>IF(C42&gt;0,C42,"")</f>
        <v/>
      </c>
      <c r="D85" s="217"/>
      <c r="E85" s="217"/>
      <c r="F85" s="470" t="s">
        <v>187</v>
      </c>
      <c r="G85" s="456"/>
      <c r="H85" s="243" t="e">
        <f>IF(#REF!&gt;0,#REF!,"")</f>
        <v>#REF!</v>
      </c>
      <c r="I85" s="221"/>
    </row>
    <row r="86" spans="1:20" ht="19.899999999999999" customHeight="1" x14ac:dyDescent="0.35">
      <c r="A86" s="177" t="s">
        <v>81</v>
      </c>
      <c r="B86" s="178"/>
      <c r="C86" s="217" t="str">
        <f>IF(C43&gt;0,C43,"")</f>
        <v/>
      </c>
      <c r="D86" s="217"/>
      <c r="E86" s="217"/>
      <c r="F86" s="466" t="s">
        <v>73</v>
      </c>
      <c r="G86" s="467"/>
      <c r="H86" s="232" t="str">
        <f>IF(F36&gt;0,F36,"")</f>
        <v/>
      </c>
      <c r="I86" s="244"/>
    </row>
    <row r="87" spans="1:20" ht="19.899999999999999" customHeight="1" x14ac:dyDescent="0.35">
      <c r="A87" s="179" t="s">
        <v>2</v>
      </c>
      <c r="B87" s="178"/>
      <c r="C87" s="232" t="str">
        <f>IF(C44&gt;0,C44,"")</f>
        <v/>
      </c>
      <c r="D87" s="232"/>
      <c r="E87" s="180"/>
      <c r="F87" s="471" t="s">
        <v>74</v>
      </c>
      <c r="G87" s="456"/>
      <c r="H87" s="235" t="str">
        <f>IF(H36&gt;0,H36,"")</f>
        <v/>
      </c>
      <c r="I87" s="244"/>
    </row>
    <row r="88" spans="1:20" ht="19.899999999999999" customHeight="1" x14ac:dyDescent="0.35">
      <c r="A88" s="245" t="s">
        <v>56</v>
      </c>
      <c r="B88" s="246"/>
      <c r="C88" s="247" t="str">
        <f>IF(C45&gt;0,C45,"")</f>
        <v/>
      </c>
      <c r="D88" s="247"/>
      <c r="E88" s="248"/>
      <c r="F88" s="249" t="s">
        <v>82</v>
      </c>
      <c r="G88" s="247" t="str">
        <f>IF(G45&gt;0,G45,"")</f>
        <v/>
      </c>
      <c r="H88" s="247"/>
      <c r="I88" s="250"/>
    </row>
    <row r="89" spans="1:20" ht="0.4" customHeight="1" thickBot="1" x14ac:dyDescent="0.4">
      <c r="A89" s="85"/>
      <c r="B89" s="86"/>
      <c r="C89" s="87"/>
      <c r="D89" s="87"/>
      <c r="E89" s="87"/>
      <c r="F89" s="88"/>
      <c r="G89" s="88"/>
      <c r="H89" s="89"/>
      <c r="I89" s="90"/>
    </row>
    <row r="90" spans="1:20" s="26" customFormat="1" ht="35.25" customHeight="1" x14ac:dyDescent="0.4">
      <c r="A90" s="99" t="s">
        <v>336</v>
      </c>
      <c r="B90" s="91">
        <f>C32</f>
        <v>0</v>
      </c>
      <c r="C90" s="92"/>
      <c r="D90" s="92"/>
      <c r="E90" s="93"/>
      <c r="F90" s="55"/>
      <c r="G90" s="55"/>
      <c r="H90" s="94"/>
      <c r="I90" s="94"/>
      <c r="J90" s="24"/>
      <c r="K90" s="24"/>
      <c r="L90" s="24"/>
      <c r="M90" s="24"/>
      <c r="N90" s="24"/>
      <c r="O90" s="24"/>
      <c r="P90" s="24"/>
      <c r="Q90" s="24"/>
      <c r="R90" s="24"/>
      <c r="S90" s="24"/>
      <c r="T90" s="25"/>
    </row>
    <row r="91" spans="1:20" ht="60" customHeight="1" x14ac:dyDescent="0.35">
      <c r="A91" s="100" t="s">
        <v>201</v>
      </c>
      <c r="B91" s="95">
        <f>F32</f>
        <v>0</v>
      </c>
      <c r="C91" s="472" t="s">
        <v>289</v>
      </c>
      <c r="D91" s="473"/>
      <c r="E91" s="474"/>
      <c r="F91" s="96"/>
      <c r="G91" s="96"/>
      <c r="H91" s="97"/>
      <c r="I91" s="98"/>
    </row>
    <row r="92" spans="1:20" ht="19.149999999999999" customHeight="1" x14ac:dyDescent="0.35">
      <c r="A92" s="251" t="s">
        <v>338</v>
      </c>
      <c r="B92" s="252"/>
      <c r="C92" s="252"/>
      <c r="D92" s="252"/>
      <c r="E92" s="252"/>
      <c r="F92" s="336" t="s">
        <v>60</v>
      </c>
      <c r="G92" s="253"/>
      <c r="H92" s="253"/>
      <c r="I92" s="254"/>
    </row>
    <row r="93" spans="1:20" ht="19.899999999999999" customHeight="1" x14ac:dyDescent="0.35">
      <c r="A93" s="255" t="s">
        <v>86</v>
      </c>
      <c r="B93" s="256"/>
      <c r="C93" s="257" t="str">
        <f>IF(H36&gt;0,H36,"")</f>
        <v/>
      </c>
      <c r="D93" s="256"/>
      <c r="E93" s="257" t="s">
        <v>85</v>
      </c>
      <c r="F93" s="109"/>
      <c r="G93" s="109"/>
      <c r="H93" s="257" t="s">
        <v>52</v>
      </c>
      <c r="I93" s="258"/>
    </row>
    <row r="94" spans="1:20" ht="19.899999999999999" customHeight="1" x14ac:dyDescent="0.35">
      <c r="A94" s="259"/>
      <c r="B94" s="256"/>
      <c r="C94" s="256"/>
      <c r="D94" s="256"/>
      <c r="E94" s="256"/>
      <c r="F94" s="109"/>
      <c r="G94" s="109"/>
      <c r="H94" s="256"/>
      <c r="I94" s="260"/>
    </row>
    <row r="95" spans="1:20" ht="19.899999999999999" customHeight="1" x14ac:dyDescent="0.35">
      <c r="A95" s="255" t="s">
        <v>339</v>
      </c>
      <c r="B95" s="257"/>
      <c r="C95" s="261" t="s">
        <v>195</v>
      </c>
      <c r="D95" s="261"/>
      <c r="E95" s="176"/>
      <c r="F95" s="257" t="s">
        <v>61</v>
      </c>
      <c r="G95" s="262" t="s">
        <v>59</v>
      </c>
      <c r="H95" s="257"/>
      <c r="I95" s="263"/>
    </row>
    <row r="96" spans="1:20" ht="19.899999999999999" customHeight="1" x14ac:dyDescent="0.35">
      <c r="A96" s="179"/>
      <c r="B96" s="264"/>
      <c r="C96" s="265"/>
      <c r="D96" s="265"/>
      <c r="E96" s="265"/>
      <c r="F96" s="123"/>
      <c r="G96" s="181"/>
      <c r="H96" s="123"/>
      <c r="I96" s="266"/>
    </row>
    <row r="97" spans="1:20" ht="19.899999999999999" customHeight="1" x14ac:dyDescent="0.35">
      <c r="A97" s="179" t="s">
        <v>62</v>
      </c>
      <c r="B97" s="178"/>
      <c r="C97" s="267" t="s">
        <v>63</v>
      </c>
      <c r="D97" s="267"/>
      <c r="E97" s="268"/>
      <c r="F97" s="107"/>
      <c r="G97" s="107"/>
      <c r="H97" s="107"/>
      <c r="I97" s="108"/>
    </row>
    <row r="98" spans="1:20" ht="35.15" customHeight="1" x14ac:dyDescent="0.35">
      <c r="A98" s="179" t="s">
        <v>64</v>
      </c>
      <c r="B98" s="123"/>
      <c r="C98" s="269"/>
      <c r="D98" s="269"/>
      <c r="E98" s="270"/>
      <c r="F98" s="270"/>
      <c r="G98" s="270"/>
      <c r="H98" s="270"/>
      <c r="I98" s="271"/>
    </row>
    <row r="99" spans="1:20" ht="35.15" customHeight="1" x14ac:dyDescent="0.35">
      <c r="A99" s="272" t="s">
        <v>65</v>
      </c>
      <c r="B99" s="273"/>
      <c r="C99" s="273"/>
      <c r="D99" s="273"/>
      <c r="E99" s="273"/>
      <c r="F99" s="273"/>
      <c r="G99" s="274" t="s">
        <v>12</v>
      </c>
      <c r="H99" s="274" t="s">
        <v>237</v>
      </c>
      <c r="I99" s="275"/>
    </row>
    <row r="100" spans="1:20" ht="24.65" customHeight="1" thickBot="1" x14ac:dyDescent="0.4">
      <c r="A100" s="337" t="s">
        <v>209</v>
      </c>
      <c r="B100" s="276"/>
      <c r="C100" s="276"/>
      <c r="D100" s="276"/>
      <c r="E100" s="276"/>
      <c r="F100" s="276"/>
      <c r="G100" s="276"/>
      <c r="H100" s="276"/>
      <c r="I100" s="277"/>
    </row>
    <row r="101" spans="1:20" ht="80.150000000000006" customHeight="1" x14ac:dyDescent="0.35">
      <c r="A101" s="462" t="s">
        <v>210</v>
      </c>
      <c r="B101" s="463"/>
      <c r="C101" s="463"/>
      <c r="D101" s="463"/>
      <c r="E101" s="463"/>
      <c r="F101" s="463"/>
      <c r="G101" s="463"/>
      <c r="H101" s="463"/>
      <c r="I101" s="464"/>
    </row>
    <row r="102" spans="1:20" s="11" customFormat="1" ht="21.25" customHeight="1" x14ac:dyDescent="0.35">
      <c r="A102" s="362" t="s">
        <v>291</v>
      </c>
      <c r="B102" s="363"/>
      <c r="C102" s="363"/>
      <c r="D102" s="363"/>
      <c r="E102" s="363"/>
      <c r="F102" s="363"/>
      <c r="G102" s="363"/>
      <c r="H102" s="363"/>
      <c r="I102" s="363"/>
      <c r="J102" s="5"/>
      <c r="K102" s="5"/>
      <c r="L102" s="5"/>
      <c r="M102" s="5"/>
      <c r="N102" s="5"/>
      <c r="O102" s="5"/>
      <c r="P102" s="5"/>
      <c r="Q102" s="5"/>
      <c r="R102" s="5"/>
      <c r="S102" s="5"/>
      <c r="T102" s="4"/>
    </row>
    <row r="103" spans="1:20" ht="21.25" customHeight="1" x14ac:dyDescent="0.35">
      <c r="A103" s="365"/>
      <c r="B103" s="366"/>
      <c r="C103" s="366"/>
      <c r="D103" s="366"/>
      <c r="E103" s="366"/>
      <c r="F103" s="366"/>
      <c r="G103" s="366"/>
      <c r="H103" s="366"/>
      <c r="I103" s="366"/>
    </row>
    <row r="104" spans="1:20" ht="21.25" customHeight="1" x14ac:dyDescent="0.35">
      <c r="A104" s="193" t="s">
        <v>340</v>
      </c>
      <c r="B104" s="194"/>
      <c r="C104" s="194"/>
      <c r="D104" s="194"/>
      <c r="E104" s="194"/>
      <c r="F104" s="194"/>
      <c r="G104" s="194"/>
      <c r="H104" s="194"/>
      <c r="I104" s="195"/>
    </row>
    <row r="105" spans="1:20" s="26" customFormat="1" ht="21.25" customHeight="1" x14ac:dyDescent="0.35">
      <c r="A105" s="196"/>
      <c r="B105" s="197" t="s">
        <v>3</v>
      </c>
      <c r="C105" s="197"/>
      <c r="D105" s="198" t="s">
        <v>20</v>
      </c>
      <c r="E105" s="198"/>
      <c r="F105" s="197" t="s">
        <v>16</v>
      </c>
      <c r="G105" s="197"/>
      <c r="H105" s="198" t="s">
        <v>17</v>
      </c>
      <c r="I105" s="199"/>
      <c r="J105" s="24"/>
      <c r="K105" s="24"/>
      <c r="L105" s="24"/>
      <c r="M105" s="24"/>
      <c r="N105" s="24"/>
      <c r="O105" s="24"/>
      <c r="P105" s="24"/>
      <c r="Q105" s="24"/>
      <c r="R105" s="24"/>
      <c r="S105" s="24"/>
      <c r="T105" s="25"/>
    </row>
    <row r="106" spans="1:20" ht="21.25" customHeight="1" x14ac:dyDescent="0.35">
      <c r="A106" s="196"/>
      <c r="B106" s="197" t="s">
        <v>4</v>
      </c>
      <c r="C106" s="197"/>
      <c r="D106" s="198" t="s">
        <v>19</v>
      </c>
      <c r="E106" s="198"/>
      <c r="F106" s="198" t="s">
        <v>5</v>
      </c>
      <c r="G106" s="198"/>
      <c r="H106" s="198" t="s">
        <v>18</v>
      </c>
      <c r="I106" s="199"/>
    </row>
    <row r="107" spans="1:20" ht="21.25" customHeight="1" x14ac:dyDescent="0.35">
      <c r="A107" s="196"/>
      <c r="B107" s="197" t="s">
        <v>285</v>
      </c>
      <c r="C107" s="200"/>
      <c r="D107" s="200"/>
      <c r="E107" s="200"/>
      <c r="F107" s="200"/>
      <c r="G107" s="200"/>
      <c r="H107" s="200"/>
      <c r="I107" s="199"/>
    </row>
    <row r="108" spans="1:20" ht="21.25" customHeight="1" x14ac:dyDescent="0.35">
      <c r="A108" s="201"/>
      <c r="B108" s="202" t="s">
        <v>197</v>
      </c>
      <c r="C108" s="203"/>
      <c r="D108" s="203"/>
      <c r="E108" s="203"/>
      <c r="F108" s="203"/>
      <c r="G108" s="203"/>
      <c r="H108" s="203"/>
      <c r="I108" s="204"/>
    </row>
    <row r="109" spans="1:20" ht="21.25" customHeight="1" x14ac:dyDescent="0.35">
      <c r="A109" s="201"/>
      <c r="B109" s="202" t="s">
        <v>70</v>
      </c>
      <c r="C109" s="205"/>
      <c r="D109" s="205"/>
      <c r="E109" s="205"/>
      <c r="F109" s="205"/>
      <c r="G109" s="205"/>
      <c r="H109" s="205"/>
      <c r="I109" s="206"/>
    </row>
    <row r="110" spans="1:20" ht="18" customHeight="1" x14ac:dyDescent="0.35">
      <c r="A110" s="201"/>
      <c r="B110" s="202" t="s">
        <v>32</v>
      </c>
      <c r="C110" s="205"/>
      <c r="D110" s="205"/>
      <c r="E110" s="205"/>
      <c r="F110" s="205"/>
      <c r="G110" s="205"/>
      <c r="H110" s="202"/>
      <c r="I110" s="207"/>
    </row>
    <row r="111" spans="1:20" ht="23.25" customHeight="1" x14ac:dyDescent="0.35">
      <c r="A111" s="433" t="s">
        <v>188</v>
      </c>
      <c r="B111" s="434"/>
      <c r="C111" s="434"/>
      <c r="D111" s="434"/>
      <c r="E111" s="434"/>
      <c r="F111" s="368" t="s">
        <v>189</v>
      </c>
      <c r="G111" s="369"/>
      <c r="H111" s="369"/>
      <c r="I111" s="370"/>
    </row>
    <row r="112" spans="1:20" s="26" customFormat="1" ht="25" customHeight="1" x14ac:dyDescent="0.35">
      <c r="A112" s="435"/>
      <c r="B112" s="436"/>
      <c r="C112" s="436"/>
      <c r="D112" s="436"/>
      <c r="E112" s="436"/>
      <c r="F112" s="437"/>
      <c r="G112" s="437"/>
      <c r="H112" s="437"/>
      <c r="I112" s="438"/>
      <c r="J112" s="24"/>
      <c r="K112" s="24"/>
      <c r="L112" s="24"/>
      <c r="M112" s="24"/>
      <c r="N112" s="24"/>
      <c r="O112" s="24"/>
      <c r="P112" s="24"/>
      <c r="Q112" s="24"/>
      <c r="R112" s="24"/>
      <c r="S112" s="24"/>
      <c r="T112" s="25"/>
    </row>
    <row r="113" spans="1:9" ht="21" x14ac:dyDescent="0.35">
      <c r="A113" s="22"/>
      <c r="B113" s="22"/>
      <c r="C113" s="22"/>
      <c r="D113" s="22"/>
      <c r="E113" s="22"/>
      <c r="F113" s="22"/>
      <c r="G113" s="35"/>
      <c r="H113" s="22"/>
      <c r="I113" s="36"/>
    </row>
    <row r="114" spans="1:9" x14ac:dyDescent="0.35">
      <c r="A114" s="9"/>
      <c r="B114" s="9"/>
      <c r="C114" s="9"/>
      <c r="D114" s="9"/>
      <c r="E114" s="9"/>
      <c r="F114" s="9"/>
      <c r="G114" s="9"/>
      <c r="H114" s="9"/>
      <c r="I114" s="9"/>
    </row>
    <row r="115" spans="1:9" x14ac:dyDescent="0.35">
      <c r="A115" s="29"/>
      <c r="B115" s="29"/>
      <c r="C115" s="29"/>
      <c r="D115" s="29"/>
      <c r="E115" s="29"/>
      <c r="F115" s="29"/>
      <c r="G115" s="29"/>
      <c r="H115" s="29"/>
      <c r="I115" s="29"/>
    </row>
    <row r="116" spans="1:9" x14ac:dyDescent="0.35">
      <c r="A116" s="29"/>
      <c r="B116" s="29"/>
      <c r="C116" s="29"/>
      <c r="D116" s="29"/>
      <c r="E116" s="29"/>
      <c r="F116" s="29"/>
      <c r="G116" s="29"/>
      <c r="H116" s="29"/>
      <c r="I116" s="29"/>
    </row>
    <row r="117" spans="1:9" x14ac:dyDescent="0.35">
      <c r="A117" s="29"/>
      <c r="B117" s="29"/>
      <c r="C117" s="29"/>
      <c r="D117" s="29"/>
      <c r="E117" s="29"/>
      <c r="F117" s="29"/>
      <c r="G117" s="29"/>
      <c r="H117" s="29"/>
      <c r="I117" s="29"/>
    </row>
    <row r="118" spans="1:9" x14ac:dyDescent="0.35">
      <c r="A118" s="29"/>
      <c r="B118" s="29"/>
      <c r="C118" s="29"/>
      <c r="D118" s="29"/>
      <c r="E118" s="29"/>
      <c r="F118" s="29"/>
      <c r="G118" s="29"/>
      <c r="H118" s="29"/>
      <c r="I118" s="29"/>
    </row>
    <row r="119" spans="1:9" x14ac:dyDescent="0.35">
      <c r="A119" s="29"/>
      <c r="B119" s="29"/>
      <c r="C119" s="29"/>
      <c r="D119" s="29"/>
      <c r="E119" s="29"/>
      <c r="F119" s="29"/>
      <c r="G119" s="29"/>
      <c r="H119" s="29"/>
      <c r="I119" s="29"/>
    </row>
    <row r="120" spans="1:9" x14ac:dyDescent="0.35">
      <c r="A120" s="29"/>
      <c r="B120" s="29"/>
      <c r="C120" s="29"/>
      <c r="D120" s="29"/>
      <c r="E120" s="29"/>
      <c r="F120" s="29"/>
      <c r="G120" s="29"/>
      <c r="H120" s="29"/>
      <c r="I120" s="29"/>
    </row>
    <row r="121" spans="1:9" x14ac:dyDescent="0.35">
      <c r="A121" s="29"/>
      <c r="B121" s="29"/>
      <c r="C121" s="29"/>
      <c r="D121" s="29"/>
      <c r="E121" s="29"/>
      <c r="F121" s="29"/>
      <c r="G121" s="29"/>
      <c r="H121" s="29"/>
      <c r="I121" s="29"/>
    </row>
    <row r="122" spans="1:9" x14ac:dyDescent="0.35">
      <c r="A122" s="29"/>
      <c r="B122" s="29"/>
      <c r="C122" s="29"/>
      <c r="D122" s="29"/>
      <c r="E122" s="29"/>
      <c r="F122" s="29"/>
      <c r="G122" s="29"/>
      <c r="H122" s="29"/>
      <c r="I122" s="29"/>
    </row>
    <row r="123" spans="1:9" x14ac:dyDescent="0.35">
      <c r="A123" s="29"/>
      <c r="B123" s="29"/>
      <c r="C123" s="29"/>
      <c r="D123" s="29"/>
      <c r="E123" s="29"/>
      <c r="F123" s="29"/>
      <c r="G123" s="29"/>
      <c r="H123" s="29"/>
      <c r="I123" s="29"/>
    </row>
    <row r="124" spans="1:9" x14ac:dyDescent="0.35">
      <c r="A124" s="29"/>
      <c r="B124" s="29"/>
      <c r="C124" s="29"/>
      <c r="D124" s="29"/>
      <c r="E124" s="29"/>
      <c r="F124" s="29"/>
      <c r="G124" s="29"/>
      <c r="H124" s="29"/>
      <c r="I124" s="29"/>
    </row>
    <row r="125" spans="1:9" x14ac:dyDescent="0.35">
      <c r="A125" s="29"/>
      <c r="B125" s="29"/>
      <c r="C125" s="29"/>
      <c r="D125" s="29"/>
      <c r="E125" s="29"/>
      <c r="F125" s="29"/>
      <c r="G125" s="29"/>
      <c r="H125" s="29"/>
      <c r="I125" s="29"/>
    </row>
    <row r="126" spans="1:9" x14ac:dyDescent="0.35">
      <c r="A126" s="29"/>
      <c r="B126" s="29"/>
      <c r="C126" s="29"/>
      <c r="D126" s="29"/>
      <c r="E126" s="29"/>
      <c r="F126" s="29"/>
      <c r="G126" s="29"/>
      <c r="H126" s="29"/>
      <c r="I126" s="29"/>
    </row>
    <row r="127" spans="1:9" x14ac:dyDescent="0.35">
      <c r="A127" s="29"/>
      <c r="B127" s="29"/>
      <c r="C127" s="29"/>
      <c r="D127" s="29"/>
      <c r="E127" s="29"/>
      <c r="F127" s="29"/>
      <c r="G127" s="29"/>
      <c r="H127" s="29"/>
      <c r="I127" s="29"/>
    </row>
    <row r="128" spans="1:9" x14ac:dyDescent="0.35">
      <c r="A128" s="29"/>
      <c r="B128" s="29"/>
      <c r="C128" s="29"/>
      <c r="D128" s="29"/>
      <c r="E128" s="29"/>
      <c r="F128" s="29"/>
      <c r="G128" s="29"/>
      <c r="H128" s="29"/>
      <c r="I128" s="29"/>
    </row>
    <row r="129" spans="1:9" x14ac:dyDescent="0.35">
      <c r="A129" s="29"/>
      <c r="B129" s="29"/>
      <c r="C129" s="29"/>
      <c r="D129" s="29"/>
      <c r="E129" s="29"/>
      <c r="F129" s="29"/>
      <c r="G129" s="29"/>
      <c r="H129" s="29"/>
      <c r="I129" s="29"/>
    </row>
    <row r="130" spans="1:9" x14ac:dyDescent="0.35">
      <c r="A130" s="29"/>
      <c r="B130" s="29"/>
      <c r="C130" s="29"/>
      <c r="D130" s="29"/>
      <c r="E130" s="29"/>
      <c r="F130" s="29"/>
      <c r="G130" s="29"/>
      <c r="H130" s="29"/>
      <c r="I130" s="29"/>
    </row>
    <row r="131" spans="1:9" x14ac:dyDescent="0.35">
      <c r="A131" s="29"/>
      <c r="B131" s="29"/>
      <c r="C131" s="29"/>
      <c r="D131" s="29"/>
      <c r="E131" s="29"/>
      <c r="F131" s="29"/>
      <c r="G131" s="29"/>
      <c r="H131" s="29"/>
      <c r="I131" s="29"/>
    </row>
    <row r="132" spans="1:9" x14ac:dyDescent="0.35">
      <c r="A132" s="29"/>
      <c r="B132" s="29"/>
      <c r="C132" s="29"/>
      <c r="D132" s="29"/>
      <c r="E132" s="29"/>
      <c r="F132" s="29"/>
      <c r="G132" s="29"/>
      <c r="H132" s="29"/>
      <c r="I132" s="29"/>
    </row>
    <row r="133" spans="1:9" x14ac:dyDescent="0.35">
      <c r="A133" s="29"/>
      <c r="B133" s="29"/>
      <c r="C133" s="29"/>
      <c r="D133" s="29"/>
      <c r="E133" s="29"/>
      <c r="F133" s="29"/>
      <c r="G133" s="29"/>
      <c r="H133" s="29"/>
      <c r="I133" s="29"/>
    </row>
    <row r="134" spans="1:9" x14ac:dyDescent="0.35">
      <c r="A134" s="29"/>
      <c r="B134" s="29"/>
      <c r="C134" s="29"/>
      <c r="D134" s="29"/>
      <c r="E134" s="29"/>
      <c r="F134" s="29"/>
      <c r="G134" s="29"/>
      <c r="H134" s="29"/>
      <c r="I134" s="29"/>
    </row>
    <row r="135" spans="1:9" x14ac:dyDescent="0.35">
      <c r="A135" s="29"/>
      <c r="B135" s="29"/>
      <c r="C135" s="29"/>
      <c r="D135" s="29"/>
      <c r="E135" s="29"/>
      <c r="F135" s="29"/>
      <c r="G135" s="29"/>
      <c r="H135" s="29"/>
      <c r="I135" s="29"/>
    </row>
    <row r="136" spans="1:9" x14ac:dyDescent="0.35">
      <c r="A136" s="29"/>
      <c r="B136" s="29"/>
      <c r="C136" s="29"/>
      <c r="D136" s="29"/>
      <c r="E136" s="29"/>
      <c r="F136" s="29"/>
      <c r="G136" s="29"/>
      <c r="H136" s="29"/>
      <c r="I136" s="29"/>
    </row>
    <row r="137" spans="1:9" x14ac:dyDescent="0.35">
      <c r="A137" s="29"/>
      <c r="B137" s="29"/>
      <c r="C137" s="29"/>
      <c r="D137" s="29"/>
      <c r="E137" s="29"/>
      <c r="F137" s="29"/>
      <c r="G137" s="29"/>
      <c r="H137" s="29"/>
      <c r="I137" s="29"/>
    </row>
    <row r="138" spans="1:9" x14ac:dyDescent="0.35">
      <c r="A138" s="29"/>
      <c r="B138" s="29"/>
      <c r="C138" s="29"/>
      <c r="D138" s="29"/>
      <c r="E138" s="29"/>
      <c r="F138" s="29"/>
      <c r="G138" s="29"/>
      <c r="H138" s="29"/>
      <c r="I138" s="29"/>
    </row>
    <row r="139" spans="1:9" x14ac:dyDescent="0.35">
      <c r="A139" s="29"/>
      <c r="B139" s="29"/>
      <c r="C139" s="29"/>
      <c r="D139" s="29"/>
      <c r="E139" s="29"/>
      <c r="F139" s="29"/>
      <c r="G139" s="29"/>
      <c r="H139" s="29"/>
      <c r="I139" s="29"/>
    </row>
    <row r="140" spans="1:9" x14ac:dyDescent="0.35">
      <c r="A140" s="29"/>
      <c r="B140" s="29"/>
      <c r="C140" s="29"/>
      <c r="D140" s="29"/>
      <c r="E140" s="29"/>
      <c r="F140" s="29"/>
      <c r="G140" s="29"/>
      <c r="H140" s="29"/>
      <c r="I140" s="29"/>
    </row>
    <row r="141" spans="1:9" x14ac:dyDescent="0.35">
      <c r="A141" s="29"/>
      <c r="B141" s="29"/>
      <c r="C141" s="29"/>
      <c r="D141" s="29"/>
      <c r="E141" s="29"/>
      <c r="F141" s="29"/>
      <c r="G141" s="29"/>
      <c r="H141" s="29"/>
      <c r="I141" s="29"/>
    </row>
    <row r="142" spans="1:9" x14ac:dyDescent="0.35">
      <c r="A142" s="29"/>
      <c r="B142" s="29"/>
      <c r="C142" s="29"/>
      <c r="D142" s="29"/>
      <c r="E142" s="29"/>
      <c r="F142" s="29"/>
      <c r="G142" s="29"/>
      <c r="H142" s="29"/>
      <c r="I142" s="29"/>
    </row>
    <row r="143" spans="1:9" x14ac:dyDescent="0.35">
      <c r="A143" s="29"/>
      <c r="B143" s="29"/>
      <c r="C143" s="29"/>
      <c r="D143" s="29"/>
      <c r="E143" s="29"/>
      <c r="F143" s="29"/>
      <c r="G143" s="29"/>
      <c r="H143" s="29"/>
      <c r="I143" s="29"/>
    </row>
    <row r="144" spans="1:9" x14ac:dyDescent="0.35">
      <c r="A144" s="29"/>
      <c r="B144" s="29"/>
      <c r="C144" s="29"/>
      <c r="D144" s="29"/>
      <c r="E144" s="29"/>
      <c r="F144" s="29"/>
      <c r="G144" s="29"/>
      <c r="H144" s="29"/>
      <c r="I144" s="29"/>
    </row>
    <row r="145" spans="1:9" x14ac:dyDescent="0.35">
      <c r="A145" s="29"/>
      <c r="B145" s="29"/>
      <c r="C145" s="29"/>
      <c r="D145" s="29"/>
      <c r="E145" s="29"/>
      <c r="F145" s="29"/>
      <c r="G145" s="29"/>
      <c r="H145" s="29"/>
      <c r="I145" s="29"/>
    </row>
    <row r="146" spans="1:9" x14ac:dyDescent="0.35">
      <c r="A146" s="29"/>
      <c r="B146" s="29"/>
      <c r="C146" s="29"/>
      <c r="D146" s="29"/>
      <c r="E146" s="29"/>
      <c r="F146" s="29"/>
      <c r="G146" s="29"/>
      <c r="H146" s="29"/>
      <c r="I146" s="29"/>
    </row>
    <row r="147" spans="1:9" x14ac:dyDescent="0.35">
      <c r="A147" s="29"/>
      <c r="B147" s="29"/>
      <c r="C147" s="29"/>
      <c r="D147" s="29"/>
      <c r="E147" s="29"/>
      <c r="F147" s="29"/>
      <c r="G147" s="29"/>
      <c r="H147" s="29"/>
      <c r="I147" s="29"/>
    </row>
    <row r="148" spans="1:9" x14ac:dyDescent="0.35">
      <c r="A148" s="29"/>
      <c r="B148" s="29"/>
      <c r="C148" s="29"/>
      <c r="D148" s="29"/>
      <c r="E148" s="29"/>
      <c r="F148" s="29"/>
      <c r="G148" s="29"/>
      <c r="H148" s="29"/>
      <c r="I148" s="29"/>
    </row>
    <row r="149" spans="1:9" x14ac:dyDescent="0.35">
      <c r="A149" s="29"/>
      <c r="B149" s="29"/>
      <c r="C149" s="29"/>
      <c r="D149" s="29"/>
      <c r="E149" s="29"/>
      <c r="F149" s="29"/>
      <c r="G149" s="29"/>
      <c r="H149" s="29"/>
      <c r="I149" s="29"/>
    </row>
    <row r="150" spans="1:9" x14ac:dyDescent="0.35">
      <c r="A150" s="29"/>
      <c r="B150" s="29"/>
      <c r="C150" s="29"/>
      <c r="D150" s="29"/>
      <c r="E150" s="29"/>
      <c r="F150" s="29"/>
      <c r="G150" s="29"/>
      <c r="H150" s="29"/>
      <c r="I150" s="29"/>
    </row>
    <row r="151" spans="1:9" x14ac:dyDescent="0.35">
      <c r="A151" s="29"/>
      <c r="B151" s="29"/>
      <c r="C151" s="29"/>
      <c r="D151" s="29"/>
      <c r="E151" s="29"/>
      <c r="F151" s="29"/>
      <c r="G151" s="29"/>
      <c r="H151" s="29"/>
      <c r="I151" s="29"/>
    </row>
    <row r="152" spans="1:9" x14ac:dyDescent="0.35">
      <c r="A152" s="29"/>
      <c r="B152" s="29"/>
      <c r="C152" s="29"/>
      <c r="D152" s="29"/>
      <c r="E152" s="29"/>
      <c r="F152" s="29"/>
      <c r="G152" s="29"/>
      <c r="H152" s="29"/>
      <c r="I152" s="29"/>
    </row>
    <row r="153" spans="1:9" x14ac:dyDescent="0.35">
      <c r="A153" s="29"/>
      <c r="B153" s="29"/>
      <c r="C153" s="29"/>
      <c r="D153" s="29"/>
      <c r="E153" s="29"/>
      <c r="F153" s="29"/>
      <c r="G153" s="29"/>
      <c r="H153" s="29"/>
      <c r="I153" s="29"/>
    </row>
    <row r="154" spans="1:9" x14ac:dyDescent="0.35">
      <c r="A154" s="29"/>
      <c r="B154" s="29"/>
      <c r="C154" s="29"/>
      <c r="D154" s="29"/>
      <c r="E154" s="29"/>
      <c r="F154" s="29"/>
      <c r="G154" s="29"/>
      <c r="H154" s="29"/>
      <c r="I154" s="29"/>
    </row>
    <row r="155" spans="1:9" x14ac:dyDescent="0.35">
      <c r="A155" s="29"/>
      <c r="B155" s="29"/>
      <c r="C155" s="29"/>
      <c r="D155" s="29"/>
      <c r="E155" s="29"/>
      <c r="F155" s="29"/>
      <c r="G155" s="29"/>
      <c r="H155" s="29"/>
      <c r="I155" s="29"/>
    </row>
    <row r="156" spans="1:9" x14ac:dyDescent="0.35">
      <c r="A156" s="29"/>
      <c r="B156" s="29"/>
      <c r="C156" s="29"/>
      <c r="D156" s="29"/>
      <c r="E156" s="29"/>
      <c r="F156" s="29"/>
      <c r="G156" s="29"/>
      <c r="H156" s="29"/>
      <c r="I156" s="29"/>
    </row>
    <row r="157" spans="1:9" x14ac:dyDescent="0.35">
      <c r="A157" s="29"/>
      <c r="B157" s="29"/>
      <c r="C157" s="29"/>
      <c r="D157" s="29"/>
      <c r="E157" s="29"/>
      <c r="F157" s="29"/>
      <c r="G157" s="29"/>
      <c r="H157" s="29"/>
      <c r="I157" s="29"/>
    </row>
    <row r="158" spans="1:9" x14ac:dyDescent="0.35">
      <c r="A158" s="29"/>
      <c r="B158" s="29"/>
      <c r="C158" s="29"/>
      <c r="D158" s="29"/>
      <c r="E158" s="29"/>
      <c r="F158" s="29"/>
      <c r="G158" s="29"/>
      <c r="H158" s="29"/>
      <c r="I158" s="29"/>
    </row>
    <row r="159" spans="1:9" x14ac:dyDescent="0.35">
      <c r="A159" s="29"/>
      <c r="B159" s="29"/>
      <c r="C159" s="29"/>
      <c r="D159" s="29"/>
      <c r="E159" s="29"/>
      <c r="F159" s="29"/>
      <c r="G159" s="29"/>
      <c r="H159" s="29"/>
      <c r="I159" s="29"/>
    </row>
    <row r="160" spans="1:9" x14ac:dyDescent="0.35">
      <c r="A160" s="29"/>
      <c r="B160" s="29"/>
      <c r="C160" s="29"/>
      <c r="D160" s="29"/>
      <c r="E160" s="29"/>
      <c r="F160" s="29"/>
      <c r="G160" s="29"/>
      <c r="H160" s="29"/>
      <c r="I160" s="29"/>
    </row>
    <row r="161" spans="1:9" x14ac:dyDescent="0.35">
      <c r="A161" s="29"/>
      <c r="B161" s="29"/>
      <c r="C161" s="29"/>
      <c r="D161" s="29"/>
      <c r="E161" s="29"/>
      <c r="F161" s="29"/>
      <c r="G161" s="29"/>
      <c r="H161" s="29"/>
      <c r="I161" s="29"/>
    </row>
    <row r="162" spans="1:9" x14ac:dyDescent="0.35">
      <c r="A162" s="29"/>
      <c r="B162" s="29"/>
      <c r="C162" s="29"/>
      <c r="D162" s="29"/>
      <c r="E162" s="29"/>
      <c r="F162" s="29"/>
      <c r="G162" s="29"/>
      <c r="H162" s="29"/>
      <c r="I162" s="29"/>
    </row>
    <row r="163" spans="1:9" x14ac:dyDescent="0.35">
      <c r="A163" s="29"/>
      <c r="B163" s="29"/>
      <c r="C163" s="29"/>
      <c r="D163" s="29"/>
      <c r="E163" s="29"/>
      <c r="F163" s="29"/>
      <c r="G163" s="29"/>
      <c r="H163" s="29"/>
      <c r="I163" s="29"/>
    </row>
    <row r="164" spans="1:9" x14ac:dyDescent="0.35">
      <c r="A164" s="29"/>
      <c r="B164" s="29"/>
      <c r="C164" s="29"/>
      <c r="D164" s="29"/>
      <c r="E164" s="29"/>
      <c r="F164" s="29"/>
      <c r="G164" s="29"/>
      <c r="H164" s="29"/>
      <c r="I164" s="29"/>
    </row>
    <row r="165" spans="1:9" x14ac:dyDescent="0.35">
      <c r="A165" s="29"/>
      <c r="B165" s="29"/>
      <c r="C165" s="29"/>
      <c r="D165" s="29"/>
      <c r="E165" s="29"/>
      <c r="F165" s="29"/>
      <c r="G165" s="29"/>
      <c r="H165" s="29"/>
      <c r="I165" s="29"/>
    </row>
    <row r="166" spans="1:9" x14ac:dyDescent="0.35">
      <c r="A166" s="29"/>
      <c r="B166" s="29"/>
      <c r="C166" s="29"/>
      <c r="D166" s="29"/>
      <c r="E166" s="29"/>
      <c r="F166" s="29"/>
      <c r="G166" s="29"/>
      <c r="H166" s="29"/>
      <c r="I166" s="29"/>
    </row>
    <row r="167" spans="1:9" x14ac:dyDescent="0.35">
      <c r="A167" s="29"/>
      <c r="B167" s="29"/>
      <c r="C167" s="29"/>
      <c r="D167" s="29"/>
      <c r="E167" s="29"/>
      <c r="F167" s="29"/>
      <c r="G167" s="29"/>
      <c r="H167" s="29"/>
      <c r="I167" s="29"/>
    </row>
    <row r="168" spans="1:9" x14ac:dyDescent="0.35">
      <c r="A168" s="29"/>
      <c r="B168" s="29"/>
      <c r="C168" s="29"/>
      <c r="D168" s="29"/>
      <c r="E168" s="29"/>
      <c r="F168" s="29"/>
      <c r="G168" s="29"/>
      <c r="H168" s="29"/>
      <c r="I168" s="29"/>
    </row>
    <row r="169" spans="1:9" x14ac:dyDescent="0.35">
      <c r="A169" s="29"/>
      <c r="B169" s="29"/>
      <c r="C169" s="29"/>
      <c r="D169" s="29"/>
      <c r="E169" s="29"/>
      <c r="F169" s="29"/>
      <c r="G169" s="29"/>
      <c r="H169" s="29"/>
      <c r="I169" s="29"/>
    </row>
    <row r="170" spans="1:9" x14ac:dyDescent="0.35">
      <c r="A170" s="29"/>
      <c r="B170" s="29"/>
      <c r="C170" s="29"/>
      <c r="D170" s="29"/>
      <c r="E170" s="29"/>
      <c r="F170" s="29"/>
      <c r="G170" s="29"/>
      <c r="H170" s="29"/>
      <c r="I170" s="29"/>
    </row>
    <row r="171" spans="1:9" x14ac:dyDescent="0.35">
      <c r="A171" s="29"/>
      <c r="B171" s="29"/>
      <c r="C171" s="29"/>
      <c r="D171" s="29"/>
      <c r="E171" s="29"/>
      <c r="F171" s="29"/>
      <c r="G171" s="29"/>
      <c r="H171" s="29"/>
      <c r="I171" s="29"/>
    </row>
    <row r="172" spans="1:9" x14ac:dyDescent="0.35">
      <c r="A172" s="29"/>
      <c r="B172" s="29"/>
      <c r="C172" s="29"/>
      <c r="D172" s="29"/>
      <c r="E172" s="29"/>
      <c r="F172" s="29"/>
      <c r="G172" s="29"/>
      <c r="H172" s="29"/>
      <c r="I172" s="29"/>
    </row>
    <row r="173" spans="1:9" x14ac:dyDescent="0.35">
      <c r="A173" s="29"/>
      <c r="B173" s="29"/>
      <c r="C173" s="29"/>
      <c r="D173" s="29"/>
      <c r="E173" s="29"/>
      <c r="F173" s="29"/>
      <c r="G173" s="29"/>
      <c r="H173" s="29"/>
      <c r="I173" s="29"/>
    </row>
    <row r="174" spans="1:9" x14ac:dyDescent="0.35">
      <c r="A174" s="29"/>
      <c r="B174" s="29"/>
      <c r="C174" s="29"/>
      <c r="D174" s="29"/>
      <c r="E174" s="29"/>
      <c r="F174" s="29"/>
      <c r="G174" s="29"/>
      <c r="H174" s="29"/>
      <c r="I174" s="29"/>
    </row>
    <row r="175" spans="1:9" x14ac:dyDescent="0.35">
      <c r="A175" s="29"/>
      <c r="B175" s="29"/>
      <c r="C175" s="29"/>
      <c r="D175" s="29"/>
      <c r="E175" s="29"/>
      <c r="F175" s="29"/>
      <c r="G175" s="29"/>
      <c r="H175" s="29"/>
      <c r="I175" s="29"/>
    </row>
    <row r="176" spans="1:9" x14ac:dyDescent="0.35">
      <c r="A176" s="29"/>
      <c r="B176" s="29"/>
      <c r="C176" s="29"/>
      <c r="D176" s="29"/>
      <c r="E176" s="29"/>
      <c r="F176" s="29"/>
      <c r="G176" s="29"/>
      <c r="H176" s="29"/>
      <c r="I176" s="29"/>
    </row>
    <row r="177" spans="1:9" x14ac:dyDescent="0.35">
      <c r="A177" s="29"/>
      <c r="B177" s="29"/>
      <c r="C177" s="29"/>
      <c r="D177" s="29"/>
      <c r="E177" s="29"/>
      <c r="F177" s="29"/>
      <c r="G177" s="29"/>
      <c r="H177" s="29"/>
      <c r="I177" s="29"/>
    </row>
    <row r="178" spans="1:9" x14ac:dyDescent="0.35">
      <c r="A178" s="29"/>
      <c r="B178" s="29"/>
      <c r="C178" s="29"/>
      <c r="D178" s="29"/>
      <c r="E178" s="29"/>
      <c r="F178" s="29"/>
      <c r="G178" s="29"/>
      <c r="H178" s="29"/>
      <c r="I178" s="29"/>
    </row>
    <row r="179" spans="1:9" x14ac:dyDescent="0.35">
      <c r="A179" s="29"/>
      <c r="B179" s="29"/>
      <c r="C179" s="29"/>
      <c r="D179" s="29"/>
      <c r="E179" s="29"/>
      <c r="F179" s="29"/>
      <c r="G179" s="29"/>
      <c r="H179" s="29"/>
      <c r="I179" s="29"/>
    </row>
    <row r="180" spans="1:9" x14ac:dyDescent="0.35">
      <c r="A180" s="29"/>
      <c r="B180" s="29"/>
      <c r="C180" s="29"/>
      <c r="D180" s="29"/>
      <c r="E180" s="29"/>
      <c r="F180" s="29"/>
      <c r="G180" s="29"/>
      <c r="H180" s="29"/>
      <c r="I180" s="29"/>
    </row>
    <row r="181" spans="1:9" x14ac:dyDescent="0.35">
      <c r="A181" s="29"/>
      <c r="B181" s="29"/>
      <c r="C181" s="29"/>
      <c r="D181" s="29"/>
      <c r="E181" s="29"/>
      <c r="F181" s="29"/>
      <c r="G181" s="29"/>
      <c r="H181" s="29"/>
      <c r="I181" s="29"/>
    </row>
    <row r="182" spans="1:9" x14ac:dyDescent="0.35">
      <c r="A182" s="29"/>
      <c r="B182" s="29"/>
      <c r="C182" s="29"/>
      <c r="D182" s="29"/>
      <c r="E182" s="29"/>
      <c r="F182" s="29"/>
      <c r="G182" s="29"/>
      <c r="H182" s="29"/>
      <c r="I182" s="29"/>
    </row>
    <row r="183" spans="1:9" x14ac:dyDescent="0.35">
      <c r="A183" s="29"/>
      <c r="B183" s="29"/>
      <c r="C183" s="29"/>
      <c r="D183" s="29"/>
      <c r="E183" s="29"/>
      <c r="F183" s="29"/>
      <c r="G183" s="29"/>
      <c r="H183" s="29"/>
      <c r="I183" s="29"/>
    </row>
    <row r="184" spans="1:9" x14ac:dyDescent="0.35">
      <c r="A184" s="29"/>
      <c r="B184" s="29"/>
      <c r="C184" s="29"/>
      <c r="D184" s="29"/>
      <c r="E184" s="29"/>
      <c r="F184" s="29"/>
      <c r="G184" s="29"/>
      <c r="H184" s="29"/>
      <c r="I184" s="29"/>
    </row>
    <row r="185" spans="1:9" x14ac:dyDescent="0.35">
      <c r="A185" s="29"/>
      <c r="B185" s="29"/>
      <c r="C185" s="29"/>
      <c r="D185" s="29"/>
      <c r="E185" s="29"/>
      <c r="F185" s="29"/>
      <c r="G185" s="29"/>
      <c r="H185" s="29"/>
      <c r="I185" s="29"/>
    </row>
    <row r="186" spans="1:9" x14ac:dyDescent="0.35">
      <c r="A186" s="29"/>
      <c r="B186" s="29"/>
      <c r="C186" s="29"/>
      <c r="D186" s="29"/>
      <c r="E186" s="29"/>
      <c r="F186" s="29"/>
      <c r="G186" s="29"/>
      <c r="H186" s="29"/>
      <c r="I186" s="29"/>
    </row>
    <row r="187" spans="1:9" x14ac:dyDescent="0.35">
      <c r="A187" s="29"/>
      <c r="B187" s="29"/>
      <c r="C187" s="29"/>
      <c r="D187" s="29"/>
      <c r="E187" s="29"/>
      <c r="F187" s="29"/>
      <c r="G187" s="29"/>
      <c r="H187" s="29"/>
      <c r="I187" s="29"/>
    </row>
    <row r="188" spans="1:9" x14ac:dyDescent="0.35">
      <c r="A188" s="29"/>
      <c r="B188" s="29"/>
      <c r="C188" s="29"/>
      <c r="D188" s="29"/>
      <c r="E188" s="29"/>
      <c r="F188" s="29"/>
      <c r="G188" s="29"/>
      <c r="H188" s="29"/>
      <c r="I188" s="29"/>
    </row>
    <row r="189" spans="1:9" x14ac:dyDescent="0.35">
      <c r="A189" s="29"/>
      <c r="B189" s="29"/>
      <c r="C189" s="29"/>
      <c r="D189" s="29"/>
      <c r="E189" s="29"/>
      <c r="F189" s="29"/>
      <c r="G189" s="29"/>
      <c r="H189" s="29"/>
      <c r="I189" s="29"/>
    </row>
    <row r="190" spans="1:9" x14ac:dyDescent="0.35">
      <c r="A190" s="29"/>
      <c r="B190" s="29"/>
      <c r="C190" s="29"/>
      <c r="D190" s="29"/>
      <c r="E190" s="29"/>
      <c r="F190" s="29"/>
      <c r="G190" s="29"/>
      <c r="H190" s="29"/>
      <c r="I190" s="29"/>
    </row>
    <row r="191" spans="1:9" x14ac:dyDescent="0.35">
      <c r="A191" s="29"/>
      <c r="B191" s="29"/>
      <c r="C191" s="29"/>
      <c r="D191" s="29"/>
      <c r="E191" s="29"/>
      <c r="F191" s="29"/>
      <c r="G191" s="29"/>
      <c r="H191" s="29"/>
      <c r="I191" s="29"/>
    </row>
    <row r="192" spans="1:9" x14ac:dyDescent="0.35">
      <c r="A192" s="29"/>
      <c r="B192" s="29"/>
      <c r="C192" s="29"/>
      <c r="D192" s="29"/>
      <c r="E192" s="29"/>
      <c r="F192" s="29"/>
      <c r="G192" s="29"/>
      <c r="H192" s="29"/>
      <c r="I192" s="29"/>
    </row>
    <row r="193" spans="1:9" x14ac:dyDescent="0.35">
      <c r="A193" s="29"/>
      <c r="B193" s="29"/>
      <c r="C193" s="29"/>
      <c r="D193" s="29"/>
      <c r="E193" s="29"/>
      <c r="F193" s="29"/>
      <c r="G193" s="29"/>
      <c r="H193" s="29"/>
      <c r="I193" s="29"/>
    </row>
    <row r="194" spans="1:9" x14ac:dyDescent="0.35">
      <c r="A194" s="29"/>
      <c r="B194" s="29"/>
      <c r="C194" s="29"/>
      <c r="D194" s="29"/>
      <c r="E194" s="29"/>
      <c r="F194" s="29"/>
      <c r="G194" s="29"/>
      <c r="H194" s="29"/>
      <c r="I194" s="29"/>
    </row>
    <row r="195" spans="1:9" x14ac:dyDescent="0.35">
      <c r="A195" s="29"/>
      <c r="B195" s="29"/>
      <c r="C195" s="29"/>
      <c r="D195" s="29"/>
      <c r="E195" s="29"/>
      <c r="F195" s="29"/>
      <c r="G195" s="29"/>
      <c r="H195" s="29"/>
      <c r="I195" s="29"/>
    </row>
    <row r="196" spans="1:9" x14ac:dyDescent="0.35">
      <c r="A196" s="29"/>
      <c r="B196" s="29"/>
      <c r="C196" s="29"/>
      <c r="D196" s="29"/>
      <c r="E196" s="29"/>
      <c r="F196" s="29"/>
      <c r="G196" s="29"/>
      <c r="H196" s="29"/>
      <c r="I196" s="29"/>
    </row>
    <row r="197" spans="1:9" x14ac:dyDescent="0.35">
      <c r="A197" s="29"/>
      <c r="B197" s="29"/>
      <c r="C197" s="29"/>
      <c r="D197" s="29"/>
      <c r="E197" s="29"/>
      <c r="F197" s="29"/>
      <c r="G197" s="29"/>
      <c r="H197" s="29"/>
      <c r="I197" s="29"/>
    </row>
    <row r="198" spans="1:9" x14ac:dyDescent="0.35">
      <c r="A198" s="29"/>
      <c r="B198" s="29"/>
      <c r="C198" s="29"/>
      <c r="D198" s="29"/>
      <c r="E198" s="29"/>
      <c r="F198" s="29"/>
      <c r="G198" s="29"/>
      <c r="H198" s="29"/>
      <c r="I198" s="29"/>
    </row>
    <row r="199" spans="1:9" x14ac:dyDescent="0.35">
      <c r="A199" s="29"/>
      <c r="B199" s="29"/>
      <c r="C199" s="29"/>
      <c r="D199" s="29"/>
      <c r="E199" s="29"/>
      <c r="F199" s="29"/>
      <c r="G199" s="29"/>
      <c r="H199" s="29"/>
      <c r="I199" s="29"/>
    </row>
    <row r="200" spans="1:9" x14ac:dyDescent="0.35">
      <c r="A200" s="29"/>
      <c r="B200" s="29"/>
      <c r="C200" s="29"/>
      <c r="D200" s="29"/>
      <c r="E200" s="29"/>
      <c r="F200" s="29"/>
      <c r="G200" s="29"/>
      <c r="H200" s="29"/>
      <c r="I200" s="29"/>
    </row>
    <row r="201" spans="1:9" x14ac:dyDescent="0.35">
      <c r="A201" s="29"/>
      <c r="B201" s="29"/>
      <c r="C201" s="29"/>
      <c r="D201" s="29"/>
      <c r="E201" s="29"/>
      <c r="F201" s="29"/>
      <c r="G201" s="29"/>
      <c r="H201" s="29"/>
      <c r="I201" s="29"/>
    </row>
    <row r="202" spans="1:9" x14ac:dyDescent="0.35">
      <c r="A202" s="29"/>
      <c r="B202" s="29"/>
      <c r="C202" s="29"/>
      <c r="D202" s="29"/>
      <c r="E202" s="29"/>
      <c r="F202" s="29"/>
      <c r="G202" s="29"/>
      <c r="H202" s="29"/>
      <c r="I202" s="29"/>
    </row>
    <row r="203" spans="1:9" x14ac:dyDescent="0.35">
      <c r="A203" s="29"/>
      <c r="B203" s="29"/>
      <c r="C203" s="29"/>
      <c r="D203" s="29"/>
      <c r="E203" s="29"/>
      <c r="F203" s="29"/>
      <c r="G203" s="29"/>
      <c r="H203" s="29"/>
      <c r="I203" s="29"/>
    </row>
    <row r="204" spans="1:9" x14ac:dyDescent="0.35">
      <c r="A204" s="29"/>
      <c r="B204" s="29"/>
      <c r="C204" s="29"/>
      <c r="D204" s="29"/>
      <c r="E204" s="29"/>
      <c r="F204" s="29"/>
      <c r="G204" s="29"/>
      <c r="H204" s="29"/>
      <c r="I204" s="29"/>
    </row>
    <row r="205" spans="1:9" x14ac:dyDescent="0.35">
      <c r="A205" s="29"/>
      <c r="B205" s="29"/>
      <c r="C205" s="29"/>
      <c r="D205" s="29"/>
      <c r="E205" s="29"/>
      <c r="F205" s="29"/>
      <c r="G205" s="29"/>
      <c r="H205" s="29"/>
      <c r="I205" s="29"/>
    </row>
    <row r="206" spans="1:9" x14ac:dyDescent="0.35">
      <c r="A206" s="29"/>
      <c r="B206" s="29"/>
      <c r="C206" s="29"/>
      <c r="D206" s="29"/>
      <c r="E206" s="29"/>
      <c r="F206" s="29"/>
      <c r="G206" s="29"/>
      <c r="H206" s="29"/>
      <c r="I206" s="29"/>
    </row>
    <row r="207" spans="1:9" x14ac:dyDescent="0.35">
      <c r="A207" s="29"/>
      <c r="B207" s="29"/>
      <c r="C207" s="29"/>
      <c r="D207" s="29"/>
      <c r="E207" s="29"/>
      <c r="F207" s="29"/>
      <c r="G207" s="29"/>
      <c r="H207" s="29"/>
      <c r="I207" s="29"/>
    </row>
    <row r="208" spans="1:9" x14ac:dyDescent="0.35">
      <c r="A208" s="29"/>
      <c r="B208" s="29"/>
      <c r="C208" s="29"/>
      <c r="D208" s="29"/>
      <c r="E208" s="29"/>
      <c r="F208" s="29"/>
      <c r="G208" s="29"/>
      <c r="H208" s="29"/>
      <c r="I208" s="29"/>
    </row>
    <row r="209" spans="1:9" x14ac:dyDescent="0.35">
      <c r="A209" s="29"/>
      <c r="B209" s="29"/>
      <c r="C209" s="29"/>
      <c r="D209" s="29"/>
      <c r="E209" s="29"/>
      <c r="F209" s="29"/>
      <c r="G209" s="29"/>
      <c r="H209" s="29"/>
      <c r="I209" s="29"/>
    </row>
    <row r="210" spans="1:9" x14ac:dyDescent="0.35">
      <c r="A210" s="29"/>
      <c r="B210" s="29"/>
      <c r="C210" s="29"/>
      <c r="D210" s="29"/>
      <c r="E210" s="29"/>
      <c r="F210" s="29"/>
      <c r="G210" s="29"/>
      <c r="H210" s="29"/>
      <c r="I210" s="29"/>
    </row>
    <row r="211" spans="1:9" x14ac:dyDescent="0.35">
      <c r="A211" s="29"/>
      <c r="B211" s="29"/>
      <c r="C211" s="29"/>
      <c r="D211" s="29"/>
      <c r="E211" s="29"/>
      <c r="F211" s="29"/>
      <c r="G211" s="29"/>
      <c r="H211" s="29"/>
      <c r="I211" s="29"/>
    </row>
    <row r="212" spans="1:9" x14ac:dyDescent="0.35">
      <c r="A212" s="29"/>
      <c r="B212" s="29"/>
      <c r="C212" s="29"/>
      <c r="D212" s="29"/>
      <c r="E212" s="29"/>
      <c r="F212" s="29"/>
      <c r="G212" s="29"/>
      <c r="H212" s="29"/>
      <c r="I212" s="29"/>
    </row>
    <row r="213" spans="1:9" x14ac:dyDescent="0.35">
      <c r="A213" s="29"/>
      <c r="B213" s="29"/>
      <c r="C213" s="29"/>
      <c r="D213" s="29"/>
      <c r="E213" s="29"/>
      <c r="F213" s="29"/>
      <c r="G213" s="29"/>
      <c r="H213" s="29"/>
      <c r="I213" s="29"/>
    </row>
    <row r="214" spans="1:9" x14ac:dyDescent="0.35">
      <c r="A214" s="29"/>
      <c r="B214" s="29"/>
      <c r="C214" s="29"/>
      <c r="D214" s="29"/>
      <c r="E214" s="29"/>
      <c r="F214" s="29"/>
      <c r="G214" s="29"/>
      <c r="H214" s="29"/>
      <c r="I214" s="29"/>
    </row>
    <row r="215" spans="1:9" x14ac:dyDescent="0.35">
      <c r="A215" s="29"/>
      <c r="B215" s="29"/>
      <c r="C215" s="29"/>
      <c r="D215" s="29"/>
      <c r="E215" s="29"/>
      <c r="F215" s="29"/>
      <c r="G215" s="29"/>
      <c r="H215" s="29"/>
      <c r="I215" s="29"/>
    </row>
    <row r="216" spans="1:9" x14ac:dyDescent="0.35">
      <c r="A216" s="29"/>
      <c r="B216" s="29"/>
      <c r="C216" s="29"/>
      <c r="D216" s="29"/>
      <c r="E216" s="29"/>
      <c r="F216" s="29"/>
      <c r="G216" s="29"/>
      <c r="H216" s="29"/>
      <c r="I216" s="29"/>
    </row>
    <row r="217" spans="1:9" x14ac:dyDescent="0.35">
      <c r="A217" s="29"/>
      <c r="B217" s="29"/>
      <c r="C217" s="29"/>
      <c r="D217" s="29"/>
      <c r="E217" s="29"/>
      <c r="F217" s="29"/>
      <c r="G217" s="29"/>
      <c r="H217" s="29"/>
      <c r="I217" s="29"/>
    </row>
    <row r="218" spans="1:9" x14ac:dyDescent="0.35">
      <c r="A218" s="29"/>
      <c r="B218" s="29"/>
      <c r="C218" s="29"/>
      <c r="D218" s="29"/>
      <c r="E218" s="29"/>
      <c r="F218" s="29"/>
      <c r="G218" s="29"/>
      <c r="H218" s="29"/>
      <c r="I218" s="29"/>
    </row>
    <row r="219" spans="1:9" x14ac:dyDescent="0.35">
      <c r="A219" s="29"/>
      <c r="B219" s="29"/>
      <c r="C219" s="29"/>
      <c r="D219" s="29"/>
      <c r="E219" s="29"/>
      <c r="F219" s="29"/>
      <c r="G219" s="29"/>
      <c r="H219" s="29"/>
      <c r="I219" s="29"/>
    </row>
    <row r="220" spans="1:9" x14ac:dyDescent="0.35">
      <c r="A220" s="29"/>
      <c r="B220" s="29"/>
      <c r="C220" s="29"/>
      <c r="D220" s="29"/>
      <c r="E220" s="29"/>
      <c r="F220" s="29"/>
      <c r="G220" s="29"/>
      <c r="H220" s="29"/>
      <c r="I220" s="29"/>
    </row>
    <row r="221" spans="1:9" x14ac:dyDescent="0.35">
      <c r="A221" s="29"/>
      <c r="B221" s="29"/>
      <c r="C221" s="29"/>
      <c r="D221" s="29"/>
      <c r="E221" s="29"/>
      <c r="F221" s="29"/>
      <c r="G221" s="29"/>
      <c r="H221" s="29"/>
      <c r="I221" s="29"/>
    </row>
    <row r="222" spans="1:9" x14ac:dyDescent="0.35">
      <c r="A222" s="29"/>
      <c r="B222" s="29"/>
      <c r="C222" s="29"/>
      <c r="D222" s="29"/>
      <c r="E222" s="29"/>
      <c r="F222" s="29"/>
      <c r="G222" s="29"/>
      <c r="H222" s="29"/>
      <c r="I222" s="29"/>
    </row>
    <row r="223" spans="1:9" x14ac:dyDescent="0.35">
      <c r="A223" s="29"/>
      <c r="B223" s="29"/>
      <c r="C223" s="29"/>
      <c r="D223" s="29"/>
      <c r="E223" s="29"/>
      <c r="F223" s="29"/>
      <c r="G223" s="29"/>
      <c r="H223" s="29"/>
      <c r="I223" s="29"/>
    </row>
    <row r="224" spans="1:9" x14ac:dyDescent="0.35">
      <c r="A224" s="29"/>
      <c r="B224" s="29"/>
      <c r="C224" s="29"/>
      <c r="D224" s="29"/>
      <c r="E224" s="29"/>
      <c r="F224" s="29"/>
      <c r="G224" s="29"/>
      <c r="H224" s="29"/>
      <c r="I224" s="29"/>
    </row>
    <row r="225" spans="1:9" x14ac:dyDescent="0.35">
      <c r="A225" s="29"/>
      <c r="B225" s="29"/>
      <c r="C225" s="29"/>
      <c r="D225" s="29"/>
      <c r="E225" s="29"/>
      <c r="F225" s="29"/>
      <c r="G225" s="29"/>
      <c r="H225" s="29"/>
      <c r="I225" s="29"/>
    </row>
    <row r="226" spans="1:9" x14ac:dyDescent="0.35">
      <c r="A226" s="29"/>
      <c r="B226" s="29"/>
      <c r="C226" s="29"/>
      <c r="D226" s="29"/>
      <c r="E226" s="29"/>
      <c r="F226" s="29"/>
      <c r="G226" s="29"/>
      <c r="H226" s="29"/>
      <c r="I226" s="29"/>
    </row>
    <row r="227" spans="1:9" x14ac:dyDescent="0.35">
      <c r="A227" s="29"/>
      <c r="B227" s="29"/>
      <c r="C227" s="29"/>
      <c r="D227" s="29"/>
      <c r="E227" s="29"/>
      <c r="F227" s="29"/>
      <c r="G227" s="29"/>
      <c r="H227" s="29"/>
      <c r="I227" s="29"/>
    </row>
    <row r="228" spans="1:9" x14ac:dyDescent="0.35">
      <c r="A228" s="29"/>
      <c r="B228" s="29"/>
      <c r="C228" s="29"/>
      <c r="D228" s="29"/>
      <c r="E228" s="29"/>
      <c r="F228" s="29"/>
      <c r="G228" s="29"/>
      <c r="H228" s="29"/>
      <c r="I228" s="29"/>
    </row>
    <row r="229" spans="1:9" x14ac:dyDescent="0.35">
      <c r="A229" s="29"/>
      <c r="B229" s="29"/>
      <c r="C229" s="29"/>
      <c r="D229" s="29"/>
      <c r="E229" s="29"/>
      <c r="F229" s="29"/>
      <c r="G229" s="29"/>
      <c r="H229" s="29"/>
      <c r="I229" s="29"/>
    </row>
    <row r="230" spans="1:9" x14ac:dyDescent="0.35">
      <c r="A230" s="29"/>
      <c r="B230" s="29"/>
      <c r="C230" s="29"/>
      <c r="D230" s="29"/>
      <c r="E230" s="29"/>
      <c r="F230" s="29"/>
      <c r="G230" s="29"/>
      <c r="H230" s="29"/>
      <c r="I230" s="29"/>
    </row>
    <row r="231" spans="1:9" x14ac:dyDescent="0.35">
      <c r="A231" s="29"/>
      <c r="B231" s="29"/>
      <c r="C231" s="29"/>
      <c r="D231" s="29"/>
      <c r="E231" s="29"/>
      <c r="F231" s="29"/>
      <c r="G231" s="29"/>
      <c r="H231" s="29"/>
      <c r="I231" s="29"/>
    </row>
    <row r="232" spans="1:9" x14ac:dyDescent="0.35">
      <c r="A232" s="29"/>
      <c r="B232" s="29"/>
      <c r="C232" s="29"/>
      <c r="D232" s="29"/>
      <c r="E232" s="29"/>
      <c r="F232" s="29"/>
      <c r="G232" s="29"/>
      <c r="H232" s="29"/>
      <c r="I232" s="29"/>
    </row>
    <row r="233" spans="1:9" x14ac:dyDescent="0.35">
      <c r="A233" s="29"/>
      <c r="B233" s="29"/>
      <c r="C233" s="29"/>
      <c r="D233" s="29"/>
      <c r="E233" s="29"/>
      <c r="F233" s="29"/>
      <c r="G233" s="29"/>
      <c r="H233" s="29"/>
      <c r="I233" s="29"/>
    </row>
    <row r="234" spans="1:9" x14ac:dyDescent="0.35">
      <c r="A234" s="29"/>
      <c r="B234" s="29"/>
      <c r="C234" s="29"/>
      <c r="D234" s="29"/>
      <c r="E234" s="29"/>
      <c r="F234" s="29"/>
      <c r="G234" s="29"/>
      <c r="H234" s="29"/>
      <c r="I234" s="29"/>
    </row>
    <row r="235" spans="1:9" x14ac:dyDescent="0.35">
      <c r="A235" s="29"/>
      <c r="B235" s="29"/>
      <c r="C235" s="29"/>
      <c r="D235" s="29"/>
      <c r="E235" s="29"/>
      <c r="F235" s="29"/>
      <c r="G235" s="29"/>
      <c r="H235" s="29"/>
      <c r="I235" s="29"/>
    </row>
    <row r="236" spans="1:9" x14ac:dyDescent="0.35">
      <c r="A236" s="29"/>
      <c r="B236" s="29"/>
      <c r="C236" s="29"/>
      <c r="D236" s="29"/>
      <c r="E236" s="29"/>
      <c r="F236" s="29"/>
      <c r="G236" s="29"/>
      <c r="H236" s="29"/>
      <c r="I236" s="29"/>
    </row>
    <row r="237" spans="1:9" x14ac:dyDescent="0.35">
      <c r="A237" s="29"/>
      <c r="B237" s="29"/>
      <c r="C237" s="29"/>
      <c r="D237" s="29"/>
      <c r="E237" s="29"/>
      <c r="F237" s="29"/>
      <c r="G237" s="29"/>
      <c r="H237" s="29"/>
      <c r="I237" s="29"/>
    </row>
    <row r="238" spans="1:9" x14ac:dyDescent="0.35">
      <c r="A238" s="29"/>
      <c r="B238" s="29"/>
      <c r="C238" s="29"/>
      <c r="D238" s="29"/>
      <c r="E238" s="29"/>
      <c r="F238" s="29"/>
      <c r="G238" s="29"/>
      <c r="H238" s="29"/>
      <c r="I238" s="29"/>
    </row>
    <row r="239" spans="1:9" x14ac:dyDescent="0.35">
      <c r="A239" s="29"/>
      <c r="B239" s="29"/>
      <c r="C239" s="29"/>
      <c r="D239" s="29"/>
      <c r="E239" s="29"/>
      <c r="F239" s="29"/>
      <c r="G239" s="29"/>
      <c r="H239" s="29"/>
      <c r="I239" s="29"/>
    </row>
    <row r="240" spans="1:9" x14ac:dyDescent="0.35">
      <c r="A240" s="29"/>
      <c r="B240" s="29"/>
      <c r="C240" s="29"/>
      <c r="D240" s="29"/>
      <c r="E240" s="29"/>
      <c r="F240" s="29"/>
      <c r="G240" s="29"/>
      <c r="H240" s="29"/>
      <c r="I240" s="29"/>
    </row>
    <row r="241" spans="1:9" x14ac:dyDescent="0.35">
      <c r="A241" s="29"/>
      <c r="B241" s="29"/>
      <c r="C241" s="29"/>
      <c r="D241" s="29"/>
      <c r="E241" s="29"/>
      <c r="F241" s="29"/>
      <c r="G241" s="29"/>
      <c r="H241" s="29"/>
      <c r="I241" s="29"/>
    </row>
    <row r="242" spans="1:9" x14ac:dyDescent="0.35">
      <c r="A242" s="29"/>
      <c r="B242" s="29"/>
      <c r="C242" s="29"/>
      <c r="D242" s="29"/>
      <c r="E242" s="29"/>
      <c r="F242" s="29"/>
      <c r="G242" s="29"/>
      <c r="H242" s="29"/>
      <c r="I242" s="29"/>
    </row>
    <row r="243" spans="1:9" x14ac:dyDescent="0.35">
      <c r="A243" s="29"/>
      <c r="B243" s="29"/>
      <c r="C243" s="29"/>
      <c r="D243" s="29"/>
      <c r="E243" s="29"/>
      <c r="F243" s="29"/>
      <c r="G243" s="29"/>
      <c r="H243" s="29"/>
      <c r="I243" s="29"/>
    </row>
    <row r="244" spans="1:9" x14ac:dyDescent="0.35">
      <c r="A244" s="29"/>
      <c r="B244" s="29"/>
      <c r="C244" s="29"/>
      <c r="D244" s="29"/>
      <c r="E244" s="29"/>
      <c r="F244" s="29"/>
      <c r="G244" s="29"/>
      <c r="H244" s="29"/>
      <c r="I244" s="29"/>
    </row>
    <row r="245" spans="1:9" x14ac:dyDescent="0.35">
      <c r="A245" s="29"/>
      <c r="B245" s="29"/>
      <c r="C245" s="29"/>
      <c r="D245" s="29"/>
      <c r="E245" s="29"/>
      <c r="F245" s="29"/>
      <c r="G245" s="29"/>
      <c r="H245" s="29"/>
      <c r="I245" s="29"/>
    </row>
    <row r="246" spans="1:9" x14ac:dyDescent="0.35">
      <c r="A246" s="29"/>
      <c r="B246" s="29"/>
      <c r="C246" s="29"/>
      <c r="D246" s="29"/>
      <c r="E246" s="29"/>
      <c r="F246" s="29"/>
      <c r="G246" s="29"/>
      <c r="H246" s="29"/>
      <c r="I246" s="29"/>
    </row>
    <row r="247" spans="1:9" x14ac:dyDescent="0.35">
      <c r="A247" s="29"/>
      <c r="B247" s="29"/>
      <c r="C247" s="29"/>
      <c r="D247" s="29"/>
      <c r="E247" s="29"/>
      <c r="F247" s="29"/>
      <c r="G247" s="29"/>
      <c r="H247" s="29"/>
      <c r="I247" s="29"/>
    </row>
    <row r="248" spans="1:9" x14ac:dyDescent="0.35">
      <c r="A248" s="29"/>
      <c r="B248" s="29"/>
      <c r="C248" s="29"/>
      <c r="D248" s="29"/>
      <c r="E248" s="29"/>
      <c r="F248" s="29"/>
      <c r="G248" s="29"/>
      <c r="H248" s="29"/>
      <c r="I248" s="29"/>
    </row>
    <row r="249" spans="1:9" x14ac:dyDescent="0.35">
      <c r="A249" s="29"/>
      <c r="B249" s="29"/>
      <c r="C249" s="29"/>
      <c r="D249" s="29"/>
      <c r="E249" s="29"/>
      <c r="F249" s="29"/>
      <c r="G249" s="29"/>
      <c r="H249" s="29"/>
      <c r="I249" s="29"/>
    </row>
    <row r="250" spans="1:9" x14ac:dyDescent="0.35">
      <c r="A250" s="29"/>
      <c r="B250" s="29"/>
      <c r="C250" s="29"/>
      <c r="D250" s="29"/>
      <c r="E250" s="29"/>
      <c r="F250" s="29"/>
      <c r="G250" s="29"/>
      <c r="H250" s="29"/>
      <c r="I250" s="29"/>
    </row>
    <row r="251" spans="1:9" x14ac:dyDescent="0.35">
      <c r="A251" s="29"/>
      <c r="B251" s="29"/>
      <c r="C251" s="29"/>
      <c r="D251" s="29"/>
      <c r="E251" s="29"/>
      <c r="F251" s="29"/>
      <c r="G251" s="29"/>
      <c r="H251" s="29"/>
      <c r="I251" s="29"/>
    </row>
    <row r="252" spans="1:9" x14ac:dyDescent="0.35">
      <c r="A252" s="29"/>
      <c r="B252" s="29"/>
      <c r="C252" s="29"/>
      <c r="D252" s="29"/>
      <c r="E252" s="29"/>
      <c r="F252" s="29"/>
      <c r="G252" s="29"/>
      <c r="H252" s="29"/>
      <c r="I252" s="29"/>
    </row>
    <row r="253" spans="1:9" x14ac:dyDescent="0.35">
      <c r="A253" s="29"/>
      <c r="B253" s="29"/>
      <c r="C253" s="29"/>
      <c r="D253" s="29"/>
      <c r="E253" s="29"/>
      <c r="F253" s="29"/>
      <c r="G253" s="29"/>
      <c r="H253" s="29"/>
      <c r="I253" s="29"/>
    </row>
    <row r="254" spans="1:9" x14ac:dyDescent="0.35">
      <c r="A254" s="29"/>
      <c r="B254" s="29"/>
      <c r="C254" s="29"/>
      <c r="D254" s="29"/>
      <c r="E254" s="29"/>
      <c r="F254" s="29"/>
      <c r="G254" s="29"/>
      <c r="H254" s="29"/>
      <c r="I254" s="29"/>
    </row>
    <row r="255" spans="1:9" x14ac:dyDescent="0.35">
      <c r="A255" s="29"/>
      <c r="B255" s="29"/>
      <c r="C255" s="29"/>
      <c r="D255" s="29"/>
      <c r="E255" s="29"/>
      <c r="F255" s="29"/>
      <c r="G255" s="29"/>
      <c r="H255" s="29"/>
      <c r="I255" s="29"/>
    </row>
    <row r="256" spans="1:9" x14ac:dyDescent="0.35">
      <c r="A256" s="29"/>
      <c r="B256" s="29"/>
      <c r="C256" s="29"/>
      <c r="D256" s="29"/>
      <c r="E256" s="29"/>
      <c r="F256" s="29"/>
      <c r="G256" s="29"/>
      <c r="H256" s="29"/>
      <c r="I256" s="29"/>
    </row>
    <row r="257" spans="1:9" x14ac:dyDescent="0.35">
      <c r="A257" s="29"/>
      <c r="B257" s="29"/>
      <c r="C257" s="29"/>
      <c r="D257" s="29"/>
      <c r="E257" s="29"/>
      <c r="F257" s="29"/>
      <c r="G257" s="29"/>
      <c r="H257" s="29"/>
      <c r="I257" s="29"/>
    </row>
    <row r="258" spans="1:9" x14ac:dyDescent="0.35">
      <c r="A258" s="29"/>
      <c r="B258" s="29"/>
      <c r="C258" s="29"/>
      <c r="D258" s="29"/>
      <c r="E258" s="29"/>
      <c r="F258" s="29"/>
      <c r="G258" s="29"/>
      <c r="H258" s="29"/>
      <c r="I258" s="29"/>
    </row>
    <row r="259" spans="1:9" x14ac:dyDescent="0.35">
      <c r="A259" s="29"/>
      <c r="B259" s="29"/>
      <c r="C259" s="29"/>
      <c r="D259" s="29"/>
      <c r="E259" s="29"/>
      <c r="F259" s="29"/>
      <c r="G259" s="29"/>
      <c r="H259" s="29"/>
      <c r="I259" s="29"/>
    </row>
    <row r="260" spans="1:9" x14ac:dyDescent="0.35">
      <c r="A260" s="29"/>
      <c r="B260" s="29"/>
      <c r="C260" s="29"/>
      <c r="D260" s="29"/>
      <c r="E260" s="29"/>
      <c r="F260" s="29"/>
      <c r="G260" s="29"/>
      <c r="H260" s="29"/>
      <c r="I260" s="29"/>
    </row>
    <row r="261" spans="1:9" x14ac:dyDescent="0.35">
      <c r="A261" s="29"/>
      <c r="B261" s="29"/>
      <c r="C261" s="29"/>
      <c r="D261" s="29"/>
      <c r="E261" s="29"/>
      <c r="F261" s="29"/>
      <c r="G261" s="29"/>
      <c r="H261" s="29"/>
      <c r="I261" s="29"/>
    </row>
    <row r="262" spans="1:9" x14ac:dyDescent="0.35">
      <c r="A262" s="29"/>
      <c r="B262" s="29"/>
      <c r="C262" s="29"/>
      <c r="D262" s="29"/>
      <c r="E262" s="29"/>
      <c r="F262" s="29"/>
      <c r="G262" s="29"/>
      <c r="H262" s="29"/>
      <c r="I262" s="29"/>
    </row>
    <row r="263" spans="1:9" x14ac:dyDescent="0.35">
      <c r="A263" s="29"/>
      <c r="B263" s="29"/>
      <c r="C263" s="29"/>
      <c r="D263" s="29"/>
      <c r="E263" s="29"/>
      <c r="F263" s="29"/>
      <c r="G263" s="29"/>
      <c r="H263" s="29"/>
      <c r="I263" s="29"/>
    </row>
    <row r="264" spans="1:9" x14ac:dyDescent="0.35">
      <c r="A264" s="29"/>
      <c r="B264" s="29"/>
      <c r="C264" s="29"/>
      <c r="D264" s="29"/>
      <c r="E264" s="29"/>
      <c r="F264" s="29"/>
      <c r="G264" s="29"/>
      <c r="H264" s="29"/>
      <c r="I264" s="29"/>
    </row>
    <row r="265" spans="1:9" x14ac:dyDescent="0.35">
      <c r="A265" s="29"/>
      <c r="B265" s="29"/>
      <c r="C265" s="29"/>
      <c r="D265" s="29"/>
      <c r="E265" s="29"/>
      <c r="F265" s="29"/>
      <c r="G265" s="29"/>
      <c r="H265" s="29"/>
      <c r="I265" s="29"/>
    </row>
    <row r="266" spans="1:9" x14ac:dyDescent="0.35">
      <c r="A266" s="29"/>
      <c r="B266" s="29"/>
      <c r="C266" s="29"/>
      <c r="D266" s="29"/>
      <c r="E266" s="29"/>
      <c r="F266" s="29"/>
      <c r="G266" s="29"/>
      <c r="H266" s="29"/>
      <c r="I266" s="29"/>
    </row>
    <row r="267" spans="1:9" x14ac:dyDescent="0.35">
      <c r="A267" s="29"/>
      <c r="B267" s="29"/>
      <c r="C267" s="29"/>
      <c r="D267" s="29"/>
      <c r="E267" s="29"/>
      <c r="F267" s="29"/>
      <c r="G267" s="29"/>
      <c r="H267" s="29"/>
      <c r="I267" s="29"/>
    </row>
    <row r="268" spans="1:9" x14ac:dyDescent="0.35">
      <c r="A268" s="29"/>
      <c r="B268" s="29"/>
      <c r="C268" s="29"/>
      <c r="D268" s="29"/>
      <c r="E268" s="29"/>
      <c r="F268" s="29"/>
      <c r="G268" s="29"/>
      <c r="H268" s="29"/>
      <c r="I268" s="29"/>
    </row>
    <row r="269" spans="1:9" x14ac:dyDescent="0.35">
      <c r="A269" s="29"/>
      <c r="B269" s="29"/>
      <c r="C269" s="29"/>
      <c r="D269" s="29"/>
      <c r="E269" s="29"/>
      <c r="F269" s="29"/>
      <c r="G269" s="29"/>
      <c r="H269" s="29"/>
      <c r="I269" s="29"/>
    </row>
    <row r="270" spans="1:9" x14ac:dyDescent="0.35">
      <c r="A270" s="29"/>
      <c r="B270" s="29"/>
      <c r="C270" s="29"/>
      <c r="D270" s="29"/>
      <c r="E270" s="29"/>
      <c r="F270" s="29"/>
      <c r="G270" s="29"/>
      <c r="H270" s="29"/>
      <c r="I270" s="29"/>
    </row>
    <row r="271" spans="1:9" x14ac:dyDescent="0.35">
      <c r="A271" s="29"/>
      <c r="B271" s="29"/>
      <c r="C271" s="29"/>
      <c r="D271" s="29"/>
      <c r="E271" s="29"/>
      <c r="F271" s="29"/>
      <c r="G271" s="29"/>
      <c r="H271" s="29"/>
      <c r="I271" s="29"/>
    </row>
    <row r="272" spans="1:9" x14ac:dyDescent="0.35">
      <c r="A272" s="29"/>
      <c r="B272" s="29"/>
      <c r="C272" s="29"/>
      <c r="D272" s="29"/>
      <c r="E272" s="29"/>
      <c r="F272" s="29"/>
      <c r="G272" s="29"/>
      <c r="H272" s="29"/>
      <c r="I272" s="29"/>
    </row>
    <row r="273" spans="1:9" x14ac:dyDescent="0.35">
      <c r="A273" s="29"/>
      <c r="B273" s="29"/>
      <c r="C273" s="29"/>
      <c r="D273" s="29"/>
      <c r="E273" s="29"/>
      <c r="F273" s="29"/>
      <c r="G273" s="29"/>
      <c r="H273" s="29"/>
      <c r="I273" s="29"/>
    </row>
    <row r="274" spans="1:9" x14ac:dyDescent="0.35">
      <c r="A274" s="29"/>
      <c r="B274" s="29"/>
      <c r="C274" s="29"/>
      <c r="D274" s="29"/>
      <c r="E274" s="29"/>
      <c r="F274" s="29"/>
      <c r="G274" s="29"/>
      <c r="H274" s="29"/>
      <c r="I274" s="29"/>
    </row>
    <row r="275" spans="1:9" x14ac:dyDescent="0.35">
      <c r="A275" s="29"/>
      <c r="B275" s="29"/>
      <c r="C275" s="29"/>
      <c r="D275" s="29"/>
      <c r="E275" s="29"/>
      <c r="F275" s="29"/>
      <c r="G275" s="29"/>
      <c r="H275" s="29"/>
      <c r="I275" s="29"/>
    </row>
    <row r="276" spans="1:9" x14ac:dyDescent="0.35">
      <c r="A276" s="29"/>
      <c r="B276" s="29"/>
      <c r="C276" s="29"/>
      <c r="D276" s="29"/>
      <c r="E276" s="29"/>
      <c r="F276" s="29"/>
      <c r="G276" s="29"/>
      <c r="H276" s="29"/>
      <c r="I276" s="29"/>
    </row>
    <row r="277" spans="1:9" x14ac:dyDescent="0.35">
      <c r="A277" s="29"/>
      <c r="B277" s="29"/>
      <c r="C277" s="29"/>
      <c r="D277" s="29"/>
      <c r="E277" s="29"/>
      <c r="F277" s="29"/>
      <c r="G277" s="29"/>
      <c r="H277" s="29"/>
      <c r="I277" s="29"/>
    </row>
    <row r="278" spans="1:9" x14ac:dyDescent="0.35">
      <c r="A278" s="29"/>
      <c r="B278" s="29"/>
      <c r="C278" s="29"/>
      <c r="D278" s="29"/>
      <c r="E278" s="29"/>
      <c r="F278" s="29"/>
      <c r="G278" s="29"/>
      <c r="H278" s="29"/>
      <c r="I278" s="29"/>
    </row>
    <row r="279" spans="1:9" x14ac:dyDescent="0.35">
      <c r="A279" s="29"/>
      <c r="B279" s="29"/>
      <c r="C279" s="29"/>
      <c r="D279" s="29"/>
      <c r="E279" s="29"/>
      <c r="F279" s="29"/>
      <c r="G279" s="29"/>
      <c r="H279" s="29"/>
      <c r="I279" s="29"/>
    </row>
    <row r="280" spans="1:9" x14ac:dyDescent="0.35">
      <c r="A280" s="29"/>
      <c r="B280" s="29"/>
      <c r="C280" s="29"/>
      <c r="D280" s="29"/>
      <c r="E280" s="29"/>
      <c r="F280" s="29"/>
      <c r="G280" s="29"/>
      <c r="H280" s="29"/>
      <c r="I280" s="29"/>
    </row>
    <row r="281" spans="1:9" x14ac:dyDescent="0.35">
      <c r="A281" s="29"/>
      <c r="B281" s="29"/>
      <c r="C281" s="29"/>
      <c r="D281" s="29"/>
      <c r="E281" s="29"/>
      <c r="F281" s="29"/>
      <c r="G281" s="29"/>
      <c r="H281" s="29"/>
      <c r="I281" s="29"/>
    </row>
    <row r="282" spans="1:9" x14ac:dyDescent="0.35">
      <c r="A282" s="29"/>
      <c r="B282" s="29"/>
      <c r="C282" s="29"/>
      <c r="D282" s="29"/>
      <c r="E282" s="29"/>
      <c r="F282" s="29"/>
      <c r="G282" s="29"/>
      <c r="H282" s="29"/>
      <c r="I282" s="29"/>
    </row>
    <row r="283" spans="1:9" x14ac:dyDescent="0.35">
      <c r="A283" s="29"/>
      <c r="B283" s="29"/>
      <c r="C283" s="29"/>
      <c r="D283" s="29"/>
      <c r="E283" s="29"/>
      <c r="F283" s="29"/>
      <c r="G283" s="29"/>
      <c r="H283" s="29"/>
      <c r="I283" s="29"/>
    </row>
    <row r="284" spans="1:9" x14ac:dyDescent="0.35">
      <c r="A284" s="29"/>
      <c r="B284" s="29"/>
      <c r="C284" s="29"/>
      <c r="D284" s="29"/>
      <c r="E284" s="29"/>
      <c r="F284" s="29"/>
      <c r="G284" s="29"/>
      <c r="H284" s="29"/>
      <c r="I284" s="29"/>
    </row>
    <row r="285" spans="1:9" x14ac:dyDescent="0.35">
      <c r="A285" s="29"/>
      <c r="B285" s="29"/>
      <c r="C285" s="29"/>
      <c r="D285" s="29"/>
      <c r="E285" s="29"/>
      <c r="F285" s="29"/>
      <c r="G285" s="29"/>
      <c r="H285" s="29"/>
      <c r="I285" s="29"/>
    </row>
    <row r="286" spans="1:9" x14ac:dyDescent="0.35">
      <c r="A286" s="29"/>
      <c r="B286" s="29"/>
      <c r="C286" s="29"/>
      <c r="D286" s="29"/>
      <c r="E286" s="29"/>
      <c r="F286" s="29"/>
      <c r="G286" s="29"/>
      <c r="H286" s="29"/>
      <c r="I286" s="29"/>
    </row>
    <row r="287" spans="1:9" x14ac:dyDescent="0.35">
      <c r="A287" s="29"/>
      <c r="B287" s="29"/>
      <c r="C287" s="29"/>
      <c r="D287" s="29"/>
      <c r="E287" s="29"/>
      <c r="F287" s="29"/>
      <c r="G287" s="29"/>
      <c r="H287" s="29"/>
      <c r="I287" s="29"/>
    </row>
    <row r="288" spans="1:9" x14ac:dyDescent="0.35">
      <c r="A288" s="29"/>
      <c r="B288" s="29"/>
      <c r="C288" s="29"/>
      <c r="D288" s="29"/>
      <c r="E288" s="29"/>
      <c r="F288" s="29"/>
      <c r="G288" s="29"/>
      <c r="H288" s="29"/>
      <c r="I288" s="29"/>
    </row>
    <row r="289" spans="1:9" x14ac:dyDescent="0.35">
      <c r="A289" s="29"/>
      <c r="B289" s="29"/>
      <c r="C289" s="29"/>
      <c r="D289" s="29"/>
      <c r="E289" s="29"/>
      <c r="F289" s="29"/>
      <c r="G289" s="29"/>
      <c r="H289" s="29"/>
      <c r="I289" s="29"/>
    </row>
    <row r="290" spans="1:9" x14ac:dyDescent="0.35">
      <c r="A290" s="29"/>
      <c r="B290" s="29"/>
      <c r="C290" s="29"/>
      <c r="D290" s="29"/>
      <c r="E290" s="29"/>
      <c r="F290" s="29"/>
      <c r="G290" s="29"/>
      <c r="H290" s="29"/>
      <c r="I290" s="29"/>
    </row>
    <row r="291" spans="1:9" x14ac:dyDescent="0.35">
      <c r="A291" s="29"/>
      <c r="B291" s="29"/>
      <c r="C291" s="29"/>
      <c r="D291" s="29"/>
      <c r="E291" s="29"/>
      <c r="F291" s="29"/>
      <c r="G291" s="29"/>
      <c r="H291" s="29"/>
      <c r="I291" s="29"/>
    </row>
    <row r="292" spans="1:9" x14ac:dyDescent="0.35">
      <c r="A292" s="29"/>
      <c r="B292" s="29"/>
      <c r="C292" s="29"/>
      <c r="D292" s="29"/>
      <c r="E292" s="29"/>
      <c r="F292" s="29"/>
      <c r="G292" s="29"/>
      <c r="H292" s="29"/>
      <c r="I292" s="29"/>
    </row>
    <row r="293" spans="1:9" x14ac:dyDescent="0.35">
      <c r="A293" s="29"/>
      <c r="B293" s="29"/>
      <c r="C293" s="29"/>
      <c r="D293" s="29"/>
      <c r="E293" s="29"/>
      <c r="F293" s="29"/>
      <c r="G293" s="29"/>
      <c r="H293" s="29"/>
      <c r="I293" s="29"/>
    </row>
    <row r="294" spans="1:9" x14ac:dyDescent="0.35">
      <c r="A294" s="29"/>
      <c r="B294" s="29"/>
      <c r="C294" s="29"/>
      <c r="D294" s="29"/>
      <c r="E294" s="29"/>
      <c r="F294" s="29"/>
      <c r="G294" s="29"/>
      <c r="H294" s="29"/>
      <c r="I294" s="29"/>
    </row>
    <row r="295" spans="1:9" x14ac:dyDescent="0.35">
      <c r="A295" s="29"/>
      <c r="B295" s="29"/>
      <c r="C295" s="29"/>
      <c r="D295" s="29"/>
      <c r="E295" s="29"/>
      <c r="F295" s="29"/>
      <c r="G295" s="29"/>
      <c r="H295" s="29"/>
      <c r="I295" s="29"/>
    </row>
    <row r="296" spans="1:9" x14ac:dyDescent="0.35">
      <c r="A296" s="29"/>
      <c r="B296" s="29"/>
      <c r="C296" s="29"/>
      <c r="D296" s="29"/>
      <c r="E296" s="29"/>
      <c r="F296" s="29"/>
      <c r="G296" s="29"/>
      <c r="H296" s="29"/>
      <c r="I296" s="29"/>
    </row>
    <row r="297" spans="1:9" x14ac:dyDescent="0.35">
      <c r="A297" s="29"/>
      <c r="B297" s="29"/>
      <c r="C297" s="29"/>
      <c r="D297" s="29"/>
      <c r="E297" s="29"/>
      <c r="F297" s="29"/>
      <c r="G297" s="29"/>
      <c r="H297" s="29"/>
      <c r="I297" s="29"/>
    </row>
    <row r="298" spans="1:9" x14ac:dyDescent="0.35">
      <c r="A298" s="29"/>
      <c r="B298" s="29"/>
      <c r="C298" s="29"/>
      <c r="D298" s="29"/>
      <c r="E298" s="29"/>
      <c r="F298" s="29"/>
      <c r="G298" s="29"/>
      <c r="H298" s="29"/>
      <c r="I298" s="29"/>
    </row>
    <row r="299" spans="1:9" x14ac:dyDescent="0.35">
      <c r="A299" s="29"/>
      <c r="B299" s="29"/>
      <c r="C299" s="29"/>
      <c r="D299" s="29"/>
      <c r="E299" s="29"/>
      <c r="F299" s="29"/>
      <c r="G299" s="29"/>
      <c r="H299" s="29"/>
      <c r="I299" s="29"/>
    </row>
    <row r="300" spans="1:9" x14ac:dyDescent="0.35">
      <c r="A300" s="29"/>
      <c r="B300" s="29"/>
      <c r="C300" s="29"/>
      <c r="D300" s="29"/>
      <c r="E300" s="29"/>
      <c r="F300" s="29"/>
      <c r="G300" s="29"/>
      <c r="H300" s="29"/>
      <c r="I300" s="29"/>
    </row>
    <row r="301" spans="1:9" x14ac:dyDescent="0.35">
      <c r="A301" s="29"/>
      <c r="B301" s="29"/>
      <c r="C301" s="29"/>
      <c r="D301" s="29"/>
      <c r="E301" s="29"/>
      <c r="F301" s="29"/>
      <c r="G301" s="29"/>
      <c r="H301" s="29"/>
      <c r="I301" s="29"/>
    </row>
    <row r="302" spans="1:9" x14ac:dyDescent="0.35">
      <c r="A302" s="29"/>
      <c r="B302" s="29"/>
      <c r="C302" s="29"/>
      <c r="D302" s="29"/>
      <c r="E302" s="29"/>
      <c r="F302" s="29"/>
      <c r="G302" s="29"/>
      <c r="H302" s="29"/>
      <c r="I302" s="29"/>
    </row>
    <row r="303" spans="1:9" x14ac:dyDescent="0.35">
      <c r="A303" s="29"/>
      <c r="B303" s="29"/>
      <c r="C303" s="29"/>
      <c r="D303" s="29"/>
      <c r="E303" s="29"/>
      <c r="F303" s="29"/>
      <c r="G303" s="29"/>
      <c r="H303" s="29"/>
      <c r="I303" s="29"/>
    </row>
    <row r="304" spans="1:9" x14ac:dyDescent="0.35">
      <c r="A304" s="29"/>
      <c r="B304" s="29"/>
      <c r="C304" s="29"/>
      <c r="D304" s="29"/>
      <c r="E304" s="29"/>
      <c r="F304" s="29"/>
      <c r="G304" s="29"/>
      <c r="H304" s="29"/>
      <c r="I304" s="29"/>
    </row>
    <row r="305" spans="1:9" x14ac:dyDescent="0.35">
      <c r="A305" s="29"/>
      <c r="B305" s="29"/>
      <c r="C305" s="29"/>
      <c r="D305" s="29"/>
      <c r="E305" s="29"/>
      <c r="F305" s="29"/>
      <c r="G305" s="29"/>
      <c r="H305" s="29"/>
      <c r="I305" s="29"/>
    </row>
    <row r="306" spans="1:9" x14ac:dyDescent="0.35">
      <c r="A306" s="29"/>
      <c r="B306" s="29"/>
      <c r="C306" s="29"/>
      <c r="D306" s="29"/>
      <c r="E306" s="29"/>
      <c r="F306" s="29"/>
      <c r="G306" s="29"/>
      <c r="H306" s="29"/>
      <c r="I306" s="29"/>
    </row>
    <row r="307" spans="1:9" x14ac:dyDescent="0.35">
      <c r="A307" s="29"/>
      <c r="B307" s="29"/>
      <c r="C307" s="29"/>
      <c r="D307" s="29"/>
      <c r="E307" s="29"/>
      <c r="F307" s="29"/>
      <c r="G307" s="29"/>
      <c r="H307" s="29"/>
      <c r="I307" s="29"/>
    </row>
    <row r="308" spans="1:9" x14ac:dyDescent="0.35">
      <c r="A308" s="29"/>
      <c r="B308" s="29"/>
      <c r="C308" s="29"/>
      <c r="D308" s="29"/>
      <c r="E308" s="29"/>
      <c r="F308" s="29"/>
      <c r="G308" s="29"/>
      <c r="H308" s="29"/>
      <c r="I308" s="29"/>
    </row>
    <row r="309" spans="1:9" x14ac:dyDescent="0.35">
      <c r="A309" s="29"/>
      <c r="B309" s="29"/>
      <c r="C309" s="29"/>
      <c r="D309" s="29"/>
      <c r="E309" s="29"/>
      <c r="F309" s="29"/>
      <c r="G309" s="29"/>
      <c r="H309" s="29"/>
      <c r="I309" s="29"/>
    </row>
    <row r="310" spans="1:9" x14ac:dyDescent="0.35">
      <c r="A310" s="29"/>
      <c r="B310" s="29"/>
      <c r="C310" s="29"/>
      <c r="D310" s="29"/>
      <c r="E310" s="29"/>
      <c r="F310" s="29"/>
      <c r="G310" s="29"/>
      <c r="H310" s="29"/>
      <c r="I310" s="29"/>
    </row>
    <row r="311" spans="1:9" x14ac:dyDescent="0.35">
      <c r="A311" s="29"/>
      <c r="B311" s="29"/>
      <c r="C311" s="29"/>
      <c r="D311" s="29"/>
      <c r="E311" s="29"/>
      <c r="F311" s="29"/>
      <c r="G311" s="29"/>
      <c r="H311" s="29"/>
      <c r="I311" s="29"/>
    </row>
    <row r="312" spans="1:9" x14ac:dyDescent="0.35">
      <c r="A312" s="29"/>
      <c r="B312" s="29"/>
      <c r="C312" s="29"/>
      <c r="D312" s="29"/>
      <c r="E312" s="29"/>
      <c r="F312" s="29"/>
      <c r="G312" s="29"/>
      <c r="H312" s="29"/>
      <c r="I312" s="29"/>
    </row>
    <row r="313" spans="1:9" x14ac:dyDescent="0.35">
      <c r="A313" s="29"/>
      <c r="B313" s="29"/>
      <c r="C313" s="29"/>
      <c r="D313" s="29"/>
      <c r="E313" s="29"/>
      <c r="F313" s="29"/>
      <c r="G313" s="29"/>
      <c r="H313" s="29"/>
      <c r="I313" s="29"/>
    </row>
    <row r="314" spans="1:9" x14ac:dyDescent="0.35">
      <c r="A314" s="29"/>
      <c r="B314" s="29"/>
      <c r="C314" s="29"/>
      <c r="D314" s="29"/>
      <c r="E314" s="29"/>
      <c r="F314" s="29"/>
      <c r="G314" s="29"/>
      <c r="H314" s="29"/>
      <c r="I314" s="29"/>
    </row>
    <row r="315" spans="1:9" x14ac:dyDescent="0.35">
      <c r="A315" s="29"/>
      <c r="B315" s="29"/>
      <c r="C315" s="29"/>
      <c r="D315" s="29"/>
      <c r="E315" s="29"/>
      <c r="F315" s="29"/>
      <c r="G315" s="29"/>
      <c r="H315" s="29"/>
      <c r="I315" s="29"/>
    </row>
    <row r="316" spans="1:9" x14ac:dyDescent="0.35">
      <c r="A316" s="29"/>
      <c r="B316" s="29"/>
      <c r="C316" s="29"/>
      <c r="D316" s="29"/>
      <c r="E316" s="29"/>
      <c r="F316" s="29"/>
      <c r="G316" s="29"/>
      <c r="H316" s="29"/>
      <c r="I316" s="29"/>
    </row>
    <row r="317" spans="1:9" x14ac:dyDescent="0.35">
      <c r="A317" s="29"/>
      <c r="B317" s="29"/>
      <c r="C317" s="29"/>
      <c r="D317" s="29"/>
      <c r="E317" s="29"/>
      <c r="F317" s="29"/>
      <c r="G317" s="29"/>
      <c r="H317" s="29"/>
      <c r="I317" s="29"/>
    </row>
    <row r="318" spans="1:9" x14ac:dyDescent="0.35">
      <c r="A318" s="29"/>
      <c r="B318" s="29"/>
      <c r="C318" s="29"/>
      <c r="D318" s="29"/>
      <c r="E318" s="29"/>
      <c r="F318" s="29"/>
      <c r="G318" s="29"/>
      <c r="H318" s="29"/>
      <c r="I318" s="29"/>
    </row>
    <row r="319" spans="1:9" x14ac:dyDescent="0.35">
      <c r="A319" s="29"/>
      <c r="B319" s="29"/>
      <c r="C319" s="29"/>
      <c r="D319" s="29"/>
      <c r="E319" s="29"/>
      <c r="F319" s="29"/>
      <c r="G319" s="29"/>
      <c r="H319" s="29"/>
      <c r="I319" s="29"/>
    </row>
    <row r="320" spans="1:9" x14ac:dyDescent="0.35">
      <c r="A320" s="29"/>
      <c r="B320" s="29"/>
      <c r="C320" s="29"/>
      <c r="D320" s="29"/>
      <c r="E320" s="29"/>
      <c r="F320" s="29"/>
      <c r="G320" s="29"/>
      <c r="H320" s="29"/>
      <c r="I320" s="29"/>
    </row>
    <row r="321" spans="1:9" x14ac:dyDescent="0.35">
      <c r="A321" s="29"/>
      <c r="B321" s="29"/>
      <c r="C321" s="29"/>
      <c r="D321" s="29"/>
      <c r="E321" s="29"/>
      <c r="F321" s="29"/>
      <c r="G321" s="29"/>
      <c r="H321" s="29"/>
      <c r="I321" s="29"/>
    </row>
    <row r="322" spans="1:9" x14ac:dyDescent="0.35">
      <c r="A322" s="29"/>
      <c r="B322" s="29"/>
      <c r="C322" s="29"/>
      <c r="D322" s="29"/>
      <c r="E322" s="29"/>
      <c r="F322" s="29"/>
      <c r="G322" s="29"/>
      <c r="H322" s="29"/>
      <c r="I322" s="29"/>
    </row>
    <row r="323" spans="1:9" x14ac:dyDescent="0.35">
      <c r="A323" s="29"/>
      <c r="B323" s="29"/>
      <c r="C323" s="29"/>
      <c r="D323" s="29"/>
      <c r="E323" s="29"/>
      <c r="F323" s="29"/>
      <c r="G323" s="29"/>
      <c r="H323" s="29"/>
      <c r="I323" s="29"/>
    </row>
    <row r="324" spans="1:9" x14ac:dyDescent="0.35">
      <c r="A324" s="29"/>
      <c r="B324" s="29"/>
      <c r="C324" s="29"/>
      <c r="D324" s="29"/>
      <c r="E324" s="29"/>
      <c r="F324" s="29"/>
      <c r="G324" s="29"/>
      <c r="H324" s="29"/>
      <c r="I324" s="29"/>
    </row>
    <row r="325" spans="1:9" x14ac:dyDescent="0.35">
      <c r="A325" s="29"/>
      <c r="B325" s="29"/>
      <c r="C325" s="29"/>
      <c r="D325" s="29"/>
      <c r="E325" s="29"/>
      <c r="F325" s="29"/>
      <c r="G325" s="29"/>
      <c r="H325" s="29"/>
      <c r="I325" s="29"/>
    </row>
    <row r="326" spans="1:9" x14ac:dyDescent="0.35">
      <c r="A326" s="29"/>
      <c r="B326" s="29"/>
      <c r="C326" s="29"/>
      <c r="D326" s="29"/>
      <c r="E326" s="29"/>
      <c r="F326" s="29"/>
      <c r="G326" s="29"/>
      <c r="H326" s="29"/>
      <c r="I326" s="29"/>
    </row>
    <row r="327" spans="1:9" x14ac:dyDescent="0.35">
      <c r="A327" s="29"/>
      <c r="B327" s="29"/>
      <c r="C327" s="29"/>
      <c r="D327" s="29"/>
      <c r="E327" s="29"/>
      <c r="F327" s="29"/>
      <c r="G327" s="29"/>
      <c r="H327" s="29"/>
      <c r="I327" s="29"/>
    </row>
    <row r="328" spans="1:9" x14ac:dyDescent="0.35">
      <c r="A328" s="29"/>
      <c r="B328" s="29"/>
      <c r="C328" s="29"/>
      <c r="D328" s="29"/>
      <c r="E328" s="29"/>
      <c r="F328" s="29"/>
      <c r="G328" s="29"/>
      <c r="H328" s="29"/>
      <c r="I328" s="29"/>
    </row>
    <row r="329" spans="1:9" x14ac:dyDescent="0.35">
      <c r="A329" s="29"/>
      <c r="B329" s="29"/>
      <c r="C329" s="29"/>
      <c r="D329" s="29"/>
      <c r="E329" s="29"/>
      <c r="F329" s="29"/>
      <c r="G329" s="29"/>
      <c r="H329" s="29"/>
      <c r="I329" s="29"/>
    </row>
    <row r="330" spans="1:9" x14ac:dyDescent="0.35">
      <c r="A330" s="29"/>
      <c r="B330" s="29"/>
      <c r="C330" s="29"/>
      <c r="D330" s="29"/>
      <c r="E330" s="29"/>
      <c r="F330" s="29"/>
      <c r="G330" s="29"/>
      <c r="H330" s="29"/>
      <c r="I330" s="29"/>
    </row>
    <row r="331" spans="1:9" x14ac:dyDescent="0.35">
      <c r="A331" s="29"/>
      <c r="B331" s="29"/>
      <c r="C331" s="29"/>
      <c r="D331" s="29"/>
      <c r="E331" s="29"/>
      <c r="F331" s="29"/>
      <c r="G331" s="29"/>
      <c r="H331" s="29"/>
      <c r="I331" s="29"/>
    </row>
    <row r="332" spans="1:9" x14ac:dyDescent="0.35">
      <c r="A332" s="29"/>
      <c r="B332" s="29"/>
      <c r="C332" s="29"/>
      <c r="D332" s="29"/>
      <c r="E332" s="29"/>
      <c r="F332" s="29"/>
      <c r="G332" s="29"/>
      <c r="H332" s="29"/>
      <c r="I332" s="29"/>
    </row>
    <row r="333" spans="1:9" x14ac:dyDescent="0.35">
      <c r="A333" s="29"/>
      <c r="B333" s="29"/>
      <c r="C333" s="29"/>
      <c r="D333" s="29"/>
      <c r="E333" s="29"/>
      <c r="F333" s="29"/>
      <c r="G333" s="29"/>
      <c r="H333" s="29"/>
      <c r="I333" s="29"/>
    </row>
    <row r="334" spans="1:9" x14ac:dyDescent="0.35">
      <c r="A334" s="29"/>
      <c r="B334" s="29"/>
      <c r="C334" s="29"/>
      <c r="D334" s="29"/>
      <c r="E334" s="29"/>
      <c r="F334" s="29"/>
      <c r="G334" s="29"/>
      <c r="H334" s="29"/>
      <c r="I334" s="29"/>
    </row>
    <row r="335" spans="1:9" x14ac:dyDescent="0.35">
      <c r="A335" s="29"/>
      <c r="B335" s="29"/>
      <c r="C335" s="29"/>
      <c r="D335" s="29"/>
      <c r="E335" s="29"/>
      <c r="F335" s="29"/>
      <c r="G335" s="29"/>
      <c r="H335" s="29"/>
      <c r="I335" s="29"/>
    </row>
    <row r="336" spans="1:9" x14ac:dyDescent="0.35">
      <c r="A336" s="29"/>
      <c r="B336" s="29"/>
      <c r="C336" s="29"/>
      <c r="D336" s="29"/>
      <c r="E336" s="29"/>
      <c r="F336" s="29"/>
      <c r="G336" s="29"/>
      <c r="H336" s="29"/>
      <c r="I336" s="29"/>
    </row>
    <row r="337" spans="1:9" x14ac:dyDescent="0.35">
      <c r="A337" s="29"/>
      <c r="B337" s="29"/>
      <c r="C337" s="29"/>
      <c r="D337" s="29"/>
      <c r="E337" s="29"/>
      <c r="F337" s="29"/>
      <c r="G337" s="29"/>
      <c r="H337" s="29"/>
      <c r="I337" s="29"/>
    </row>
    <row r="338" spans="1:9" x14ac:dyDescent="0.35">
      <c r="A338" s="29"/>
      <c r="B338" s="29"/>
      <c r="C338" s="29"/>
      <c r="D338" s="29"/>
      <c r="E338" s="29"/>
      <c r="F338" s="29"/>
      <c r="G338" s="29"/>
      <c r="H338" s="29"/>
      <c r="I338" s="29"/>
    </row>
    <row r="339" spans="1:9" x14ac:dyDescent="0.35">
      <c r="A339" s="29"/>
      <c r="B339" s="29"/>
      <c r="C339" s="29"/>
      <c r="D339" s="29"/>
      <c r="E339" s="29"/>
      <c r="F339" s="29"/>
      <c r="G339" s="29"/>
      <c r="H339" s="29"/>
      <c r="I339" s="29"/>
    </row>
    <row r="340" spans="1:9" x14ac:dyDescent="0.35">
      <c r="A340" s="29"/>
      <c r="B340" s="29"/>
      <c r="C340" s="29"/>
      <c r="D340" s="29"/>
      <c r="E340" s="29"/>
      <c r="F340" s="29"/>
      <c r="G340" s="29"/>
      <c r="H340" s="29"/>
      <c r="I340" s="29"/>
    </row>
    <row r="341" spans="1:9" x14ac:dyDescent="0.35">
      <c r="A341" s="29"/>
    </row>
  </sheetData>
  <sheetProtection algorithmName="SHA-512" hashValue="jG0COmYhOjkUiKF6DWSvp/Lp0Ucz8xmOEpEIaLoc6w2UqUMTjYXIAaxFnz0LJss2UUc/6NnP1STSsOvUev3XKw==" saltValue="5JkIW0RMEEv9FyFGzG05/w==" spinCount="100000" sheet="1" formatCells="0" selectLockedCells="1"/>
  <dataConsolidate function="varp" link="1"/>
  <mergeCells count="76">
    <mergeCell ref="G16:H16"/>
    <mergeCell ref="C17:I17"/>
    <mergeCell ref="C18:D18"/>
    <mergeCell ref="H18:I18"/>
    <mergeCell ref="C20:I20"/>
    <mergeCell ref="G9:H9"/>
    <mergeCell ref="A13:B13"/>
    <mergeCell ref="G13:I13"/>
    <mergeCell ref="H10:I10"/>
    <mergeCell ref="C11:E11"/>
    <mergeCell ref="A11:B11"/>
    <mergeCell ref="C10:D10"/>
    <mergeCell ref="A101:I101"/>
    <mergeCell ref="G77:H77"/>
    <mergeCell ref="F86:G86"/>
    <mergeCell ref="G71:I71"/>
    <mergeCell ref="A102:I103"/>
    <mergeCell ref="F84:G84"/>
    <mergeCell ref="F85:G85"/>
    <mergeCell ref="F87:G87"/>
    <mergeCell ref="C91:E91"/>
    <mergeCell ref="A111:E112"/>
    <mergeCell ref="F111:I112"/>
    <mergeCell ref="A8:I8"/>
    <mergeCell ref="C19:D19"/>
    <mergeCell ref="A19:B19"/>
    <mergeCell ref="C37:D37"/>
    <mergeCell ref="A14:I14"/>
    <mergeCell ref="A12:B12"/>
    <mergeCell ref="A20:B20"/>
    <mergeCell ref="C9:D9"/>
    <mergeCell ref="H12:I12"/>
    <mergeCell ref="A29:B29"/>
    <mergeCell ref="C29:E29"/>
    <mergeCell ref="C30:D30"/>
    <mergeCell ref="E30:G30"/>
    <mergeCell ref="H30:I30"/>
    <mergeCell ref="G37:H37"/>
    <mergeCell ref="G38:H38"/>
    <mergeCell ref="A47:B47"/>
    <mergeCell ref="C12:E12"/>
    <mergeCell ref="C13:E13"/>
    <mergeCell ref="C38:D38"/>
    <mergeCell ref="C15:D15"/>
    <mergeCell ref="C21:D21"/>
    <mergeCell ref="C22:D22"/>
    <mergeCell ref="C24:D24"/>
    <mergeCell ref="C27:D27"/>
    <mergeCell ref="G40:I40"/>
    <mergeCell ref="G41:I41"/>
    <mergeCell ref="E45:F45"/>
    <mergeCell ref="C45:D45"/>
    <mergeCell ref="F46:I46"/>
    <mergeCell ref="E41:F41"/>
    <mergeCell ref="G45:I45"/>
    <mergeCell ref="C44:I44"/>
    <mergeCell ref="A21:B21"/>
    <mergeCell ref="A22:B22"/>
    <mergeCell ref="A23:B23"/>
    <mergeCell ref="C40:D40"/>
    <mergeCell ref="E40:F40"/>
    <mergeCell ref="A42:B42"/>
    <mergeCell ref="C41:D41"/>
    <mergeCell ref="C43:I43"/>
    <mergeCell ref="A25:I25"/>
    <mergeCell ref="D26:E26"/>
    <mergeCell ref="E27:F27"/>
    <mergeCell ref="A28:F28"/>
    <mergeCell ref="C33:I33"/>
    <mergeCell ref="C42:D42"/>
    <mergeCell ref="A51:I52"/>
    <mergeCell ref="F60:I61"/>
    <mergeCell ref="A60:E61"/>
    <mergeCell ref="C47:D47"/>
    <mergeCell ref="A49:I49"/>
    <mergeCell ref="D50:E50"/>
  </mergeCells>
  <phoneticPr fontId="3" type="noConversion"/>
  <conditionalFormatting sqref="C22:D22">
    <cfRule type="expression" dxfId="7" priority="26">
      <formula>$C$21="Qualitative"</formula>
    </cfRule>
  </conditionalFormatting>
  <conditionalFormatting sqref="A22">
    <cfRule type="expression" dxfId="6" priority="25">
      <formula>$C$21="Qualitative"</formula>
    </cfRule>
  </conditionalFormatting>
  <conditionalFormatting sqref="A23 A24:B24">
    <cfRule type="expression" dxfId="5" priority="24">
      <formula>$C$21="Quantitative (mIU/ml)"</formula>
    </cfRule>
  </conditionalFormatting>
  <conditionalFormatting sqref="C23">
    <cfRule type="expression" dxfId="4" priority="23">
      <formula>$C$21="Quantitative (mIU/ml)"</formula>
    </cfRule>
  </conditionalFormatting>
  <conditionalFormatting sqref="D23">
    <cfRule type="expression" dxfId="3" priority="22">
      <formula>$C$21="Quantitative (mIU/ml)"</formula>
    </cfRule>
  </conditionalFormatting>
  <conditionalFormatting sqref="C24:D24">
    <cfRule type="expression" dxfId="2" priority="21">
      <formula>$C$21="Quantitative (mIU/ml)"</formula>
    </cfRule>
  </conditionalFormatting>
  <conditionalFormatting sqref="I113">
    <cfRule type="expression" dxfId="1" priority="39">
      <formula>#REF!="Yes"</formula>
    </cfRule>
  </conditionalFormatting>
  <conditionalFormatting sqref="A33">
    <cfRule type="expression" dxfId="0" priority="53" stopIfTrue="1">
      <formula>$C$27 = "Pregnant"</formula>
    </cfRule>
  </conditionalFormatting>
  <dataValidations xWindow="41" yWindow="492" count="7">
    <dataValidation type="list" allowBlank="1" showInputMessage="1" showErrorMessage="1" sqref="G28 C36 F50" xr:uid="{00000000-0002-0000-0000-000000000000}">
      <formula1>YESNO1</formula1>
    </dataValidation>
    <dataValidation type="list" allowBlank="1" showInputMessage="1" sqref="F9 H50" xr:uid="{00000000-0002-0000-0000-000001000000}">
      <formula1>currenttime</formula1>
    </dataValidation>
    <dataValidation allowBlank="1" showInputMessage="1" sqref="C43:E43 H12 C10 E10 H10 I15:I16" xr:uid="{00000000-0002-0000-0000-000002000000}"/>
    <dataValidation type="list" allowBlank="1" showInputMessage="1" showErrorMessage="1" sqref="H18:H19" xr:uid="{00000000-0002-0000-0000-000003000000}">
      <formula1>Country</formula1>
    </dataValidation>
    <dataValidation type="list" allowBlank="1" showInputMessage="1" sqref="C9" xr:uid="{00000000-0002-0000-0000-000004000000}">
      <formula1>currentdate</formula1>
    </dataValidation>
    <dataValidation type="list" allowBlank="1" showInputMessage="1" showErrorMessage="1" sqref="F37:F38" xr:uid="{00000000-0002-0000-0000-000006000000}">
      <formula1>currentdate</formula1>
    </dataValidation>
    <dataValidation type="list" allowBlank="1" showInputMessage="1" showErrorMessage="1" sqref="B50" xr:uid="{0E10EAAD-FD65-472C-9EC7-97D1EF45B3C7}">
      <formula1>BMSoncall</formula1>
    </dataValidation>
  </dataValidations>
  <hyperlinks>
    <hyperlink ref="A60" r:id="rId1" xr:uid="{C35C7E7C-DBA7-4B43-846C-4B25F52C0F35}"/>
    <hyperlink ref="F60" r:id="rId2" xr:uid="{5270AADA-DCB6-4939-83DC-CF8AD09A9E8F}"/>
    <hyperlink ref="A111" r:id="rId3" xr:uid="{26BE581F-E59C-4617-9007-0EEB6861E45E}"/>
    <hyperlink ref="F111" r:id="rId4" xr:uid="{D5CB9F97-2472-4EBF-BA26-6369AF9A0708}"/>
  </hyperlinks>
  <printOptions horizontalCentered="1"/>
  <pageMargins left="0.23622047244094491" right="0.23622047244094491" top="0.35433070866141736" bottom="0.35433070866141736" header="7.874015748031496E-2" footer="0.31496062992125984"/>
  <pageSetup paperSize="9" scale="63" fitToHeight="3" orientation="portrait" r:id="rId5"/>
  <headerFooter>
    <oddFooter>&amp;L&amp;10VZIg Clinical Record Form IMW107
&amp;P of &amp; &amp;N&amp;R&amp;10Version  10
January 2024</oddFooter>
  </headerFooter>
  <drawing r:id="rId6"/>
  <extLst>
    <ext xmlns:x14="http://schemas.microsoft.com/office/spreadsheetml/2009/9/main" uri="{CCE6A557-97BC-4b89-ADB6-D9C93CAAB3DF}">
      <x14:dataValidations xmlns:xm="http://schemas.microsoft.com/office/excel/2006/main" xWindow="41" yWindow="492" count="15">
        <x14:dataValidation type="list" allowBlank="1" showInputMessage="1" showErrorMessage="1" xr:uid="{00000000-0002-0000-0000-000008000000}">
          <x14:formula1>
            <xm:f>Sheet1!$A$1:$A$4</xm:f>
          </x14:formula1>
          <xm:sqref>C40:D40</xm:sqref>
        </x14:dataValidation>
        <x14:dataValidation type="list" allowBlank="1" showInputMessage="1" showErrorMessage="1" xr:uid="{00000000-0002-0000-0000-00000C000000}">
          <x14:formula1>
            <xm:f>'Data validation sheet'!$B$2:$B$4</xm:f>
          </x14:formula1>
          <xm:sqref>C21:D21</xm:sqref>
        </x14:dataValidation>
        <x14:dataValidation type="list" allowBlank="1" showInputMessage="1" showErrorMessage="1" xr:uid="{00000000-0002-0000-0000-000010000000}">
          <x14:formula1>
            <xm:f>'Data validation sheet'!$C$2:$C$3</xm:f>
          </x14:formula1>
          <xm:sqref>F15:F16</xm:sqref>
        </x14:dataValidation>
        <x14:dataValidation type="list" allowBlank="1" showInputMessage="1" showErrorMessage="1" xr:uid="{00000000-0002-0000-0000-000007000000}">
          <x14:formula1>
            <xm:f>'Data validation sheet'!$M$2:$M$6</xm:f>
          </x14:formula1>
          <xm:sqref>C50</xm:sqref>
        </x14:dataValidation>
        <x14:dataValidation type="list" allowBlank="1" showInputMessage="1" showErrorMessage="1" xr:uid="{D0CA4B53-AB28-45BE-A425-FF11E95A1400}">
          <x14:formula1>
            <xm:f>'Data validation sheet'!$D$9:$D$10</xm:f>
          </x14:formula1>
          <xm:sqref>C29</xm:sqref>
        </x14:dataValidation>
        <x14:dataValidation type="list" allowBlank="1" showInputMessage="1" showErrorMessage="1" xr:uid="{76B898A8-7C54-459B-AA02-47BDE1D68AF4}">
          <x14:formula1>
            <xm:f>'Data validation sheet'!$F$10:$F$18</xm:f>
          </x14:formula1>
          <xm:sqref>E31</xm:sqref>
        </x14:dataValidation>
        <x14:dataValidation type="list" allowBlank="1" showInputMessage="1" showErrorMessage="1" xr:uid="{E342918D-97E8-4916-A6CF-9055781FD1AD}">
          <x14:formula1>
            <xm:f>'Data validation sheet'!$F$10:$F$19</xm:f>
          </x14:formula1>
          <xm:sqref>E31</xm:sqref>
        </x14:dataValidation>
        <x14:dataValidation type="list" allowBlank="1" showInputMessage="1" showErrorMessage="1" xr:uid="{B191501B-F08D-4EC5-AD65-551D17B92994}">
          <x14:formula1>
            <xm:f>'Data validation sheet'!$A$7:$A$10</xm:f>
          </x14:formula1>
          <xm:sqref>I9 B10</xm:sqref>
        </x14:dataValidation>
        <x14:dataValidation type="list" allowBlank="1" showInputMessage="1" showErrorMessage="1" xr:uid="{70FB279A-0CC6-4917-AF30-885575FD4F8A}">
          <x14:formula1>
            <xm:f>'Data validation sheet'!$J$8:$J$10</xm:f>
          </x14:formula1>
          <xm:sqref>F21</xm:sqref>
        </x14:dataValidation>
        <x14:dataValidation type="list" allowBlank="1" showInputMessage="1" showErrorMessage="1" xr:uid="{98331B83-59FE-4203-AA9F-D1C30F990989}">
          <x14:formula1>
            <xm:f>'Data validation sheet'!$A$12:$A$16</xm:f>
          </x14:formula1>
          <xm:sqref>D26:E26</xm:sqref>
        </x14:dataValidation>
        <x14:dataValidation type="list" allowBlank="1" showInputMessage="1" showErrorMessage="1" promptTitle="Current restrictions" prompt="VZIG is currently restricted for use in susceptible pregnant women exposed before week 20 and for neonates. All other groups should be offered anti-viral treatment" xr:uid="{00000000-0002-0000-0000-00000A000000}">
          <x14:formula1>
            <xm:f>'Data validation sheet'!$F$2:$F$5</xm:f>
          </x14:formula1>
          <xm:sqref>C27</xm:sqref>
        </x14:dataValidation>
        <x14:dataValidation type="list" allowBlank="1" showInputMessage="1" showErrorMessage="1" xr:uid="{00000000-0002-0000-0000-00000B000000}">
          <x14:formula1>
            <xm:f>'Data validation sheet'!$D$2:$D$5</xm:f>
          </x14:formula1>
          <xm:sqref>C19:D19</xm:sqref>
        </x14:dataValidation>
        <x14:dataValidation type="list" allowBlank="1" showInputMessage="1" showErrorMessage="1" xr:uid="{7338C069-49A2-4C94-B32E-DB8EEF64C881}">
          <x14:formula1>
            <xm:f>'Data validation sheet'!$D$4:$D$7</xm:f>
          </x14:formula1>
          <xm:sqref>F19</xm:sqref>
        </x14:dataValidation>
        <x14:dataValidation type="list" allowBlank="1" showInputMessage="1" showErrorMessage="1" xr:uid="{4973B6C8-9141-4793-BF76-9F54ECF2574F}">
          <x14:formula1>
            <xm:f>'Data validation sheet'!$D$12:$D$19</xm:f>
          </x14:formula1>
          <xm:sqref>C30:D30</xm:sqref>
        </x14:dataValidation>
        <x14:dataValidation type="list" allowBlank="1" showInputMessage="1" showErrorMessage="1" xr:uid="{00000000-0002-0000-0000-00000F000000}">
          <x14:formula1>
            <xm:f>'Data validation sheet'!$J$2:$J$4</xm:f>
          </x14:formula1>
          <xm:sqref>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7"/>
  <sheetViews>
    <sheetView showGridLines="0" zoomScaleNormal="100" zoomScaleSheetLayoutView="80" workbookViewId="0">
      <selection activeCell="J11" sqref="J11"/>
    </sheetView>
  </sheetViews>
  <sheetFormatPr defaultRowHeight="14.5" x14ac:dyDescent="0.35"/>
  <cols>
    <col min="1" max="1" width="2.81640625" customWidth="1"/>
    <col min="2" max="2" width="30.81640625" customWidth="1"/>
    <col min="3" max="3" width="25.7265625" customWidth="1"/>
    <col min="4" max="4" width="13.36328125" customWidth="1"/>
    <col min="5" max="5" width="11.7265625" customWidth="1"/>
    <col min="9" max="9" width="15.36328125" customWidth="1"/>
    <col min="10" max="10" width="36.6328125" customWidth="1"/>
  </cols>
  <sheetData>
    <row r="1" spans="2:10" ht="15.5" x14ac:dyDescent="0.35">
      <c r="B1" s="303" t="s">
        <v>307</v>
      </c>
      <c r="C1" s="304" t="s">
        <v>315</v>
      </c>
      <c r="D1" s="305"/>
      <c r="E1" s="305"/>
      <c r="F1" s="286"/>
      <c r="G1" s="286"/>
      <c r="H1" s="286"/>
      <c r="I1" s="278" t="s">
        <v>314</v>
      </c>
      <c r="J1" s="332" t="s">
        <v>296</v>
      </c>
    </row>
    <row r="2" spans="2:10" ht="15.5" x14ac:dyDescent="0.35">
      <c r="B2" s="302" t="s">
        <v>308</v>
      </c>
      <c r="C2" s="303" t="s">
        <v>326</v>
      </c>
      <c r="D2" s="306"/>
      <c r="E2" s="307"/>
      <c r="F2" s="286"/>
      <c r="G2" s="286"/>
      <c r="H2" s="286"/>
      <c r="I2" s="278"/>
      <c r="J2" s="332" t="s">
        <v>325</v>
      </c>
    </row>
    <row r="3" spans="2:10" ht="15.5" x14ac:dyDescent="0.35">
      <c r="B3" s="313" t="s">
        <v>324</v>
      </c>
      <c r="C3" s="326"/>
      <c r="D3" s="327"/>
      <c r="E3" s="328"/>
      <c r="F3" s="286"/>
      <c r="G3" s="286"/>
      <c r="H3" s="286"/>
      <c r="I3" s="278"/>
      <c r="J3" s="332" t="s">
        <v>299</v>
      </c>
    </row>
    <row r="4" spans="2:10" ht="15.5" x14ac:dyDescent="0.35">
      <c r="B4" s="313" t="s">
        <v>323</v>
      </c>
      <c r="C4" s="329"/>
      <c r="D4" s="330"/>
      <c r="E4" s="331"/>
      <c r="F4" s="286"/>
      <c r="G4" s="286"/>
      <c r="H4" s="286"/>
      <c r="I4" s="278"/>
      <c r="J4" s="333" t="s">
        <v>316</v>
      </c>
    </row>
    <row r="5" spans="2:10" ht="15.5" x14ac:dyDescent="0.35">
      <c r="B5" s="316" t="s">
        <v>312</v>
      </c>
      <c r="C5" s="317">
        <f>'Immunoglobulin issue form VZIG '!D46</f>
        <v>0</v>
      </c>
      <c r="D5" s="318"/>
      <c r="E5" s="319"/>
      <c r="F5" s="286"/>
      <c r="G5" s="286"/>
      <c r="H5" s="286"/>
      <c r="J5" s="332" t="s">
        <v>300</v>
      </c>
    </row>
    <row r="6" spans="2:10" ht="15.5" x14ac:dyDescent="0.35">
      <c r="B6" s="312" t="s">
        <v>304</v>
      </c>
      <c r="C6" s="289">
        <f>'Immunoglobulin issue form VZIG '!H6</f>
        <v>0</v>
      </c>
      <c r="D6" s="320"/>
      <c r="E6" s="321"/>
      <c r="F6" s="286"/>
      <c r="G6" s="286"/>
      <c r="H6" s="286"/>
      <c r="J6" s="332" t="s">
        <v>313</v>
      </c>
    </row>
    <row r="7" spans="2:10" ht="15.5" x14ac:dyDescent="0.35">
      <c r="B7" s="287" t="s">
        <v>222</v>
      </c>
      <c r="C7" s="485">
        <f>'Immunoglobulin issue form VZIG '!C42</f>
        <v>0</v>
      </c>
      <c r="D7" s="486"/>
      <c r="E7" s="487"/>
      <c r="F7" s="286"/>
      <c r="G7" s="286"/>
      <c r="H7" s="286"/>
      <c r="J7" s="334" t="s">
        <v>345</v>
      </c>
    </row>
    <row r="8" spans="2:10" ht="15.5" x14ac:dyDescent="0.35">
      <c r="B8" s="288" t="s">
        <v>223</v>
      </c>
      <c r="C8" s="485">
        <f>'Immunoglobulin issue form VZIG '!C43</f>
        <v>0</v>
      </c>
      <c r="D8" s="486"/>
      <c r="E8" s="487"/>
      <c r="F8" s="286"/>
      <c r="G8" s="286"/>
      <c r="H8" s="286"/>
    </row>
    <row r="9" spans="2:10" ht="15.5" x14ac:dyDescent="0.35">
      <c r="B9" s="288"/>
      <c r="C9" s="488">
        <f>'Immunoglobulin issue form VZIG '!C44</f>
        <v>0</v>
      </c>
      <c r="D9" s="489"/>
      <c r="E9" s="490"/>
      <c r="F9" s="286"/>
      <c r="G9" s="286"/>
      <c r="H9" s="286"/>
    </row>
    <row r="10" spans="2:10" ht="15.5" x14ac:dyDescent="0.35">
      <c r="B10" s="288"/>
      <c r="C10" s="485">
        <f>'Immunoglobulin issue form VZIG '!C45</f>
        <v>0</v>
      </c>
      <c r="D10" s="486"/>
      <c r="E10" s="487"/>
      <c r="F10" s="286"/>
      <c r="G10" s="286"/>
      <c r="H10" s="286"/>
    </row>
    <row r="11" spans="2:10" ht="15.5" x14ac:dyDescent="0.35">
      <c r="B11" s="288"/>
      <c r="C11" s="289"/>
      <c r="D11" s="322"/>
      <c r="E11" s="323"/>
      <c r="F11" s="286"/>
      <c r="G11" s="286"/>
      <c r="H11" s="286"/>
    </row>
    <row r="12" spans="2:10" ht="15.5" x14ac:dyDescent="0.35">
      <c r="B12" s="287" t="s">
        <v>224</v>
      </c>
      <c r="C12" s="289">
        <f>'Immunoglobulin issue form VZIG '!G45</f>
        <v>0</v>
      </c>
      <c r="D12" s="322"/>
      <c r="E12" s="323"/>
      <c r="F12" s="286"/>
      <c r="G12" s="286"/>
      <c r="H12" s="286"/>
    </row>
    <row r="13" spans="2:10" ht="15.5" x14ac:dyDescent="0.35">
      <c r="B13" s="287"/>
      <c r="C13" s="290"/>
      <c r="D13" s="322"/>
      <c r="E13" s="323"/>
      <c r="F13" s="286"/>
      <c r="G13" s="286"/>
      <c r="H13" s="286"/>
    </row>
    <row r="14" spans="2:10" ht="15.5" x14ac:dyDescent="0.35">
      <c r="B14" s="287" t="s">
        <v>225</v>
      </c>
      <c r="C14" s="291">
        <f>'Immunoglobulin issue form VZIG '!G40</f>
        <v>0</v>
      </c>
      <c r="D14" s="324"/>
      <c r="E14" s="325"/>
      <c r="F14" s="286"/>
      <c r="G14" s="286"/>
      <c r="H14" s="286"/>
    </row>
    <row r="15" spans="2:10" ht="15.5" x14ac:dyDescent="0.35">
      <c r="B15" s="292"/>
      <c r="C15" s="289"/>
      <c r="D15" s="286"/>
      <c r="E15" s="286"/>
      <c r="F15" s="286"/>
      <c r="G15" s="286"/>
      <c r="H15" s="286"/>
    </row>
    <row r="16" spans="2:10" s="285" customFormat="1" ht="31" x14ac:dyDescent="0.35">
      <c r="B16" s="297" t="s">
        <v>309</v>
      </c>
      <c r="C16" s="298" t="s">
        <v>327</v>
      </c>
      <c r="D16" s="299" t="s">
        <v>305</v>
      </c>
      <c r="E16" s="300" t="s">
        <v>306</v>
      </c>
      <c r="F16" s="293"/>
      <c r="G16" s="293"/>
      <c r="H16" s="293"/>
    </row>
    <row r="17" spans="2:8" ht="29" x14ac:dyDescent="0.35">
      <c r="B17" s="296" t="s">
        <v>344</v>
      </c>
      <c r="C17" s="294" t="s">
        <v>302</v>
      </c>
      <c r="D17" s="314" t="str">
        <f>'Immunoglobulin issue form VZIG '!H36</f>
        <v/>
      </c>
      <c r="E17" s="295" t="s">
        <v>303</v>
      </c>
      <c r="F17" s="286"/>
      <c r="G17" s="286"/>
      <c r="H17" s="286"/>
    </row>
  </sheetData>
  <sheetProtection algorithmName="SHA-512" hashValue="1nhJ4jJBs8f32cO1Fru0UpACJrqtUXiRCZPXpCcH/VMe9LFsfGvdfS/NHNTDryQ1bY9vFDgbV5UMaW55EgOGlw==" saltValue="ncsFWYPeLMTscrhlKYY7Yw==" spinCount="100000" sheet="1" objects="1" scenarios="1"/>
  <dataConsolidate/>
  <mergeCells count="4">
    <mergeCell ref="C7:E7"/>
    <mergeCell ref="C8:E8"/>
    <mergeCell ref="C9:E9"/>
    <mergeCell ref="C10:E10"/>
  </mergeCells>
  <hyperlinks>
    <hyperlink ref="J1" r:id="rId1" xr:uid="{AB420198-8F10-4A0D-9205-E3D70DD1DBAF}"/>
    <hyperlink ref="J2" r:id="rId2" xr:uid="{AE83504A-A731-4775-B552-B9FB297283E1}"/>
    <hyperlink ref="J5" r:id="rId3" xr:uid="{A9BF41CE-DE6B-4B5B-B4E9-3541E954557E}"/>
    <hyperlink ref="J3" r:id="rId4" xr:uid="{D6899CEB-B8FB-463D-AD53-D57B5703B48B}"/>
    <hyperlink ref="J4" r:id="rId5" xr:uid="{19095EBC-640E-4785-82B8-0CCBF01F0179}"/>
    <hyperlink ref="J6" r:id="rId6" xr:uid="{BD9D4150-EA14-4078-AA06-2CAE434BD30D}"/>
  </hyperlinks>
  <pageMargins left="0" right="0" top="0.19685039370078741" bottom="0" header="0" footer="0.19685039370078741"/>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13"/>
  <sheetViews>
    <sheetView topLeftCell="B1" workbookViewId="0">
      <selection activeCell="O1" sqref="O1"/>
    </sheetView>
  </sheetViews>
  <sheetFormatPr defaultRowHeight="14.5" x14ac:dyDescent="0.35"/>
  <cols>
    <col min="1" max="1" width="12.26953125" customWidth="1"/>
    <col min="3" max="3" width="12.36328125" bestFit="1" customWidth="1"/>
    <col min="4" max="4" width="26.08984375" bestFit="1" customWidth="1"/>
    <col min="5" max="5" width="14.36328125" bestFit="1" customWidth="1"/>
    <col min="6" max="6" width="15.6328125" customWidth="1"/>
    <col min="7" max="7" width="16" customWidth="1"/>
    <col min="9" max="9" width="15.36328125" customWidth="1"/>
    <col min="10" max="10" width="11.26953125" bestFit="1" customWidth="1"/>
    <col min="11" max="11" width="20.36328125" bestFit="1" customWidth="1"/>
    <col min="12" max="12" width="13.7265625" customWidth="1"/>
    <col min="13" max="13" width="18.81640625" customWidth="1"/>
    <col min="15" max="15" width="21.7265625" customWidth="1"/>
    <col min="16" max="16" width="44.08984375" customWidth="1"/>
  </cols>
  <sheetData>
    <row r="1" spans="1:16" ht="18.5" x14ac:dyDescent="0.45">
      <c r="A1" s="1" t="s">
        <v>207</v>
      </c>
      <c r="B1" s="1" t="s">
        <v>24</v>
      </c>
      <c r="C1" s="1" t="s">
        <v>26</v>
      </c>
      <c r="D1" s="1" t="s">
        <v>30</v>
      </c>
      <c r="E1" s="1" t="s">
        <v>192</v>
      </c>
      <c r="F1" s="1" t="s">
        <v>38</v>
      </c>
      <c r="G1" s="1" t="s">
        <v>214</v>
      </c>
      <c r="H1" s="6" t="s">
        <v>54</v>
      </c>
      <c r="I1" s="7">
        <f ca="1">TODAY()</f>
        <v>45315</v>
      </c>
      <c r="J1" s="10">
        <f ca="1">NOW()</f>
        <v>45315.377653819443</v>
      </c>
      <c r="K1" s="8" t="s">
        <v>205</v>
      </c>
      <c r="L1" s="6" t="s">
        <v>79</v>
      </c>
      <c r="M1" s="14" t="s">
        <v>211</v>
      </c>
      <c r="O1" s="308" t="s">
        <v>317</v>
      </c>
      <c r="P1" s="311"/>
    </row>
    <row r="2" spans="1:16" ht="18.5" x14ac:dyDescent="0.45">
      <c r="A2" s="1" t="s">
        <v>21</v>
      </c>
      <c r="B2" s="1" t="s">
        <v>25</v>
      </c>
      <c r="C2" s="1" t="s">
        <v>27</v>
      </c>
      <c r="D2" s="1" t="s">
        <v>31</v>
      </c>
      <c r="E2" s="1" t="s">
        <v>36</v>
      </c>
      <c r="F2" s="1" t="s">
        <v>39</v>
      </c>
      <c r="G2" s="1" t="s">
        <v>215</v>
      </c>
      <c r="H2" s="6" t="s">
        <v>53</v>
      </c>
      <c r="I2" s="6"/>
      <c r="J2" s="6"/>
      <c r="K2" s="8" t="s">
        <v>158</v>
      </c>
      <c r="L2" s="6" t="s">
        <v>77</v>
      </c>
      <c r="O2" s="308" t="s">
        <v>318</v>
      </c>
      <c r="P2" s="310"/>
    </row>
    <row r="3" spans="1:16" ht="18.5" x14ac:dyDescent="0.45">
      <c r="A3" s="1" t="s">
        <v>208</v>
      </c>
      <c r="B3" s="1"/>
      <c r="C3" s="1" t="s">
        <v>28</v>
      </c>
      <c r="D3" s="1" t="s">
        <v>34</v>
      </c>
      <c r="E3" s="1" t="s">
        <v>75</v>
      </c>
      <c r="F3" s="1" t="s">
        <v>40</v>
      </c>
      <c r="G3" s="1" t="s">
        <v>204</v>
      </c>
      <c r="H3" s="6"/>
      <c r="I3" s="6"/>
      <c r="J3" s="6"/>
      <c r="K3" s="8" t="s">
        <v>58</v>
      </c>
      <c r="L3" s="6" t="s">
        <v>80</v>
      </c>
      <c r="O3" s="308" t="s">
        <v>319</v>
      </c>
      <c r="P3" s="309"/>
    </row>
    <row r="4" spans="1:16" ht="18.5" x14ac:dyDescent="0.45">
      <c r="A4" s="1" t="s">
        <v>22</v>
      </c>
      <c r="B4" s="1"/>
      <c r="C4" s="1" t="s">
        <v>29</v>
      </c>
      <c r="D4" s="1" t="s">
        <v>23</v>
      </c>
      <c r="E4" s="1" t="s">
        <v>35</v>
      </c>
      <c r="F4" s="1" t="s">
        <v>41</v>
      </c>
      <c r="G4" s="1"/>
      <c r="H4" s="6"/>
      <c r="I4" s="6"/>
      <c r="J4" s="6"/>
      <c r="K4" s="8" t="s">
        <v>292</v>
      </c>
      <c r="L4" s="6" t="s">
        <v>78</v>
      </c>
      <c r="O4" s="308" t="s">
        <v>320</v>
      </c>
      <c r="P4" s="309"/>
    </row>
    <row r="5" spans="1:16" ht="18.5" x14ac:dyDescent="0.45">
      <c r="G5" s="6"/>
      <c r="H5" s="6"/>
      <c r="I5" s="6"/>
      <c r="J5" s="6"/>
      <c r="K5" s="8" t="s">
        <v>293</v>
      </c>
      <c r="L5" s="6" t="s">
        <v>23</v>
      </c>
      <c r="O5" s="308" t="s">
        <v>321</v>
      </c>
      <c r="P5" s="310"/>
    </row>
    <row r="6" spans="1:16" ht="18.5" x14ac:dyDescent="0.45">
      <c r="K6" s="8" t="s">
        <v>294</v>
      </c>
      <c r="O6" s="308" t="s">
        <v>322</v>
      </c>
      <c r="P6" s="309"/>
    </row>
    <row r="7" spans="1:16" ht="18.5" x14ac:dyDescent="0.45">
      <c r="A7" s="1" t="s">
        <v>234</v>
      </c>
      <c r="D7" s="1"/>
    </row>
    <row r="8" spans="1:16" ht="18.5" x14ac:dyDescent="0.45">
      <c r="A8" s="1" t="s">
        <v>101</v>
      </c>
    </row>
    <row r="9" spans="1:16" ht="18.5" x14ac:dyDescent="0.45">
      <c r="A9" s="1" t="s">
        <v>102</v>
      </c>
    </row>
    <row r="10" spans="1:16" ht="18.5" x14ac:dyDescent="0.45">
      <c r="A10" s="1" t="s">
        <v>235</v>
      </c>
    </row>
    <row r="12" spans="1:16" x14ac:dyDescent="0.35">
      <c r="K12" s="301" t="s">
        <v>310</v>
      </c>
    </row>
    <row r="13" spans="1:16" ht="18.5" x14ac:dyDescent="0.45">
      <c r="D13" s="30" t="s">
        <v>232</v>
      </c>
      <c r="E13" s="31"/>
      <c r="F13" s="32"/>
      <c r="G13" s="34" t="s">
        <v>233</v>
      </c>
      <c r="H13" s="33"/>
      <c r="K13" s="301" t="s">
        <v>311</v>
      </c>
    </row>
  </sheetData>
  <phoneticPr fontId="3" type="noConversion"/>
  <hyperlinks>
    <hyperlink ref="K12" r:id="rId1" xr:uid="{E921D287-4D9F-48DD-8390-F667B004B1B2}"/>
    <hyperlink ref="K13" r:id="rId2" xr:uid="{9228F526-F173-4F0E-8154-4CA968075553}"/>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16"/>
  <sheetViews>
    <sheetView workbookViewId="0">
      <selection activeCell="A17" sqref="A17"/>
    </sheetView>
  </sheetViews>
  <sheetFormatPr defaultRowHeight="14.5" x14ac:dyDescent="0.35"/>
  <cols>
    <col min="1" max="1" width="51.08984375" bestFit="1" customWidth="1"/>
  </cols>
  <sheetData>
    <row r="1" spans="1:3" x14ac:dyDescent="0.35">
      <c r="A1" t="s">
        <v>49</v>
      </c>
    </row>
    <row r="3" spans="1:3" x14ac:dyDescent="0.35">
      <c r="A3" t="s">
        <v>45</v>
      </c>
      <c r="B3" t="s">
        <v>44</v>
      </c>
    </row>
    <row r="4" spans="1:3" x14ac:dyDescent="0.35">
      <c r="A4" t="s">
        <v>43</v>
      </c>
      <c r="B4" t="s">
        <v>42</v>
      </c>
    </row>
    <row r="5" spans="1:3" x14ac:dyDescent="0.35">
      <c r="A5" t="s">
        <v>47</v>
      </c>
      <c r="B5" t="s">
        <v>46</v>
      </c>
    </row>
    <row r="6" spans="1:3" x14ac:dyDescent="0.35">
      <c r="A6" t="s">
        <v>50</v>
      </c>
      <c r="B6" t="s">
        <v>51</v>
      </c>
    </row>
    <row r="8" spans="1:3" x14ac:dyDescent="0.35">
      <c r="A8" t="s">
        <v>198</v>
      </c>
    </row>
    <row r="9" spans="1:3" x14ac:dyDescent="0.35">
      <c r="A9" t="s">
        <v>190</v>
      </c>
      <c r="B9" t="s">
        <v>199</v>
      </c>
    </row>
    <row r="10" spans="1:3" x14ac:dyDescent="0.35">
      <c r="A10" t="s">
        <v>191</v>
      </c>
      <c r="B10" t="s">
        <v>200</v>
      </c>
    </row>
    <row r="11" spans="1:3" x14ac:dyDescent="0.35">
      <c r="A11" t="s">
        <v>212</v>
      </c>
      <c r="C11" t="s">
        <v>220</v>
      </c>
    </row>
    <row r="12" spans="1:3" x14ac:dyDescent="0.35">
      <c r="A12" t="s">
        <v>218</v>
      </c>
    </row>
    <row r="13" spans="1:3" x14ac:dyDescent="0.35">
      <c r="A13" t="s">
        <v>219</v>
      </c>
    </row>
    <row r="16" spans="1:3" x14ac:dyDescent="0.35">
      <c r="A16" t="s">
        <v>229</v>
      </c>
      <c r="B16" t="s">
        <v>231</v>
      </c>
      <c r="C16" t="s">
        <v>230</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35"/>
  <sheetViews>
    <sheetView topLeftCell="A10" workbookViewId="0">
      <selection sqref="A1:B65536"/>
    </sheetView>
  </sheetViews>
  <sheetFormatPr defaultRowHeight="14.5" x14ac:dyDescent="0.35"/>
  <cols>
    <col min="1" max="1" width="24" customWidth="1"/>
    <col min="2" max="2" width="24.6328125" customWidth="1"/>
    <col min="3" max="3" width="8" customWidth="1"/>
    <col min="4" max="4" width="14.7265625" customWidth="1"/>
    <col min="6" max="6" width="30.36328125" customWidth="1"/>
    <col min="9" max="9" width="23.08984375" customWidth="1"/>
  </cols>
  <sheetData>
    <row r="1" spans="1:2" x14ac:dyDescent="0.35">
      <c r="A1" t="s">
        <v>87</v>
      </c>
      <c r="B1" s="12">
        <f>'Immunoglobulin issue form VZIG '!H6</f>
        <v>0</v>
      </c>
    </row>
    <row r="2" spans="1:2" x14ac:dyDescent="0.35">
      <c r="A2" t="s">
        <v>88</v>
      </c>
      <c r="B2" s="12" t="e">
        <f>'Immunoglobulin issue form VZIG '!#REF!</f>
        <v>#REF!</v>
      </c>
    </row>
    <row r="3" spans="1:2" x14ac:dyDescent="0.35">
      <c r="A3" t="s">
        <v>89</v>
      </c>
      <c r="B3" s="15">
        <f>'Immunoglobulin issue form VZIG '!C9</f>
        <v>0</v>
      </c>
    </row>
    <row r="4" spans="1:2" x14ac:dyDescent="0.35">
      <c r="A4" t="s">
        <v>178</v>
      </c>
      <c r="B4" s="17" t="e">
        <f>'Immunoglobulin issue form VZIG '!#REF!</f>
        <v>#REF!</v>
      </c>
    </row>
    <row r="5" spans="1:2" x14ac:dyDescent="0.35">
      <c r="A5" t="s">
        <v>124</v>
      </c>
      <c r="B5" s="12">
        <f>'Immunoglobulin issue form VZIG '!C12</f>
        <v>0</v>
      </c>
    </row>
    <row r="6" spans="1:2" x14ac:dyDescent="0.35">
      <c r="A6" t="s">
        <v>125</v>
      </c>
      <c r="B6" s="12">
        <f>'Immunoglobulin issue form VZIG '!C15</f>
        <v>0</v>
      </c>
    </row>
    <row r="7" spans="1:2" x14ac:dyDescent="0.35">
      <c r="A7" t="s">
        <v>142</v>
      </c>
      <c r="B7" s="12">
        <f>'Immunoglobulin issue form VZIG '!C16</f>
        <v>0</v>
      </c>
    </row>
    <row r="8" spans="1:2" x14ac:dyDescent="0.35">
      <c r="A8" t="s">
        <v>126</v>
      </c>
      <c r="B8" s="15">
        <f>'Immunoglobulin issue form VZIG '!H15</f>
        <v>0</v>
      </c>
    </row>
    <row r="9" spans="1:2" x14ac:dyDescent="0.35">
      <c r="A9" t="s">
        <v>127</v>
      </c>
      <c r="B9" s="16">
        <f ca="1">'Data validation sheet'!I2</f>
        <v>124</v>
      </c>
    </row>
    <row r="10" spans="1:2" ht="16.899999999999999" customHeight="1" x14ac:dyDescent="0.35">
      <c r="A10" t="s">
        <v>128</v>
      </c>
      <c r="B10" s="12" t="str">
        <f ca="1">IF(B9&lt;6,"0-5",IF(B9&lt;11,"6-10",IF(B9&lt;16,"11-15",IF(B9&lt;50,"15-49",IF(B9&lt;70,"50-69",IF(B9&gt;69,"70 and over"))))))</f>
        <v>70 and over</v>
      </c>
    </row>
    <row r="11" spans="1:2" x14ac:dyDescent="0.35">
      <c r="A11" t="s">
        <v>131</v>
      </c>
      <c r="B11" s="17">
        <f>'Immunoglobulin issue form VZIG '!F15</f>
        <v>0</v>
      </c>
    </row>
    <row r="12" spans="1:2" x14ac:dyDescent="0.35">
      <c r="A12" t="s">
        <v>129</v>
      </c>
      <c r="B12" s="12">
        <f>'Immunoglobulin issue form VZIG '!C27</f>
        <v>0</v>
      </c>
    </row>
    <row r="13" spans="1:2" x14ac:dyDescent="0.35">
      <c r="A13" t="s">
        <v>181</v>
      </c>
      <c r="B13" s="12" t="e">
        <f>'Immunoglobulin issue form VZIG '!#REF!</f>
        <v>#REF!</v>
      </c>
    </row>
    <row r="14" spans="1:2" x14ac:dyDescent="0.35">
      <c r="A14" t="s">
        <v>179</v>
      </c>
      <c r="B14" s="12" t="e">
        <f>'Immunoglobulin issue form VZIG '!#REF!</f>
        <v>#REF!</v>
      </c>
    </row>
    <row r="15" spans="1:2" x14ac:dyDescent="0.35">
      <c r="A15" t="s">
        <v>180</v>
      </c>
      <c r="B15" s="12" t="e">
        <f>'Immunoglobulin issue form VZIG '!#REF!</f>
        <v>#REF!</v>
      </c>
    </row>
    <row r="16" spans="1:2" x14ac:dyDescent="0.35">
      <c r="A16" t="s">
        <v>183</v>
      </c>
      <c r="B16" s="12">
        <f>'Immunoglobulin issue form VZIG '!I31</f>
        <v>0</v>
      </c>
    </row>
    <row r="17" spans="1:2" x14ac:dyDescent="0.35">
      <c r="A17" t="s">
        <v>130</v>
      </c>
      <c r="B17" s="16" t="e">
        <f>'Immunoglobulin issue form VZIG '!#REF!</f>
        <v>#REF!</v>
      </c>
    </row>
    <row r="18" spans="1:2" x14ac:dyDescent="0.35">
      <c r="A18" t="s">
        <v>132</v>
      </c>
      <c r="B18" s="16">
        <f>'Immunoglobulin issue form VZIG '!C19</f>
        <v>0</v>
      </c>
    </row>
    <row r="19" spans="1:2" x14ac:dyDescent="0.35">
      <c r="A19" t="s">
        <v>100</v>
      </c>
      <c r="B19" s="16" t="e">
        <f>'Immunoglobulin issue form VZIG '!#REF!</f>
        <v>#REF!</v>
      </c>
    </row>
    <row r="20" spans="1:2" x14ac:dyDescent="0.35">
      <c r="A20" t="s">
        <v>133</v>
      </c>
      <c r="B20" s="15">
        <f>'Immunoglobulin issue form VZIG '!C32</f>
        <v>0</v>
      </c>
    </row>
    <row r="21" spans="1:2" x14ac:dyDescent="0.35">
      <c r="A21" t="s">
        <v>134</v>
      </c>
      <c r="B21" s="16">
        <f>'Immunoglobulin issue form VZIG '!F32</f>
        <v>0</v>
      </c>
    </row>
    <row r="22" spans="1:2" x14ac:dyDescent="0.35">
      <c r="A22" t="s">
        <v>135</v>
      </c>
      <c r="B22" s="16" t="str">
        <f>'Immunoglobulin issue form VZIG '!C21</f>
        <v>Quantitative (mIU/ml)</v>
      </c>
    </row>
    <row r="23" spans="1:2" x14ac:dyDescent="0.35">
      <c r="A23" t="s">
        <v>182</v>
      </c>
      <c r="B23" s="16">
        <f>'Immunoglobulin issue form VZIG '!C22</f>
        <v>0</v>
      </c>
    </row>
    <row r="24" spans="1:2" x14ac:dyDescent="0.35">
      <c r="A24" t="s">
        <v>90</v>
      </c>
      <c r="B24" s="12" t="str">
        <f>CONCATENATE('Immunoglobulin issue form VZIG '!C23, "IU/ml")</f>
        <v>IU/ml</v>
      </c>
    </row>
    <row r="25" spans="1:2" x14ac:dyDescent="0.35">
      <c r="A25" t="s">
        <v>160</v>
      </c>
      <c r="B25">
        <f>'Immunoglobulin issue form VZIG '!C24</f>
        <v>0</v>
      </c>
    </row>
    <row r="26" spans="1:2" x14ac:dyDescent="0.35">
      <c r="A26" t="s">
        <v>184</v>
      </c>
      <c r="B26">
        <f>'Immunoglobulin issue form VZIG '!C33</f>
        <v>0</v>
      </c>
    </row>
    <row r="27" spans="1:2" x14ac:dyDescent="0.35">
      <c r="A27" t="s">
        <v>136</v>
      </c>
      <c r="B27">
        <f>'Immunoglobulin issue form VZIG '!C36</f>
        <v>0</v>
      </c>
    </row>
    <row r="28" spans="1:2" x14ac:dyDescent="0.35">
      <c r="A28" t="s">
        <v>137</v>
      </c>
      <c r="B28" t="str">
        <f>'Immunoglobulin issue form VZIG '!F36</f>
        <v/>
      </c>
    </row>
    <row r="29" spans="1:2" x14ac:dyDescent="0.35">
      <c r="A29" t="s">
        <v>138</v>
      </c>
      <c r="B29" t="e">
        <f>VALUE(LEFT('Immunoglobulin issue form VZIG '!H36,1))</f>
        <v>#VALUE!</v>
      </c>
    </row>
    <row r="30" spans="1:2" x14ac:dyDescent="0.35">
      <c r="A30" t="s">
        <v>139</v>
      </c>
      <c r="B30" t="e">
        <f>'Immunoglobulin issue form VZIG '!#REF!</f>
        <v>#REF!</v>
      </c>
    </row>
    <row r="31" spans="1:2" x14ac:dyDescent="0.35">
      <c r="A31" t="s">
        <v>140</v>
      </c>
      <c r="B31" s="18"/>
    </row>
    <row r="32" spans="1:2" x14ac:dyDescent="0.35">
      <c r="A32" t="s">
        <v>141</v>
      </c>
      <c r="B32">
        <f>'Immunoglobulin issue form VZIG '!C37</f>
        <v>0</v>
      </c>
    </row>
    <row r="33" spans="1:2" x14ac:dyDescent="0.35">
      <c r="A33" t="s">
        <v>143</v>
      </c>
      <c r="B33">
        <f>'Immunoglobulin issue form VZIG '!C40</f>
        <v>0</v>
      </c>
    </row>
    <row r="34" spans="1:2" x14ac:dyDescent="0.35">
      <c r="A34" t="s">
        <v>144</v>
      </c>
      <c r="B34">
        <f>'Immunoglobulin issue form VZIG '!C41</f>
        <v>0</v>
      </c>
    </row>
    <row r="35" spans="1:2" x14ac:dyDescent="0.35">
      <c r="A35" t="s">
        <v>154</v>
      </c>
      <c r="B35" t="e">
        <f>'Immunoglobulin issue form VZIG '!#REF!</f>
        <v>#REF!</v>
      </c>
    </row>
  </sheetData>
  <sheetProtection password="CC4C" sheet="1"/>
  <pageMargins left="0.7" right="0.7" top="0.75" bottom="0.75" header="0.3" footer="0.3"/>
  <pageSetup paperSize="9" orientation="portrait" r:id="rId1"/>
  <ignoredErrors>
    <ignoredError sqref="B10"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O18"/>
  <sheetViews>
    <sheetView workbookViewId="0">
      <selection activeCell="I3" sqref="I3"/>
    </sheetView>
  </sheetViews>
  <sheetFormatPr defaultColWidth="8.81640625" defaultRowHeight="18.5" x14ac:dyDescent="0.45"/>
  <cols>
    <col min="1" max="1" width="26.26953125" style="14" customWidth="1"/>
    <col min="2" max="3" width="12.81640625" style="14" customWidth="1"/>
    <col min="4" max="4" width="35.7265625" style="14" customWidth="1"/>
    <col min="5" max="5" width="14.08984375" style="14" customWidth="1"/>
    <col min="6" max="6" width="18.26953125" style="13" customWidth="1"/>
    <col min="7" max="7" width="22.08984375" style="14" customWidth="1"/>
    <col min="8" max="8" width="36.6328125" style="14" customWidth="1"/>
    <col min="9" max="9" width="18" style="14" customWidth="1"/>
    <col min="10" max="10" width="23.26953125" style="14" customWidth="1"/>
    <col min="11" max="16384" width="8.81640625" style="14"/>
  </cols>
  <sheetData>
    <row r="1" spans="1:15" x14ac:dyDescent="0.45">
      <c r="A1" s="13" t="s">
        <v>91</v>
      </c>
      <c r="B1" s="13" t="s">
        <v>146</v>
      </c>
      <c r="C1" s="23" t="s">
        <v>131</v>
      </c>
      <c r="D1" s="13" t="s">
        <v>236</v>
      </c>
      <c r="E1" s="13" t="s">
        <v>100</v>
      </c>
      <c r="F1" s="13" t="s">
        <v>103</v>
      </c>
      <c r="G1" s="13" t="s">
        <v>106</v>
      </c>
      <c r="H1" s="13" t="s">
        <v>109</v>
      </c>
      <c r="I1" s="27">
        <f>'Immunoglobulin issue form VZIG '!H15</f>
        <v>0</v>
      </c>
      <c r="J1" s="13" t="s">
        <v>157</v>
      </c>
      <c r="M1" s="23" t="s">
        <v>159</v>
      </c>
      <c r="O1" s="14" t="s">
        <v>185</v>
      </c>
    </row>
    <row r="2" spans="1:15" x14ac:dyDescent="0.45">
      <c r="A2" s="14" t="s">
        <v>92</v>
      </c>
      <c r="B2" s="14" t="s">
        <v>147</v>
      </c>
      <c r="C2" s="14" t="s">
        <v>161</v>
      </c>
      <c r="D2" s="14" t="s">
        <v>165</v>
      </c>
      <c r="E2" s="14" t="s">
        <v>234</v>
      </c>
      <c r="F2" s="13" t="s">
        <v>258</v>
      </c>
      <c r="G2" s="14" t="s">
        <v>107</v>
      </c>
      <c r="H2" s="14" t="s">
        <v>110</v>
      </c>
      <c r="I2" s="28">
        <f ca="1">FLOOR(((TODAY()-I1)/365),1)</f>
        <v>124</v>
      </c>
      <c r="J2" s="1" t="s">
        <v>217</v>
      </c>
      <c r="M2" s="8" t="s">
        <v>205</v>
      </c>
      <c r="O2" s="14" t="s">
        <v>99</v>
      </c>
    </row>
    <row r="3" spans="1:15" x14ac:dyDescent="0.45">
      <c r="A3" s="14" t="s">
        <v>93</v>
      </c>
      <c r="B3" s="14" t="s">
        <v>170</v>
      </c>
      <c r="C3" s="14" t="s">
        <v>162</v>
      </c>
      <c r="D3" s="14" t="s">
        <v>166</v>
      </c>
      <c r="E3" s="14" t="s">
        <v>101</v>
      </c>
      <c r="F3" s="13" t="s">
        <v>259</v>
      </c>
      <c r="G3" s="14" t="s">
        <v>108</v>
      </c>
      <c r="H3" s="14" t="s">
        <v>116</v>
      </c>
      <c r="I3" s="28">
        <f ca="1">FLOOR(((TODAY()-I1)/7),1)</f>
        <v>6473</v>
      </c>
      <c r="J3" s="1" t="s">
        <v>216</v>
      </c>
      <c r="M3" s="8" t="s">
        <v>158</v>
      </c>
      <c r="O3" s="14" t="s">
        <v>301</v>
      </c>
    </row>
    <row r="4" spans="1:15" x14ac:dyDescent="0.45">
      <c r="A4" s="14" t="s">
        <v>94</v>
      </c>
      <c r="B4" s="14" t="s">
        <v>98</v>
      </c>
      <c r="D4" s="14" t="s">
        <v>99</v>
      </c>
      <c r="E4" s="14" t="s">
        <v>102</v>
      </c>
      <c r="F4" s="23" t="s">
        <v>104</v>
      </c>
      <c r="H4" s="14" t="s">
        <v>119</v>
      </c>
      <c r="J4" s="1" t="s">
        <v>204</v>
      </c>
      <c r="M4" s="8" t="s">
        <v>58</v>
      </c>
    </row>
    <row r="5" spans="1:15" x14ac:dyDescent="0.45">
      <c r="A5" s="14" t="s">
        <v>22</v>
      </c>
      <c r="D5" s="14" t="s">
        <v>97</v>
      </c>
      <c r="F5" s="23" t="s">
        <v>105</v>
      </c>
      <c r="H5" s="14" t="s">
        <v>111</v>
      </c>
      <c r="M5" s="8" t="s">
        <v>213</v>
      </c>
    </row>
    <row r="6" spans="1:15" x14ac:dyDescent="0.45">
      <c r="D6" s="14" t="s">
        <v>167</v>
      </c>
      <c r="H6" s="14" t="s">
        <v>113</v>
      </c>
      <c r="J6" s="1"/>
      <c r="M6" s="14" t="s">
        <v>206</v>
      </c>
    </row>
    <row r="7" spans="1:15" x14ac:dyDescent="0.45">
      <c r="A7" s="14" t="s">
        <v>263</v>
      </c>
      <c r="B7" s="14" t="s">
        <v>145</v>
      </c>
      <c r="D7" s="14" t="s">
        <v>168</v>
      </c>
      <c r="H7" s="14" t="s">
        <v>115</v>
      </c>
    </row>
    <row r="8" spans="1:15" x14ac:dyDescent="0.45">
      <c r="A8" s="14" t="s">
        <v>21</v>
      </c>
      <c r="B8" s="14" t="s">
        <v>95</v>
      </c>
      <c r="H8" s="14" t="s">
        <v>114</v>
      </c>
      <c r="J8" s="14" t="s">
        <v>271</v>
      </c>
    </row>
    <row r="9" spans="1:15" x14ac:dyDescent="0.45">
      <c r="A9" s="14" t="s">
        <v>264</v>
      </c>
      <c r="B9" s="14" t="s">
        <v>96</v>
      </c>
      <c r="D9" s="14" t="s">
        <v>238</v>
      </c>
      <c r="H9" s="14" t="s">
        <v>118</v>
      </c>
      <c r="J9" s="14" t="s">
        <v>272</v>
      </c>
    </row>
    <row r="10" spans="1:15" x14ac:dyDescent="0.45">
      <c r="A10" s="14" t="s">
        <v>22</v>
      </c>
      <c r="B10" s="14" t="s">
        <v>155</v>
      </c>
      <c r="D10" s="14" t="s">
        <v>240</v>
      </c>
      <c r="F10" s="13" t="s">
        <v>248</v>
      </c>
      <c r="H10" s="14" t="s">
        <v>120</v>
      </c>
      <c r="J10" s="14" t="s">
        <v>23</v>
      </c>
    </row>
    <row r="11" spans="1:15" x14ac:dyDescent="0.45">
      <c r="F11" s="37" t="s">
        <v>255</v>
      </c>
      <c r="H11" s="14" t="s">
        <v>112</v>
      </c>
    </row>
    <row r="12" spans="1:15" x14ac:dyDescent="0.45">
      <c r="A12" s="14" t="s">
        <v>234</v>
      </c>
      <c r="B12" s="14" t="s">
        <v>148</v>
      </c>
      <c r="D12" s="14" t="s">
        <v>241</v>
      </c>
      <c r="F12" s="13" t="s">
        <v>256</v>
      </c>
      <c r="H12" s="14" t="s">
        <v>117</v>
      </c>
    </row>
    <row r="13" spans="1:15" x14ac:dyDescent="0.45">
      <c r="A13" s="14" t="s">
        <v>275</v>
      </c>
      <c r="B13" s="14" t="s">
        <v>149</v>
      </c>
      <c r="D13" s="14" t="s">
        <v>242</v>
      </c>
      <c r="F13" s="13" t="s">
        <v>249</v>
      </c>
      <c r="H13" s="14" t="s">
        <v>121</v>
      </c>
    </row>
    <row r="14" spans="1:15" x14ac:dyDescent="0.45">
      <c r="A14" s="14" t="s">
        <v>276</v>
      </c>
      <c r="D14" s="14" t="s">
        <v>23</v>
      </c>
      <c r="F14" s="13" t="s">
        <v>250</v>
      </c>
      <c r="H14" s="14" t="s">
        <v>169</v>
      </c>
    </row>
    <row r="15" spans="1:15" x14ac:dyDescent="0.45">
      <c r="A15" s="14" t="s">
        <v>277</v>
      </c>
      <c r="B15" s="14" t="s">
        <v>150</v>
      </c>
      <c r="F15" s="13" t="s">
        <v>251</v>
      </c>
      <c r="H15" s="14" t="s">
        <v>163</v>
      </c>
      <c r="I15" s="14" t="e">
        <f ca="1">IF(H10&gt;0,'Data validation sheet'!I2FLOOR(((H10-H15)/365),1),"")</f>
        <v>#NAME?</v>
      </c>
    </row>
    <row r="16" spans="1:15" x14ac:dyDescent="0.45">
      <c r="A16" s="14" t="s">
        <v>102</v>
      </c>
      <c r="B16" s="14" t="s">
        <v>151</v>
      </c>
      <c r="F16" s="13" t="s">
        <v>252</v>
      </c>
    </row>
    <row r="17" spans="2:6" x14ac:dyDescent="0.45">
      <c r="B17" s="14" t="s">
        <v>152</v>
      </c>
      <c r="F17" s="13" t="s">
        <v>253</v>
      </c>
    </row>
    <row r="18" spans="2:6" x14ac:dyDescent="0.45">
      <c r="F18" s="13" t="s">
        <v>257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7A0BB6281FB940A9D25B7B5C29C896" ma:contentTypeVersion="8" ma:contentTypeDescription="Create a new document." ma:contentTypeScope="" ma:versionID="d67479af429a34ea5d30f9748c8db635">
  <xsd:schema xmlns:xsd="http://www.w3.org/2001/XMLSchema" xmlns:xs="http://www.w3.org/2001/XMLSchema" xmlns:p="http://schemas.microsoft.com/office/2006/metadata/properties" xmlns:ns1="http://schemas.microsoft.com/sharepoint/v3" xmlns:ns4="5d94c5f4-280c-4448-96b7-7dc5f723fcb9" targetNamespace="http://schemas.microsoft.com/office/2006/metadata/properties" ma:root="true" ma:fieldsID="4a5aeeca169cd8829ddfebc5cc48c5cd" ns1:_="" ns4:_="">
    <xsd:import namespace="http://schemas.microsoft.com/sharepoint/v3"/>
    <xsd:import namespace="5d94c5f4-280c-4448-96b7-7dc5f723fcb9"/>
    <xsd:element name="properties">
      <xsd:complexType>
        <xsd:sequence>
          <xsd:element name="documentManagement">
            <xsd:complexType>
              <xsd:all>
                <xsd:element ref="ns1:PublishingStartDate" minOccurs="0"/>
                <xsd:element ref="ns1:PublishingExpirationDate" minOccurs="0"/>
                <xsd:element ref="ns4:order_x0020_number" minOccurs="0"/>
                <xsd:element ref="ns1:Publishing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ingContact" ma:index="13" nillable="true" ma:displayName="Contact" ma:hidden="true"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94c5f4-280c-4448-96b7-7dc5f723fcb9" elementFormDefault="qualified">
    <xsd:import namespace="http://schemas.microsoft.com/office/2006/documentManagement/types"/>
    <xsd:import namespace="http://schemas.microsoft.com/office/infopath/2007/PartnerControls"/>
    <xsd:element name="order_x0020_number" ma:index="12" nillable="true" ma:displayName="order number" ma:internalName="order_x0020_numb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_x0020_number xmlns="5d94c5f4-280c-4448-96b7-7dc5f723fcb9" xsi:nil="true"/>
    <PublishingExpirationDate xmlns="http://schemas.microsoft.com/sharepoint/v3" xsi:nil="true"/>
    <PublishingStartDate xmlns="http://schemas.microsoft.com/sharepoint/v3" xsi:nil="true"/>
    <PublishingContact xmlns="http://schemas.microsoft.com/sharepoint/v3">
      <UserInfo>
        <DisplayName/>
        <AccountId xsi:nil="true"/>
        <AccountType/>
      </UserInfo>
    </PublishingContact>
  </documentManagement>
</p:properties>
</file>

<file path=customXml/itemProps1.xml><?xml version="1.0" encoding="utf-8"?>
<ds:datastoreItem xmlns:ds="http://schemas.openxmlformats.org/officeDocument/2006/customXml" ds:itemID="{E4709FD5-49E9-44EA-9659-D91A95D976C8}">
  <ds:schemaRefs>
    <ds:schemaRef ds:uri="http://schemas.microsoft.com/sharepoint/v3/contenttype/forms"/>
  </ds:schemaRefs>
</ds:datastoreItem>
</file>

<file path=customXml/itemProps2.xml><?xml version="1.0" encoding="utf-8"?>
<ds:datastoreItem xmlns:ds="http://schemas.openxmlformats.org/officeDocument/2006/customXml" ds:itemID="{E1987997-5071-40C7-8799-EC3F43CAD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94c5f4-280c-4448-96b7-7dc5f723fc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79335E-667D-479F-A451-1623E520B56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d94c5f4-280c-4448-96b7-7dc5f723fcb9"/>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RIGS SERVICE DD to FOLLOW</vt:lpstr>
      <vt:lpstr>Immunoglobulin issue form VZIG </vt:lpstr>
      <vt:lpstr>Movianto Order Form</vt:lpstr>
      <vt:lpstr>Sheet1</vt:lpstr>
      <vt:lpstr>Sheet2</vt:lpstr>
      <vt:lpstr>Data extract form</vt:lpstr>
      <vt:lpstr>Data validation sheet</vt:lpstr>
      <vt:lpstr>_18_09_2012</vt:lpstr>
      <vt:lpstr>abstatus</vt:lpstr>
      <vt:lpstr>administer</vt:lpstr>
      <vt:lpstr>BMSoncall</vt:lpstr>
      <vt:lpstr>contact</vt:lpstr>
      <vt:lpstr>Country</vt:lpstr>
      <vt:lpstr>currentdate</vt:lpstr>
      <vt:lpstr>currenttime</vt:lpstr>
      <vt:lpstr>issue</vt:lpstr>
      <vt:lpstr>Methodofdelivery</vt:lpstr>
      <vt:lpstr>'Immunoglobulin issue form VZIG '!Print_Area</vt:lpstr>
      <vt:lpstr>underlying</vt:lpstr>
      <vt:lpstr>yesno</vt:lpstr>
      <vt:lpstr>YESNO1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IMW107 - Varicella Zoster Immunoglobulin request-issue form</dc:title>
  <dc:creator>UKHSA</dc:creator>
  <cp:lastModifiedBy>Mark Dartford</cp:lastModifiedBy>
  <cp:lastPrinted>2024-01-18T14:02:19Z</cp:lastPrinted>
  <dcterms:created xsi:type="dcterms:W3CDTF">2010-11-14T12:25:12Z</dcterms:created>
  <dcterms:modified xsi:type="dcterms:W3CDTF">2024-01-24T09:10:46Z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