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ccus/track1/"/>
    </mc:Choice>
  </mc:AlternateContent>
  <xr:revisionPtr revIDLastSave="0" documentId="8_{4041011D-E509-465B-A2A9-00812157B771}" xr6:coauthVersionLast="47" xr6:coauthVersionMax="47" xr10:uidLastSave="{00000000-0000-0000-0000-000000000000}"/>
  <bookViews>
    <workbookView xWindow="-108" yWindow="-108" windowWidth="23256" windowHeight="12720" tabRatio="703" xr2:uid="{00000000-000D-0000-FFFF-FFFF00000000}"/>
  </bookViews>
  <sheets>
    <sheet name="Cover" sheetId="1" r:id="rId1"/>
    <sheet name="Project Info" sheetId="7" r:id="rId2"/>
    <sheet name="Key" sheetId="9" r:id="rId3"/>
    <sheet name="Conversions" sheetId="10" r:id="rId4"/>
    <sheet name="Assumptions" sheetId="13" r:id="rId5"/>
    <sheet name="Cost Tables" sheetId="11" r:id="rId6"/>
    <sheet name="Additional Information" sheetId="16" r:id="rId7"/>
    <sheet name="Summary" sheetId="14" r:id="rId8"/>
    <sheet name="Sheet Details" sheetId="21"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14" l="1"/>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AF27"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AF28" i="14"/>
  <c r="C28" i="14"/>
  <c r="C12" i="14" s="1"/>
  <c r="C27" i="14"/>
  <c r="I20" i="13"/>
  <c r="J20" i="13" s="1"/>
  <c r="K20" i="13" s="1"/>
  <c r="L20" i="13" s="1"/>
  <c r="M20" i="13" s="1"/>
  <c r="N20" i="13" s="1"/>
  <c r="O20" i="13" s="1"/>
  <c r="P20" i="13" s="1"/>
  <c r="Q20" i="13" s="1"/>
  <c r="R20" i="13" s="1"/>
  <c r="S20" i="13" s="1"/>
  <c r="T20" i="13" s="1"/>
  <c r="U20" i="13" s="1"/>
  <c r="V20" i="13" s="1"/>
  <c r="W20" i="13" s="1"/>
  <c r="X20" i="13" s="1"/>
  <c r="Y20" i="13" s="1"/>
  <c r="Z20" i="13" s="1"/>
  <c r="AA20" i="13" s="1"/>
  <c r="AB20" i="13" s="1"/>
  <c r="AC20" i="13" s="1"/>
  <c r="AD20" i="13" s="1"/>
  <c r="AE20" i="13" s="1"/>
  <c r="AF20" i="13" s="1"/>
  <c r="AG20" i="13" s="1"/>
  <c r="AH20" i="13" s="1"/>
  <c r="AI20" i="13" s="1"/>
  <c r="AG28" i="14" l="1"/>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AF26"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AF29"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AF30"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AF31"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AF32" i="14"/>
  <c r="C32" i="14"/>
  <c r="C31" i="14"/>
  <c r="C30" i="14"/>
  <c r="C29" i="14"/>
  <c r="C26" i="14"/>
  <c r="AT26" i="11"/>
  <c r="AT27" i="11"/>
  <c r="AT28" i="11"/>
  <c r="C16" i="14" l="1"/>
  <c r="P13" i="11"/>
  <c r="P35" i="11" s="1"/>
  <c r="C25" i="14" s="1"/>
  <c r="AG32" i="14" l="1"/>
  <c r="AG29" i="14"/>
  <c r="AG27" i="14"/>
  <c r="C14" i="14"/>
  <c r="AG26" i="14"/>
  <c r="AG31" i="14"/>
  <c r="AG30" i="14"/>
  <c r="C13" i="14"/>
  <c r="C15" i="14"/>
  <c r="C10" i="14"/>
  <c r="C11" i="14"/>
  <c r="G26" i="11" l="1"/>
  <c r="AU26" i="11" s="1"/>
  <c r="G27" i="11"/>
  <c r="AU27" i="11" s="1"/>
  <c r="G28" i="11"/>
  <c r="AU28" i="11" s="1"/>
  <c r="D10" i="14"/>
  <c r="AT9"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P43" i="11"/>
  <c r="G9" i="11"/>
  <c r="AT31" i="11"/>
  <c r="AT30" i="11"/>
  <c r="AT29" i="11"/>
  <c r="AT25" i="11"/>
  <c r="AT23" i="11"/>
  <c r="AT22" i="11"/>
  <c r="AT21" i="11"/>
  <c r="AT20" i="11"/>
  <c r="AT19" i="11"/>
  <c r="AT18" i="11"/>
  <c r="AT17" i="11"/>
  <c r="AT16" i="11"/>
  <c r="AT15" i="11"/>
  <c r="AT14" i="11"/>
  <c r="AT12" i="11"/>
  <c r="AT11" i="11"/>
  <c r="AT10" i="11"/>
  <c r="G10" i="11"/>
  <c r="AU9" i="11" l="1"/>
  <c r="AU10" i="11"/>
  <c r="D9" i="14"/>
  <c r="D8" i="14"/>
  <c r="Q8" i="11"/>
  <c r="Q13" i="11"/>
  <c r="Q35" i="11" s="1"/>
  <c r="D25" i="14" s="1"/>
  <c r="Q24" i="11"/>
  <c r="Q36" i="11" s="1"/>
  <c r="Q34" i="11" l="1"/>
  <c r="D24" i="14"/>
  <c r="D33" i="14" s="1"/>
  <c r="AH12" i="16"/>
  <c r="AH13" i="16"/>
  <c r="AH14" i="16"/>
  <c r="AH15" i="16"/>
  <c r="AH26" i="16" l="1"/>
  <c r="AH25" i="16"/>
  <c r="AH24" i="16"/>
  <c r="AH23" i="16"/>
  <c r="AH22" i="16"/>
  <c r="AH21" i="16"/>
  <c r="AH20" i="16"/>
  <c r="AH10" i="16"/>
  <c r="AH11" i="16"/>
  <c r="R7" i="11" l="1"/>
  <c r="R42" i="11" s="1"/>
  <c r="G31" i="11"/>
  <c r="AU31" i="11" s="1"/>
  <c r="G30" i="11"/>
  <c r="AU30" i="11" s="1"/>
  <c r="G29" i="11"/>
  <c r="AU29" i="11" s="1"/>
  <c r="G25" i="11"/>
  <c r="AU25" i="11" s="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P24" i="11"/>
  <c r="G23" i="11"/>
  <c r="AU23" i="11" s="1"/>
  <c r="G22" i="11"/>
  <c r="AU22" i="11" s="1"/>
  <c r="G21" i="11"/>
  <c r="AU21" i="11" s="1"/>
  <c r="G20" i="11"/>
  <c r="AU20" i="11" s="1"/>
  <c r="G19" i="11"/>
  <c r="AU19" i="11" s="1"/>
  <c r="G18" i="11"/>
  <c r="AU18" i="11" s="1"/>
  <c r="G17" i="11"/>
  <c r="AU17" i="11" s="1"/>
  <c r="G16" i="11"/>
  <c r="AU16" i="11" s="1"/>
  <c r="G15" i="11"/>
  <c r="AU15" i="11" s="1"/>
  <c r="G14" i="11"/>
  <c r="AU14" i="11" s="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G12" i="11"/>
  <c r="AU12" i="11" s="1"/>
  <c r="G11" i="11"/>
  <c r="AU11" i="11" s="1"/>
  <c r="AS8" i="11"/>
  <c r="AF24" i="14" s="1"/>
  <c r="AR8" i="11"/>
  <c r="AE24" i="14" s="1"/>
  <c r="AQ8" i="11"/>
  <c r="AD24" i="14" s="1"/>
  <c r="AP8" i="11"/>
  <c r="AC24" i="14" s="1"/>
  <c r="AO8" i="11"/>
  <c r="AB24" i="14" s="1"/>
  <c r="AN8" i="11"/>
  <c r="AA24" i="14" s="1"/>
  <c r="AM8" i="11"/>
  <c r="Z24" i="14" s="1"/>
  <c r="AL8" i="11"/>
  <c r="Y24" i="14" s="1"/>
  <c r="AK8" i="11"/>
  <c r="X24" i="14" s="1"/>
  <c r="AJ8" i="11"/>
  <c r="W24" i="14" s="1"/>
  <c r="AI8" i="11"/>
  <c r="V24" i="14" s="1"/>
  <c r="AH8" i="11"/>
  <c r="U24" i="14" s="1"/>
  <c r="AG8" i="11"/>
  <c r="T24" i="14" s="1"/>
  <c r="AF8" i="11"/>
  <c r="S24" i="14" s="1"/>
  <c r="AE8" i="11"/>
  <c r="R24" i="14" s="1"/>
  <c r="AD8" i="11"/>
  <c r="Q24" i="14" s="1"/>
  <c r="AC8" i="11"/>
  <c r="P24" i="14" s="1"/>
  <c r="AB8" i="11"/>
  <c r="O24" i="14" s="1"/>
  <c r="AA8" i="11"/>
  <c r="N24" i="14" s="1"/>
  <c r="Z8" i="11"/>
  <c r="M24" i="14" s="1"/>
  <c r="Y8" i="11"/>
  <c r="L24" i="14" s="1"/>
  <c r="X8" i="11"/>
  <c r="K24" i="14" s="1"/>
  <c r="W8" i="11"/>
  <c r="J24" i="14" s="1"/>
  <c r="V8" i="11"/>
  <c r="I24" i="14" s="1"/>
  <c r="U8" i="11"/>
  <c r="H24" i="14" s="1"/>
  <c r="T8" i="11"/>
  <c r="G24" i="14" s="1"/>
  <c r="S8" i="11"/>
  <c r="F24" i="14" s="1"/>
  <c r="R8" i="11"/>
  <c r="E24" i="14" s="1"/>
  <c r="P8" i="11"/>
  <c r="C24" i="14" s="1"/>
  <c r="C8" i="14" l="1"/>
  <c r="P34" i="11"/>
  <c r="P36" i="11"/>
  <c r="AT24" i="11"/>
  <c r="AT36" i="11" s="1"/>
  <c r="C33" i="14"/>
  <c r="AT13" i="11"/>
  <c r="AT35" i="11" s="1"/>
  <c r="AL36" i="11"/>
  <c r="S34" i="11"/>
  <c r="AQ34" i="11"/>
  <c r="V34" i="11"/>
  <c r="AD34" i="11"/>
  <c r="AL34" i="11"/>
  <c r="U35" i="11"/>
  <c r="H25" i="14" s="1"/>
  <c r="AC35" i="11"/>
  <c r="P25" i="14" s="1"/>
  <c r="AK35" i="11"/>
  <c r="X25" i="14" s="1"/>
  <c r="AS35" i="11"/>
  <c r="AF25" i="14" s="1"/>
  <c r="T36" i="11"/>
  <c r="AB36" i="11"/>
  <c r="AJ36" i="11"/>
  <c r="AR36" i="11"/>
  <c r="AF34" i="11"/>
  <c r="Y34" i="11"/>
  <c r="X35" i="11"/>
  <c r="K25" i="14" s="1"/>
  <c r="R35" i="11"/>
  <c r="E25" i="14" s="1"/>
  <c r="W34" i="11"/>
  <c r="AE34" i="11"/>
  <c r="AM34" i="11"/>
  <c r="V35" i="11"/>
  <c r="I25" i="14" s="1"/>
  <c r="AD35" i="11"/>
  <c r="Q25" i="14" s="1"/>
  <c r="AL35" i="11"/>
  <c r="Y25" i="14" s="1"/>
  <c r="U36" i="11"/>
  <c r="AC36" i="11"/>
  <c r="AK36" i="11"/>
  <c r="AS36" i="11"/>
  <c r="W35" i="11"/>
  <c r="J25" i="14" s="1"/>
  <c r="AO34" i="11"/>
  <c r="W36" i="11"/>
  <c r="AE36" i="11"/>
  <c r="AM36" i="11"/>
  <c r="AN34" i="11"/>
  <c r="V36" i="11"/>
  <c r="AG34" i="11"/>
  <c r="AF35" i="11"/>
  <c r="S25" i="14" s="1"/>
  <c r="R34" i="11"/>
  <c r="Z34" i="11"/>
  <c r="AH34" i="11"/>
  <c r="AP34" i="11"/>
  <c r="Y35" i="11"/>
  <c r="L25" i="14" s="1"/>
  <c r="AG35" i="11"/>
  <c r="T25" i="14" s="1"/>
  <c r="AO35" i="11"/>
  <c r="AB25" i="14" s="1"/>
  <c r="X36" i="11"/>
  <c r="AF36" i="11"/>
  <c r="AN36" i="11"/>
  <c r="AD36" i="11"/>
  <c r="Z35" i="11"/>
  <c r="M25" i="14" s="1"/>
  <c r="AH35" i="11"/>
  <c r="U25" i="14" s="1"/>
  <c r="AP35" i="11"/>
  <c r="AC25" i="14" s="1"/>
  <c r="Y36" i="11"/>
  <c r="AG36" i="11"/>
  <c r="AO36" i="11"/>
  <c r="AE35" i="11"/>
  <c r="R25" i="14" s="1"/>
  <c r="AN35" i="11"/>
  <c r="AA25" i="14" s="1"/>
  <c r="AA34" i="11"/>
  <c r="T34" i="11"/>
  <c r="AB34" i="11"/>
  <c r="AJ34" i="11"/>
  <c r="AR34" i="11"/>
  <c r="S35" i="11"/>
  <c r="F25" i="14" s="1"/>
  <c r="AA35" i="11"/>
  <c r="N25" i="14" s="1"/>
  <c r="AI35" i="11"/>
  <c r="V25" i="14" s="1"/>
  <c r="AQ35" i="11"/>
  <c r="AD25" i="14" s="1"/>
  <c r="R36" i="11"/>
  <c r="Z36" i="11"/>
  <c r="AH36" i="11"/>
  <c r="AP36" i="11"/>
  <c r="X34" i="11"/>
  <c r="AM35" i="11"/>
  <c r="Z25" i="14" s="1"/>
  <c r="AI34" i="11"/>
  <c r="U34" i="11"/>
  <c r="AC34" i="11"/>
  <c r="AK34" i="11"/>
  <c r="AS34" i="11"/>
  <c r="T35" i="11"/>
  <c r="G25" i="14" s="1"/>
  <c r="AB35" i="11"/>
  <c r="O25" i="14" s="1"/>
  <c r="AJ35" i="11"/>
  <c r="W25" i="14" s="1"/>
  <c r="AR35" i="11"/>
  <c r="AE25" i="14" s="1"/>
  <c r="S36" i="11"/>
  <c r="AA36" i="11"/>
  <c r="AI36" i="11"/>
  <c r="AQ36" i="11"/>
  <c r="G24" i="11"/>
  <c r="G13" i="11"/>
  <c r="G8" i="11"/>
  <c r="AT8" i="11"/>
  <c r="AT34" i="11" s="1"/>
  <c r="C9" i="14" l="1"/>
  <c r="C17" i="14" s="1"/>
  <c r="AG25" i="14"/>
  <c r="E33" i="14"/>
  <c r="C34" i="11"/>
  <c r="C35" i="11"/>
  <c r="C36" i="11"/>
  <c r="C37" i="11" l="1"/>
  <c r="C4" i="16"/>
  <c r="C3" i="16"/>
  <c r="AT44" i="11" l="1"/>
  <c r="AT45" i="11"/>
  <c r="AT46" i="11"/>
  <c r="AT47" i="11"/>
  <c r="AT48" i="11"/>
  <c r="AT49" i="11"/>
  <c r="AT50" i="11"/>
  <c r="AT51" i="11"/>
  <c r="AT52" i="11"/>
  <c r="AT43" i="11"/>
  <c r="G45" i="11"/>
  <c r="G46" i="11"/>
  <c r="G47" i="11"/>
  <c r="G48" i="11"/>
  <c r="G49" i="11"/>
  <c r="G50" i="11"/>
  <c r="G51" i="11"/>
  <c r="G52" i="11"/>
  <c r="G44" i="11"/>
  <c r="F45" i="11"/>
  <c r="F46" i="11"/>
  <c r="F47" i="11"/>
  <c r="F48" i="11"/>
  <c r="F49" i="11"/>
  <c r="F50" i="11"/>
  <c r="F51" i="11"/>
  <c r="F52" i="11"/>
  <c r="F44" i="11"/>
  <c r="AU44" i="11" l="1"/>
  <c r="AU49" i="11"/>
  <c r="AU47" i="11"/>
  <c r="AU48" i="11"/>
  <c r="AU46" i="11"/>
  <c r="AU52" i="11"/>
  <c r="AU45" i="11"/>
  <c r="AU51" i="11"/>
  <c r="AU50" i="11"/>
  <c r="G43" i="11"/>
  <c r="F43" i="11"/>
  <c r="AH9" i="16" l="1"/>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AF33" i="14"/>
  <c r="AG24" i="14"/>
  <c r="AG33" i="14" l="1"/>
  <c r="C4" i="11"/>
  <c r="C3" i="11"/>
  <c r="D4" i="13"/>
  <c r="C4" i="13"/>
  <c r="D3" i="13"/>
  <c r="C3" i="13"/>
  <c r="F4" i="10"/>
  <c r="E4" i="10"/>
  <c r="D4" i="10"/>
  <c r="C4" i="10"/>
  <c r="F3" i="10"/>
  <c r="E3" i="10"/>
  <c r="D3" i="10"/>
  <c r="C3" i="10"/>
  <c r="F4" i="9"/>
  <c r="E4" i="9"/>
  <c r="D4" i="9"/>
  <c r="C4" i="9"/>
  <c r="F3" i="9"/>
  <c r="E3" i="9"/>
  <c r="D3" i="9"/>
  <c r="C3" i="9"/>
  <c r="C4" i="7"/>
  <c r="C3" i="7"/>
  <c r="I8" i="13" l="1"/>
  <c r="S7" i="11" s="1"/>
  <c r="S42" i="11" s="1"/>
  <c r="J8" i="13" l="1"/>
  <c r="T7" i="11" s="1"/>
  <c r="T42" i="11" s="1"/>
  <c r="K8" i="13" l="1"/>
  <c r="U7" i="11" s="1"/>
  <c r="U42" i="11" s="1"/>
  <c r="L8" i="13" l="1"/>
  <c r="V7" i="11" s="1"/>
  <c r="V42" i="11" s="1"/>
  <c r="M8" i="13" l="1"/>
  <c r="W7" i="11" s="1"/>
  <c r="W42" i="11" s="1"/>
  <c r="N8" i="13" l="1"/>
  <c r="X7" i="11" s="1"/>
  <c r="X42" i="11" s="1"/>
  <c r="O8" i="13" l="1"/>
  <c r="Y7" i="11" s="1"/>
  <c r="Y42" i="11" s="1"/>
  <c r="P8" i="13" l="1"/>
  <c r="Z7" i="11" s="1"/>
  <c r="Z42" i="11" s="1"/>
  <c r="Q8" i="13" l="1"/>
  <c r="AA7" i="11" s="1"/>
  <c r="AA42" i="11" s="1"/>
  <c r="R8" i="13" l="1"/>
  <c r="AB7" i="11" s="1"/>
  <c r="AB42" i="11" s="1"/>
  <c r="S8" i="13" l="1"/>
  <c r="AC7" i="11" s="1"/>
  <c r="AC42" i="11" s="1"/>
  <c r="T8" i="13" l="1"/>
  <c r="AD7" i="11" s="1"/>
  <c r="AD42" i="11" s="1"/>
  <c r="U8" i="13" l="1"/>
  <c r="AE7" i="11" s="1"/>
  <c r="AE42" i="11" s="1"/>
  <c r="V8" i="13" l="1"/>
  <c r="AF7" i="11" s="1"/>
  <c r="AF42" i="11" s="1"/>
  <c r="W8" i="13" l="1"/>
  <c r="AG7" i="11" s="1"/>
  <c r="AG42" i="11" s="1"/>
  <c r="X8" i="13" l="1"/>
  <c r="AH7" i="11" s="1"/>
  <c r="AH42" i="11" s="1"/>
  <c r="Y8" i="13" l="1"/>
  <c r="AI7" i="11" s="1"/>
  <c r="AI42" i="11" s="1"/>
  <c r="Z8" i="13" l="1"/>
  <c r="AJ7" i="11" s="1"/>
  <c r="AJ42" i="11" s="1"/>
  <c r="AA8" i="13" l="1"/>
  <c r="AK7" i="11" s="1"/>
  <c r="AK42" i="11" s="1"/>
  <c r="AB8" i="13" l="1"/>
  <c r="AL7" i="11" s="1"/>
  <c r="AL42" i="11" s="1"/>
  <c r="AC8" i="13" l="1"/>
  <c r="AM7" i="11" s="1"/>
  <c r="AM42" i="11" s="1"/>
  <c r="AD8" i="13" l="1"/>
  <c r="AN7" i="11" s="1"/>
  <c r="AN42" i="11" s="1"/>
  <c r="AE8" i="13" l="1"/>
  <c r="AO7" i="11" s="1"/>
  <c r="AO42" i="11" s="1"/>
  <c r="AF8" i="13" l="1"/>
  <c r="AP7" i="11" s="1"/>
  <c r="AP42" i="11" s="1"/>
  <c r="AG8" i="13" l="1"/>
  <c r="AQ7" i="11" s="1"/>
  <c r="AQ42" i="11" s="1"/>
  <c r="AH8" i="13" l="1"/>
  <c r="AR7" i="11" s="1"/>
  <c r="AR42" i="11" s="1"/>
  <c r="AI8" i="13" l="1"/>
  <c r="AS7" i="11" l="1"/>
  <c r="AS42" i="11" s="1"/>
</calcChain>
</file>

<file path=xl/sharedStrings.xml><?xml version="1.0" encoding="utf-8"?>
<sst xmlns="http://schemas.openxmlformats.org/spreadsheetml/2006/main" count="408" uniqueCount="241">
  <si>
    <t>Project Name</t>
  </si>
  <si>
    <t>x</t>
  </si>
  <si>
    <t>Company Name</t>
  </si>
  <si>
    <t>Requirement</t>
  </si>
  <si>
    <t>Guidance</t>
  </si>
  <si>
    <t>Glossary</t>
  </si>
  <si>
    <t>Data Point</t>
  </si>
  <si>
    <t>Description</t>
  </si>
  <si>
    <t>Format</t>
  </si>
  <si>
    <t>Cost type</t>
  </si>
  <si>
    <t>Text</t>
  </si>
  <si>
    <t xml:space="preserve">Activity </t>
  </si>
  <si>
    <t>High level breakdown of the project activities</t>
  </si>
  <si>
    <t>Activity Breakdown</t>
  </si>
  <si>
    <t>Detailed breakdown of the activities/assets/components</t>
  </si>
  <si>
    <t>No. of items</t>
  </si>
  <si>
    <t>To provide a quantity of a specific line item (if possible).</t>
  </si>
  <si>
    <t>Number</t>
  </si>
  <si>
    <t>Item Cost</t>
  </si>
  <si>
    <t>Provide an itemised cost per Activity Breakdown line item, or a bulk cost if necessary.  Costs in GBP</t>
  </si>
  <si>
    <t xml:space="preserve">Reference </t>
  </si>
  <si>
    <t>Link/reference to contract element/activity schedule element or costing evidence</t>
  </si>
  <si>
    <t>Other relevant technical information/ Comments</t>
  </si>
  <si>
    <t>Free text input cell for any comments in relation to the specific cost item/element (can be a whole paragraph)</t>
  </si>
  <si>
    <t>Acronyms</t>
  </si>
  <si>
    <t>CO2</t>
  </si>
  <si>
    <t>Carbon Dioxide</t>
  </si>
  <si>
    <t>CCUS</t>
  </si>
  <si>
    <t>Carbon Capture Utilisation and Storage</t>
  </si>
  <si>
    <t>T&amp;S</t>
  </si>
  <si>
    <t>Transport &amp; Storage</t>
  </si>
  <si>
    <t>UK</t>
  </si>
  <si>
    <t>United Kingdom</t>
  </si>
  <si>
    <t>ID</t>
  </si>
  <si>
    <t>Identification</t>
  </si>
  <si>
    <t>Conversions</t>
  </si>
  <si>
    <t xml:space="preserve">1 Therm = </t>
  </si>
  <si>
    <t>MJ</t>
  </si>
  <si>
    <t xml:space="preserve">1 MWh = </t>
  </si>
  <si>
    <t>Properties</t>
  </si>
  <si>
    <t>Gross Calorific Value of Hydrogen</t>
  </si>
  <si>
    <t>(ISO 6976)</t>
  </si>
  <si>
    <r>
      <t>(at comb temp 15</t>
    </r>
    <r>
      <rPr>
        <sz val="11"/>
        <rFont val="Calibri"/>
        <family val="2"/>
      </rPr>
      <t>°</t>
    </r>
    <r>
      <rPr>
        <sz val="11"/>
        <rFont val="Calibri"/>
        <family val="2"/>
        <scheme val="minor"/>
      </rPr>
      <t>C)</t>
    </r>
  </si>
  <si>
    <t>MJ/kg</t>
  </si>
  <si>
    <t>Pricing Assumptions</t>
  </si>
  <si>
    <t>Comments</t>
  </si>
  <si>
    <t>CO2 Emission Factor for Natural Gas (kgCO2e/kWh-fuel NCV basis)</t>
  </si>
  <si>
    <t>CO2 Emission Factor for Natural Gas (kgCO2e/kWh-fuel GCV basis)</t>
  </si>
  <si>
    <t>Natural Gas NCV/GCV</t>
  </si>
  <si>
    <t>Cost Type</t>
  </si>
  <si>
    <t>No.of Items</t>
  </si>
  <si>
    <t>Item Cost (£m)</t>
  </si>
  <si>
    <t>Total (£m)</t>
  </si>
  <si>
    <t>Development Costs</t>
  </si>
  <si>
    <t>Total</t>
  </si>
  <si>
    <t>[text input]</t>
  </si>
  <si>
    <t>[Other - please add rows]</t>
  </si>
  <si>
    <t>Land Purchase Costs</t>
  </si>
  <si>
    <t>Engineering</t>
  </si>
  <si>
    <t xml:space="preserve">Project Management </t>
  </si>
  <si>
    <t>Civil Works</t>
  </si>
  <si>
    <t>Testing/Commissioning</t>
  </si>
  <si>
    <t>Other</t>
  </si>
  <si>
    <t>Summary Table</t>
  </si>
  <si>
    <t>OPEX</t>
  </si>
  <si>
    <t>Financing Costs</t>
  </si>
  <si>
    <t>30 Year Total</t>
  </si>
  <si>
    <t>Senior Debt Interest, Fixed</t>
  </si>
  <si>
    <t>Senior Debt Interest, Floating Rate</t>
  </si>
  <si>
    <t>Senior Debt Interest, Index Linked</t>
  </si>
  <si>
    <t>Construction Debt Arrangement Fee</t>
  </si>
  <si>
    <t>Senior Debt Commitment Fee</t>
  </si>
  <si>
    <t>Debt Service Reserve Facility (DSRF) Arrangement Fee</t>
  </si>
  <si>
    <t>DSRF Commitment Fee</t>
  </si>
  <si>
    <t>References to supporting documentation</t>
  </si>
  <si>
    <t>Total Cost (£m)</t>
  </si>
  <si>
    <t>Operational expenditure: all costs associated with the ongoing operation of the project</t>
  </si>
  <si>
    <t>CAPEX</t>
  </si>
  <si>
    <t>CAPEX (£m)</t>
  </si>
  <si>
    <t>CAPEX Total per Year (£m)</t>
  </si>
  <si>
    <t>Carbon Price (£/tCO2)</t>
  </si>
  <si>
    <t>Contingency</t>
  </si>
  <si>
    <t>Total Cost Estimate  (£m)</t>
  </si>
  <si>
    <t>Cost Certainty at Present  [-X% to + Y%]</t>
  </si>
  <si>
    <t>Cost Uncertainty at FID
 [-X% to + Y%]</t>
  </si>
  <si>
    <t>Class of Estimate
[1-5]</t>
  </si>
  <si>
    <t>Cost Uncertainty Driver</t>
  </si>
  <si>
    <t>Cost Report Reference</t>
  </si>
  <si>
    <t>Source of Cost Data</t>
  </si>
  <si>
    <t>CO2 Compression</t>
  </si>
  <si>
    <t>Total (Million GBP)</t>
  </si>
  <si>
    <t>Total Project Cost</t>
  </si>
  <si>
    <t>Total Cost (Million GBP)</t>
  </si>
  <si>
    <t>Class of Estimate 
[1-5]</t>
  </si>
  <si>
    <t>Total Project Cost (ALL PHASES),  Breakdown by Fiscal Year (Million GBP)</t>
  </si>
  <si>
    <t>This workbook comprises the template for providing cost information to DESNZ for ICC / Waste CCUS projects.</t>
  </si>
  <si>
    <t>FID</t>
  </si>
  <si>
    <t xml:space="preserve">Total </t>
  </si>
  <si>
    <t>Units</t>
  </si>
  <si>
    <t>Final Investment Decision</t>
  </si>
  <si>
    <t>[Other - please add rows above]</t>
  </si>
  <si>
    <t>Fixed Costs</t>
  </si>
  <si>
    <t>OPEX (£m)</t>
  </si>
  <si>
    <t>OPEX Total per Year (£m)</t>
  </si>
  <si>
    <t>Development Costs (surveys, consents, etc)</t>
  </si>
  <si>
    <t>Capture Plant</t>
  </si>
  <si>
    <t>Item Definition</t>
  </si>
  <si>
    <t>Engineering: Pre-FEED, FEED and procurement costs</t>
  </si>
  <si>
    <t>Land Purchase Costs: capture plant site, construction site</t>
  </si>
  <si>
    <t>Development Costs: land rights, consents, surveys, early stage design, early stage commercial</t>
  </si>
  <si>
    <t>CO2 Compression: compression, liquefaction, pumping</t>
  </si>
  <si>
    <t>Civil Works: for capture plant</t>
  </si>
  <si>
    <t>Project Management: contractor, developer</t>
  </si>
  <si>
    <t>Engineering: detailed design</t>
  </si>
  <si>
    <t>Operating Costs</t>
  </si>
  <si>
    <t>[Class 1-5]</t>
  </si>
  <si>
    <t>Opex Contingency: Contingency for operating costs (if included separately)</t>
  </si>
  <si>
    <t>Capex: contingency</t>
  </si>
  <si>
    <t>Project Info</t>
  </si>
  <si>
    <t>Key</t>
  </si>
  <si>
    <t>Assumptions</t>
  </si>
  <si>
    <t>Cover</t>
  </si>
  <si>
    <t>Summary</t>
  </si>
  <si>
    <t>Additional Information</t>
  </si>
  <si>
    <t>Item</t>
  </si>
  <si>
    <t>Table 2 - Spare</t>
  </si>
  <si>
    <t>[-X% to +Y%]</t>
  </si>
  <si>
    <t>Testing / Commissioning: Capture plant commissioning and testing</t>
  </si>
  <si>
    <t>Additional Risk Contingency in Financial Model</t>
  </si>
  <si>
    <t>Capex other: Compensation, insurance</t>
  </si>
  <si>
    <t>Cost Tables</t>
  </si>
  <si>
    <t>Sheet</t>
  </si>
  <si>
    <t>Purpose</t>
  </si>
  <si>
    <t>Project Specific info</t>
  </si>
  <si>
    <t>Acronyms and definitions</t>
  </si>
  <si>
    <t>Unit conversions</t>
  </si>
  <si>
    <t>Maximum CO2 Rich Stream Output to T&amp;S</t>
  </si>
  <si>
    <t>MtCO2RS/yr</t>
  </si>
  <si>
    <t>MtCO2/yr</t>
  </si>
  <si>
    <t>Summary output tables - total project costs, annual costs</t>
  </si>
  <si>
    <t>Additional technical information of relevance</t>
  </si>
  <si>
    <t>Annual Average (£m)</t>
  </si>
  <si>
    <t>Date</t>
  </si>
  <si>
    <t>Type of cost (e.g. Development Costs, CAPEX, OPEX)</t>
  </si>
  <si>
    <t>Development Costs is defined as Pre-FEED and FEED Capital Expenditures</t>
  </si>
  <si>
    <t>Development Costs (£m)</t>
  </si>
  <si>
    <t>Development Costs Total per Year (£m)</t>
  </si>
  <si>
    <t>Input cost tables for Development Costs, CAPEX, OPEX costs, and Financing costs within this tab</t>
  </si>
  <si>
    <t>Cost Driver (select line from Assumptions sheet)</t>
  </si>
  <si>
    <t>Cost Price Base (Year, Month)</t>
  </si>
  <si>
    <t>Index Source: Website Hyperlink</t>
  </si>
  <si>
    <t>Index Source (list Organisation, Authority)</t>
  </si>
  <si>
    <t>High Level vs Annual Check</t>
  </si>
  <si>
    <t>CAPEX excl. contingency</t>
  </si>
  <si>
    <t>CAPEX contingency</t>
  </si>
  <si>
    <t>Opex (Variable costs, gas)</t>
  </si>
  <si>
    <t>Opex (Variable costs, other fuels (specified))</t>
  </si>
  <si>
    <t>Opex (Variable costs, electricity)</t>
  </si>
  <si>
    <r>
      <t xml:space="preserve"> CO</t>
    </r>
    <r>
      <rPr>
        <b/>
        <vertAlign val="subscript"/>
        <sz val="14"/>
        <color theme="1"/>
        <rFont val="Calibri"/>
        <family val="2"/>
        <scheme val="minor"/>
      </rPr>
      <t>2</t>
    </r>
    <r>
      <rPr>
        <b/>
        <sz val="14"/>
        <color theme="1"/>
        <rFont val="Calibri"/>
        <family val="2"/>
        <scheme val="minor"/>
      </rPr>
      <t xml:space="preserve"> Capture Profile, Breakdown by Year</t>
    </r>
  </si>
  <si>
    <t>Variable opex: Variable fuel gas</t>
  </si>
  <si>
    <t>Variable opex: Variable fuel costs (other than natural gas)</t>
  </si>
  <si>
    <t>Variable opex: Variable electricity</t>
  </si>
  <si>
    <t>Opex (Variable costs, natural gas)</t>
  </si>
  <si>
    <t>Non-Fuel Variable Costs</t>
  </si>
  <si>
    <t>Opex (contingency)</t>
  </si>
  <si>
    <t>DESNZ</t>
  </si>
  <si>
    <t>Department for Energy Security and Net Zero</t>
  </si>
  <si>
    <t>Mega-tonnes of carbon dioxide per year</t>
  </si>
  <si>
    <t>Mega-Joule</t>
  </si>
  <si>
    <t>Mega-Watt hour</t>
  </si>
  <si>
    <t>NCV</t>
  </si>
  <si>
    <t>GCV</t>
  </si>
  <si>
    <t xml:space="preserve">MWh </t>
  </si>
  <si>
    <t>Net Calorific Value</t>
  </si>
  <si>
    <t>Gross Calorific Value</t>
  </si>
  <si>
    <t>kg</t>
  </si>
  <si>
    <t>kilogram</t>
  </si>
  <si>
    <t>kWh</t>
  </si>
  <si>
    <t>kilo-Watt hour</t>
  </si>
  <si>
    <t>DEVEX</t>
  </si>
  <si>
    <t>Capital Expenditure</t>
  </si>
  <si>
    <t>Operating Expenditure</t>
  </si>
  <si>
    <t>Development Expenditure</t>
  </si>
  <si>
    <t>SMR</t>
  </si>
  <si>
    <t>ATR</t>
  </si>
  <si>
    <t>GHR</t>
  </si>
  <si>
    <t>Steam Methane Reformer</t>
  </si>
  <si>
    <t>Autothermal Reformer</t>
  </si>
  <si>
    <t>Gas Heated Reformer</t>
  </si>
  <si>
    <t>Total Cost (£m, real)</t>
  </si>
  <si>
    <t>Cost in GBP (display to 3dp), time basis should be stated</t>
  </si>
  <si>
    <t>British pound sterling</t>
  </si>
  <si>
    <t>GBP or £</t>
  </si>
  <si>
    <t>Mega-tonnes of carbon dioxide rich stream per year</t>
  </si>
  <si>
    <t xml:space="preserve">Note: Emitters should insert new rows beneath existing already defined cost lines to add further detail. New rows should also be inserted for additional cost items not already defined in the template. </t>
  </si>
  <si>
    <t>Capture Plant: Capex relating to capture plant</t>
  </si>
  <si>
    <t>Non-capture plant and equipment</t>
  </si>
  <si>
    <t>Non-Capture Plant: Capex relating to co-product, e.g. new H2 gasifier</t>
  </si>
  <si>
    <t>Fixed opex: Fixed operations and maintenance, MRV costs, lease costs, utilities connections, business rates / insurance, etc</t>
  </si>
  <si>
    <t xml:space="preserve">Composition of feedstock e.g. biogenic / fossil content </t>
  </si>
  <si>
    <t>Organisation Name</t>
  </si>
  <si>
    <t>Project Representative Name</t>
  </si>
  <si>
    <t>Project Representative Contact Details</t>
  </si>
  <si>
    <t>Author of Document Name and Contact Details (if different to Project Representative)</t>
  </si>
  <si>
    <t>Development expenditure: costs related items such as engineering development, land rights, permits and consents, surveys and equipment qualification.</t>
  </si>
  <si>
    <t>Capital expenditure: this is all major costs associated with detailed engineering and construction of the project</t>
  </si>
  <si>
    <r>
      <t xml:space="preserve">Natural Gas Price (£/therm, GCV) </t>
    </r>
    <r>
      <rPr>
        <i/>
        <sz val="11"/>
        <rFont val="Calibri"/>
        <family val="2"/>
        <scheme val="minor"/>
      </rPr>
      <t>(please state source of gas and price trend)</t>
    </r>
  </si>
  <si>
    <r>
      <t xml:space="preserve">Natural Gas Price (£/MWh, GCV) </t>
    </r>
    <r>
      <rPr>
        <i/>
        <sz val="11"/>
        <rFont val="Calibri"/>
        <family val="2"/>
        <scheme val="minor"/>
      </rPr>
      <t>(please state source of gas and price trend)</t>
    </r>
  </si>
  <si>
    <r>
      <t xml:space="preserve">Input Electricity Price (£/MWh) </t>
    </r>
    <r>
      <rPr>
        <i/>
        <sz val="11"/>
        <rFont val="Calibri"/>
        <family val="2"/>
        <scheme val="minor"/>
      </rPr>
      <t>(please state source of electricity and price trend)</t>
    </r>
  </si>
  <si>
    <t>Input Electricity CO2 Factor (kgCO2/kWh)</t>
  </si>
  <si>
    <t>Variable opex: Variable operations and maintenance, consumables, etc</t>
  </si>
  <si>
    <t>Estimated CO2 sent for Transport &amp; Storage</t>
  </si>
  <si>
    <t>Minimum Operational Throughput</t>
  </si>
  <si>
    <t xml:space="preserve">Note: Emitters should enter the price assumption, and select the appropriate line in the Cost Tables tab to indicate how the price is derived. As a default CPI will be used for rebasing costs.
</t>
  </si>
  <si>
    <t>Technical Assumptions</t>
  </si>
  <si>
    <t xml:space="preserve">Note: Emitters should enter assumptions used in the profile of cost or other technical parameters
</t>
  </si>
  <si>
    <t>[Other - please add new rows above this row and specify item]</t>
  </si>
  <si>
    <t>Please provide a description of the Capex including how it was estimated, cost sources, whether costs are market tested, areas of uncertainty, links to evidence to support the cost accuracy. Supporting evidence or a separate cost estimate report is allowed.</t>
  </si>
  <si>
    <t>Please provide a description of the Opex including how it was estimated, cost factors used, areas of uncertainty, and any supporting evidence. Supporting evidence or a separate cost estimate report is allowed.</t>
  </si>
  <si>
    <t>Opex (Fixed non-fuel costs)</t>
  </si>
  <si>
    <t>Opex (Variable non-fuel costs)</t>
  </si>
  <si>
    <t>Class of Estimate
AACE [1-5]</t>
  </si>
  <si>
    <t>Please provide a description of the Development cost including how it was estimated. Supporting evidence or a separate cost estimate report is allowed.</t>
  </si>
  <si>
    <t>Interest accrued on Senior Debt</t>
  </si>
  <si>
    <t>Lender fees for arrangement of Construction Debt</t>
  </si>
  <si>
    <t>Lender fees due at commitment of Senior Debt</t>
  </si>
  <si>
    <t>Lender fees for arrangement of Debt Service Reserve Facility</t>
  </si>
  <si>
    <t>Lender fees due at commitment of Debt Service Reserve Facility</t>
  </si>
  <si>
    <t>Inflation Assumption</t>
  </si>
  <si>
    <t xml:space="preserve">Index Source </t>
  </si>
  <si>
    <t>Office for Budget Responsibility</t>
  </si>
  <si>
    <t xml:space="preserve">Note: Emitters should use this Consumer Price Index trend for rebasing costs from nominal to real, if necessary.
</t>
  </si>
  <si>
    <t>This document should be read alongside the T1x HyNet Process - Application Guidance. All applicants must complete and submit this form.
Cost data should be provided in real rather than nominal prices. Real prices exclude the impact inflation has on prices over time, whereas nominal prices refer to the absolute money amount in each year. Projects should specify the base year their cost data relates to. This should be the year the cost estimate was received or created. Inflation assumptions are provided in the assumptions tab for converting between nominal and real.
Projects are provided the following guidance for completing this information request. 
The Project shall report the costs and operational performance data against their preferred solution for all aspects of their response in this spreadsheet.
This annex consists of a template only. New columns must not be added. Cells highlighted yellow are for the Project to enter information. 
The Project is only allowed to add new rows to provide more information and should specify what the cost is when doing so. 
Tabs include:
Cover
Provides guidance on how Projects should use the template
Project Info
For the Project Info tab, the Project should provide an explanation of how the costs are estimated, the level of market engagement or supporting work that has informed the estimated, Projects can provide any feedback or further information above and beyond what is requested in the remainder of the template.
Key
The Project should update the key tab with any additional glossary terms or acronyms used in this annex.
Conversions
The Project should update the conversion tab with any additional relevant conversions used in this template.
Assumptions
The Project should include any common assumptions within the assumptions tab. Indicative terms are included. The Project should include any cost indices to be applied to cost lines provided, for example fuel price trends. New rows should be inserted to provide additional cost driver lines. Each cost line provided in either 'Cost Tables' needs to have an assigned Cost Driver from the Assumptions worksheet.
Cost Tables 
The Project should include Development Costs, CAPEX, OPEX, Financing costs, number of each item and item costs within this tab. Caas Groups should duplicate the All Projects tab to provide separate entries for the capture project and the relevant individual costs for each CaaS member, e.g. interconnection or tie-in costs.
A check calculation is included in column AU to check the total and sum of annual costs agree.
Additional Information
The Project should include additional technical information as set out in this sheet, as well as any additional relevant information.
Summary
Summary cost tables links directly to the cost table inputs and sums the total project costs.</t>
  </si>
  <si>
    <t>Inflation (Annual inflation by quarter, OBR update April 2023, downloaded December 2023) %</t>
  </si>
  <si>
    <t>https://obr.uk/forecasts-in-depth/the-economy-forecast/inflation/#CPI</t>
  </si>
  <si>
    <t>CO2 value for feedstock (tCO2e/t)</t>
  </si>
  <si>
    <t>DESNZ - ICC/Waste CCUS - Initial Cost Form</t>
  </si>
  <si>
    <t>Initial Cost Form - Summary</t>
  </si>
  <si>
    <t>Cover sheet - provides guidance on how Emitter/Producers should use the form</t>
  </si>
  <si>
    <t>Pricing and forex assumptions for cost assessment form</t>
  </si>
  <si>
    <t>Explanatory Comments / Relevant Technical Information / Other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</si>
</sst>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Red]\-&quot;£&quot;#,##0.00"/>
    <numFmt numFmtId="44" formatCode="_-&quot;£&quot;* #,##0.00_-;\-&quot;£&quot;* #,##0.00_-;_-&quot;£&quot;* &quot;-&quot;??_-;_-@_-"/>
    <numFmt numFmtId="43" formatCode="_-* #,##0.00_-;\-* #,##0.00_-;_-* &quot;-&quot;??_-;_-@_-"/>
    <numFmt numFmtId="164" formatCode="_-[$€-2]* #,##0.00_-;\-[$€-2]* #,##0.00_-;_-[$€-2]* &quot;-&quot;??_-"/>
    <numFmt numFmtId="165" formatCode="[$-809]d\ mmmm\ yyyy;@"/>
    <numFmt numFmtId="166" formatCode="[$$-409]#,##0.00"/>
    <numFmt numFmtId="167" formatCode="0.000"/>
    <numFmt numFmtId="168" formatCode="#,##0.000"/>
    <numFmt numFmtId="169" formatCode="&quot;£&quot;#,##0.000"/>
    <numFmt numFmtId="170" formatCode="&quot;£&quot;#,##0.00"/>
    <numFmt numFmtId="171" formatCode="[$£-809]#,##0.000"/>
  </numFmts>
  <fonts count="3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sz val="12"/>
      <color theme="1"/>
      <name val="Calibri"/>
      <family val="2"/>
      <scheme val="minor"/>
    </font>
    <font>
      <b/>
      <sz val="10"/>
      <color indexed="18"/>
      <name val="Arial"/>
      <family val="2"/>
    </font>
    <font>
      <sz val="11"/>
      <name val="CG Omega"/>
      <family val="2"/>
    </font>
    <font>
      <sz val="10"/>
      <name val="Arial"/>
      <family val="2"/>
    </font>
    <font>
      <sz val="10"/>
      <name val="Verdana"/>
      <family val="2"/>
    </font>
    <font>
      <sz val="10"/>
      <name val="Times New Roman"/>
      <family val="1"/>
    </font>
    <font>
      <sz val="10"/>
      <color theme="1"/>
      <name val="Verdana"/>
      <family val="2"/>
    </font>
    <font>
      <sz val="10"/>
      <color rgb="FF9C0006"/>
      <name val="Verdana"/>
      <family val="2"/>
    </font>
    <font>
      <u/>
      <sz val="10"/>
      <color theme="10"/>
      <name val="Verdana"/>
      <family val="2"/>
    </font>
    <font>
      <b/>
      <sz val="11"/>
      <name val="Calibri"/>
      <family val="2"/>
      <scheme val="minor"/>
    </font>
    <font>
      <i/>
      <sz val="1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sz val="11"/>
      <name val="Calibri"/>
      <family val="2"/>
    </font>
    <font>
      <sz val="8"/>
      <name val="Calibri"/>
      <family val="2"/>
      <scheme val="minor"/>
    </font>
    <font>
      <b/>
      <sz val="16"/>
      <color theme="1"/>
      <name val="Calibri"/>
      <family val="2"/>
      <scheme val="minor"/>
    </font>
    <font>
      <b/>
      <sz val="14"/>
      <color theme="1"/>
      <name val="Calibri"/>
      <family val="2"/>
      <scheme val="minor"/>
    </font>
    <font>
      <sz val="11"/>
      <color theme="1"/>
      <name val="Verdana"/>
      <family val="2"/>
    </font>
    <font>
      <b/>
      <sz val="11"/>
      <color theme="1"/>
      <name val="Verdana"/>
      <family val="2"/>
    </font>
    <font>
      <sz val="11"/>
      <color rgb="FFC00000"/>
      <name val="Calibri"/>
      <family val="2"/>
      <scheme val="minor"/>
    </font>
    <font>
      <b/>
      <sz val="11"/>
      <color rgb="FFC00000"/>
      <name val="Calibri"/>
      <family val="2"/>
      <scheme val="minor"/>
    </font>
    <font>
      <u/>
      <sz val="11"/>
      <color theme="10"/>
      <name val="Calibri"/>
      <family val="2"/>
      <scheme val="minor"/>
    </font>
    <font>
      <u/>
      <sz val="11"/>
      <color theme="3" tint="0.39997558519241921"/>
      <name val="Calibri"/>
      <family val="2"/>
      <scheme val="minor"/>
    </font>
    <font>
      <sz val="11"/>
      <color rgb="FF000000"/>
      <name val="Segoe UI"/>
      <family val="2"/>
    </font>
    <font>
      <b/>
      <sz val="11"/>
      <color rgb="FFFFB4B4"/>
      <name val="Calibri"/>
      <family val="2"/>
      <scheme val="minor"/>
    </font>
    <font>
      <b/>
      <vertAlign val="subscript"/>
      <sz val="14"/>
      <color theme="1"/>
      <name val="Calibri"/>
      <family val="2"/>
      <scheme val="minor"/>
    </font>
  </fonts>
  <fills count="16">
    <fill>
      <patternFill patternType="none"/>
    </fill>
    <fill>
      <patternFill patternType="gray125"/>
    </fill>
    <fill>
      <patternFill patternType="solid">
        <fgColor rgb="FFFFC7CE"/>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ED8D6"/>
        <bgColor indexed="64"/>
      </patternFill>
    </fill>
    <fill>
      <patternFill patternType="solid">
        <fgColor rgb="FFEFECEA"/>
        <bgColor indexed="64"/>
      </patternFill>
    </fill>
    <fill>
      <patternFill patternType="solid">
        <fgColor rgb="FFFED8D6"/>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00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medium">
        <color indexed="1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s>
  <cellStyleXfs count="66">
    <xf numFmtId="0" fontId="0" fillId="0" borderId="0"/>
    <xf numFmtId="0" fontId="5" fillId="0" borderId="0"/>
    <xf numFmtId="0" fontId="7" fillId="0" borderId="0"/>
    <xf numFmtId="164" fontId="7" fillId="0" borderId="0"/>
    <xf numFmtId="0" fontId="6" fillId="0" borderId="2" applyNumberFormat="0" applyFill="0" applyProtection="0">
      <alignment horizontal="center"/>
    </xf>
    <xf numFmtId="0" fontId="6" fillId="0" borderId="2" applyNumberFormat="0" applyFill="0" applyProtection="0">
      <alignment horizontal="center"/>
    </xf>
    <xf numFmtId="0" fontId="6" fillId="0" borderId="2" applyNumberFormat="0" applyFill="0" applyProtection="0">
      <alignment horizontal="center"/>
    </xf>
    <xf numFmtId="0" fontId="12" fillId="2"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3" fillId="0" borderId="0" applyNumberFormat="0" applyFill="0" applyBorder="0" applyAlignment="0" applyProtection="0">
      <alignment vertical="top"/>
      <protection locked="0"/>
    </xf>
    <xf numFmtId="0" fontId="5" fillId="0" borderId="0"/>
    <xf numFmtId="0" fontId="5" fillId="0" borderId="0"/>
    <xf numFmtId="164" fontId="11" fillId="0" borderId="0"/>
    <xf numFmtId="164" fontId="11" fillId="0" borderId="0"/>
    <xf numFmtId="0" fontId="8" fillId="0" borderId="0"/>
    <xf numFmtId="0" fontId="11" fillId="0" borderId="0"/>
    <xf numFmtId="0" fontId="10" fillId="0" borderId="0"/>
    <xf numFmtId="0" fontId="11" fillId="0" borderId="0"/>
    <xf numFmtId="0" fontId="5" fillId="0" borderId="0"/>
    <xf numFmtId="0" fontId="9" fillId="0" borderId="0"/>
    <xf numFmtId="164" fontId="8" fillId="0" borderId="0"/>
    <xf numFmtId="0" fontId="11" fillId="0" borderId="0"/>
    <xf numFmtId="164" fontId="9" fillId="0" borderId="0"/>
    <xf numFmtId="0" fontId="9"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165" fontId="11" fillId="0" borderId="0"/>
    <xf numFmtId="165" fontId="11" fillId="0" borderId="0"/>
    <xf numFmtId="166" fontId="11" fillId="0" borderId="0"/>
    <xf numFmtId="166" fontId="11" fillId="0" borderId="0"/>
    <xf numFmtId="0" fontId="11" fillId="0" borderId="0"/>
    <xf numFmtId="0" fontId="10" fillId="0" borderId="0"/>
    <xf numFmtId="0" fontId="11" fillId="0" borderId="0"/>
    <xf numFmtId="0" fontId="10" fillId="0" borderId="0"/>
    <xf numFmtId="0" fontId="5" fillId="0" borderId="0"/>
    <xf numFmtId="0" fontId="1" fillId="0" borderId="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 fillId="0" borderId="0"/>
    <xf numFmtId="0" fontId="11" fillId="0" borderId="0"/>
    <xf numFmtId="0" fontId="27" fillId="0" borderId="0" applyNumberFormat="0" applyFill="0" applyBorder="0" applyAlignment="0" applyProtection="0"/>
  </cellStyleXfs>
  <cellXfs count="306">
    <xf numFmtId="0" fontId="0" fillId="0" borderId="0" xfId="0"/>
    <xf numFmtId="0" fontId="0" fillId="4" borderId="0" xfId="0" applyFill="1"/>
    <xf numFmtId="0" fontId="3" fillId="4" borderId="1" xfId="0" applyFont="1" applyFill="1" applyBorder="1"/>
    <xf numFmtId="0" fontId="4" fillId="0" borderId="0" xfId="0" applyFont="1" applyAlignment="1">
      <alignment vertical="center"/>
    </xf>
    <xf numFmtId="0" fontId="2" fillId="3" borderId="1" xfId="0" applyFont="1" applyFill="1" applyBorder="1"/>
    <xf numFmtId="0" fontId="2"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17" fillId="4" borderId="1" xfId="0" applyFont="1" applyFill="1" applyBorder="1" applyAlignment="1">
      <alignment horizontal="center"/>
    </xf>
    <xf numFmtId="0" fontId="3" fillId="0" borderId="1" xfId="0" applyFont="1" applyBorder="1"/>
    <xf numFmtId="0" fontId="17" fillId="11" borderId="0" xfId="0" applyFont="1" applyFill="1"/>
    <xf numFmtId="1" fontId="14" fillId="12" borderId="1" xfId="0" applyNumberFormat="1" applyFont="1" applyFill="1" applyBorder="1" applyAlignment="1">
      <alignment horizontal="center"/>
    </xf>
    <xf numFmtId="49" fontId="2" fillId="4" borderId="1" xfId="0" applyNumberFormat="1" applyFont="1" applyFill="1" applyBorder="1" applyAlignment="1">
      <alignment horizontal="center" vertical="center" wrapText="1"/>
    </xf>
    <xf numFmtId="0" fontId="2" fillId="4" borderId="0" xfId="0" applyFont="1" applyFill="1" applyAlignment="1">
      <alignment horizontal="left" vertical="center"/>
    </xf>
    <xf numFmtId="0" fontId="2" fillId="4" borderId="0" xfId="0" applyFont="1" applyFill="1"/>
    <xf numFmtId="0" fontId="2" fillId="7" borderId="21" xfId="0" applyFont="1" applyFill="1" applyBorder="1" applyAlignment="1">
      <alignment horizontal="center" vertical="center" wrapText="1"/>
    </xf>
    <xf numFmtId="0" fontId="2" fillId="7" borderId="8" xfId="0" applyFont="1" applyFill="1" applyBorder="1" applyAlignment="1">
      <alignment horizontal="center" vertical="center" wrapText="1"/>
    </xf>
    <xf numFmtId="1" fontId="2" fillId="7" borderId="22" xfId="0" applyNumberFormat="1" applyFont="1" applyFill="1" applyBorder="1" applyAlignment="1">
      <alignment horizontal="center" vertical="center" wrapText="1"/>
    </xf>
    <xf numFmtId="0" fontId="2" fillId="7" borderId="33" xfId="0" applyFont="1" applyFill="1" applyBorder="1" applyAlignment="1">
      <alignment horizontal="center" vertical="center" wrapText="1"/>
    </xf>
    <xf numFmtId="49" fontId="2" fillId="7" borderId="38" xfId="0" applyNumberFormat="1" applyFont="1" applyFill="1" applyBorder="1" applyAlignment="1">
      <alignment horizontal="right" vertical="center" wrapText="1"/>
    </xf>
    <xf numFmtId="0" fontId="1" fillId="5" borderId="0" xfId="0" applyFont="1" applyFill="1" applyAlignment="1">
      <alignment wrapText="1"/>
    </xf>
    <xf numFmtId="167" fontId="1" fillId="5" borderId="0" xfId="0" applyNumberFormat="1" applyFont="1" applyFill="1" applyAlignment="1">
      <alignment wrapText="1"/>
    </xf>
    <xf numFmtId="11" fontId="1" fillId="5" borderId="0" xfId="0" applyNumberFormat="1" applyFont="1" applyFill="1" applyAlignment="1">
      <alignment wrapText="1"/>
    </xf>
    <xf numFmtId="0" fontId="2" fillId="7" borderId="9" xfId="0" applyFont="1" applyFill="1" applyBorder="1" applyAlignment="1">
      <alignment horizontal="center" vertical="center" wrapText="1"/>
    </xf>
    <xf numFmtId="0" fontId="1" fillId="0" borderId="0" xfId="0" applyFont="1"/>
    <xf numFmtId="0" fontId="2" fillId="7" borderId="36" xfId="0" applyFont="1" applyFill="1" applyBorder="1" applyAlignment="1">
      <alignment vertical="top" wrapText="1"/>
    </xf>
    <xf numFmtId="0" fontId="2" fillId="7" borderId="12" xfId="0" applyFont="1" applyFill="1" applyBorder="1" applyAlignment="1">
      <alignment horizontal="left" vertical="center" wrapText="1"/>
    </xf>
    <xf numFmtId="2" fontId="1" fillId="5" borderId="0" xfId="0" applyNumberFormat="1" applyFont="1" applyFill="1" applyAlignment="1">
      <alignment wrapText="1"/>
    </xf>
    <xf numFmtId="168" fontId="1" fillId="5" borderId="0" xfId="0" applyNumberFormat="1" applyFont="1" applyFill="1" applyAlignment="1">
      <alignment wrapText="1"/>
    </xf>
    <xf numFmtId="0" fontId="2" fillId="7" borderId="21" xfId="0" applyFont="1" applyFill="1" applyBorder="1" applyAlignment="1">
      <alignment vertical="top" wrapText="1"/>
    </xf>
    <xf numFmtId="0" fontId="1" fillId="5" borderId="0" xfId="0" applyFont="1" applyFill="1" applyAlignment="1">
      <alignment vertical="top" wrapText="1"/>
    </xf>
    <xf numFmtId="0" fontId="3" fillId="7" borderId="23" xfId="0" applyFont="1" applyFill="1" applyBorder="1" applyAlignment="1">
      <alignment vertical="center"/>
    </xf>
    <xf numFmtId="169" fontId="17" fillId="6" borderId="1" xfId="0" applyNumberFormat="1" applyFont="1" applyFill="1" applyBorder="1" applyAlignment="1" applyProtection="1">
      <alignment horizontal="center"/>
      <protection locked="0"/>
    </xf>
    <xf numFmtId="0" fontId="0" fillId="4" borderId="1" xfId="0" applyFill="1" applyBorder="1" applyAlignment="1">
      <alignment horizontal="left"/>
    </xf>
    <xf numFmtId="0" fontId="2" fillId="4" borderId="1" xfId="0" applyFont="1" applyFill="1" applyBorder="1"/>
    <xf numFmtId="0" fontId="16" fillId="4" borderId="0" xfId="0" applyFont="1" applyFill="1" applyAlignment="1">
      <alignment horizontal="center" vertical="center" wrapText="1"/>
    </xf>
    <xf numFmtId="0" fontId="3" fillId="7" borderId="14" xfId="61" applyFont="1" applyFill="1" applyBorder="1" applyAlignment="1">
      <alignment vertical="center"/>
    </xf>
    <xf numFmtId="0" fontId="0" fillId="5" borderId="0" xfId="0" applyFill="1" applyAlignment="1">
      <alignment wrapText="1"/>
    </xf>
    <xf numFmtId="0" fontId="0" fillId="11" borderId="0" xfId="0" applyFill="1"/>
    <xf numFmtId="0" fontId="0" fillId="7" borderId="1" xfId="0" applyFill="1" applyBorder="1"/>
    <xf numFmtId="169" fontId="3" fillId="11" borderId="52" xfId="0" quotePrefix="1" applyNumberFormat="1" applyFont="1" applyFill="1" applyBorder="1" applyAlignment="1">
      <alignment horizontal="center"/>
    </xf>
    <xf numFmtId="169" fontId="3" fillId="11" borderId="17" xfId="0" applyNumberFormat="1" applyFont="1" applyFill="1" applyBorder="1" applyAlignment="1">
      <alignment horizontal="center"/>
    </xf>
    <xf numFmtId="169" fontId="3" fillId="11" borderId="1" xfId="0" quotePrefix="1" applyNumberFormat="1" applyFont="1" applyFill="1" applyBorder="1" applyAlignment="1">
      <alignment horizontal="center"/>
    </xf>
    <xf numFmtId="169" fontId="3" fillId="11" borderId="1" xfId="0" applyNumberFormat="1" applyFont="1" applyFill="1" applyBorder="1" applyAlignment="1">
      <alignment horizontal="center"/>
    </xf>
    <xf numFmtId="0" fontId="2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3" fontId="0" fillId="0" borderId="0" xfId="0" applyNumberFormat="1" applyAlignment="1">
      <alignment horizontal="center" vertical="center"/>
    </xf>
    <xf numFmtId="0" fontId="18" fillId="9" borderId="42" xfId="61" applyFont="1" applyFill="1" applyBorder="1" applyAlignment="1">
      <alignment horizontal="center" vertical="center" wrapText="1"/>
    </xf>
    <xf numFmtId="0" fontId="18" fillId="9" borderId="8" xfId="61" applyFont="1" applyFill="1" applyBorder="1" applyAlignment="1">
      <alignment horizontal="center" vertical="center" wrapText="1"/>
    </xf>
    <xf numFmtId="0" fontId="2" fillId="13" borderId="6" xfId="0" applyFont="1" applyFill="1" applyBorder="1"/>
    <xf numFmtId="0" fontId="2" fillId="0" borderId="1" xfId="0" applyFont="1" applyBorder="1" applyAlignment="1">
      <alignment horizontal="center"/>
    </xf>
    <xf numFmtId="1" fontId="1" fillId="7" borderId="3" xfId="15" applyNumberFormat="1" applyFont="1" applyFill="1" applyBorder="1" applyAlignment="1">
      <alignment wrapText="1"/>
    </xf>
    <xf numFmtId="169" fontId="2" fillId="8" borderId="31" xfId="0" applyNumberFormat="1" applyFont="1" applyFill="1" applyBorder="1" applyAlignment="1">
      <alignment horizontal="center" vertical="center" wrapText="1"/>
    </xf>
    <xf numFmtId="169" fontId="2" fillId="8" borderId="3" xfId="0" applyNumberFormat="1" applyFont="1" applyFill="1" applyBorder="1" applyAlignment="1">
      <alignment horizontal="center" vertical="center" wrapText="1"/>
    </xf>
    <xf numFmtId="169" fontId="2" fillId="8" borderId="27" xfId="0" applyNumberFormat="1" applyFont="1" applyFill="1" applyBorder="1" applyAlignment="1">
      <alignment horizontal="center" wrapText="1"/>
    </xf>
    <xf numFmtId="167" fontId="2" fillId="7" borderId="38" xfId="0" applyNumberFormat="1" applyFont="1" applyFill="1" applyBorder="1" applyAlignment="1">
      <alignment horizontal="center" vertical="center" wrapText="1"/>
    </xf>
    <xf numFmtId="169" fontId="2" fillId="6" borderId="47" xfId="0" applyNumberFormat="1" applyFont="1" applyFill="1" applyBorder="1" applyAlignment="1">
      <alignment horizontal="center" vertical="center" wrapText="1"/>
    </xf>
    <xf numFmtId="169" fontId="1" fillId="6" borderId="1" xfId="0" applyNumberFormat="1" applyFont="1" applyFill="1" applyBorder="1" applyAlignment="1" applyProtection="1">
      <alignment horizontal="center"/>
      <protection locked="0"/>
    </xf>
    <xf numFmtId="49" fontId="1" fillId="6" borderId="32" xfId="0" applyNumberFormat="1" applyFont="1" applyFill="1" applyBorder="1" applyAlignment="1" applyProtection="1">
      <alignment horizontal="center" vertical="center" wrapText="1"/>
      <protection locked="0"/>
    </xf>
    <xf numFmtId="49" fontId="0" fillId="6" borderId="32" xfId="0" applyNumberFormat="1" applyFill="1" applyBorder="1" applyAlignment="1" applyProtection="1">
      <alignment horizontal="center" vertical="center" wrapText="1"/>
      <protection locked="0"/>
    </xf>
    <xf numFmtId="169" fontId="1" fillId="6" borderId="4" xfId="0" applyNumberFormat="1" applyFont="1" applyFill="1" applyBorder="1" applyAlignment="1" applyProtection="1">
      <alignment horizontal="center"/>
      <protection locked="0"/>
    </xf>
    <xf numFmtId="49" fontId="0" fillId="6" borderId="44" xfId="0" applyNumberFormat="1" applyFill="1" applyBorder="1" applyAlignment="1" applyProtection="1">
      <alignment horizontal="center" vertical="center" wrapText="1"/>
      <protection locked="0"/>
    </xf>
    <xf numFmtId="0" fontId="22" fillId="14" borderId="53" xfId="0" applyFont="1" applyFill="1" applyBorder="1" applyAlignment="1">
      <alignment vertical="center"/>
    </xf>
    <xf numFmtId="0" fontId="22" fillId="14" borderId="62" xfId="0" applyFont="1" applyFill="1" applyBorder="1" applyAlignment="1">
      <alignment vertical="center"/>
    </xf>
    <xf numFmtId="0" fontId="22" fillId="14" borderId="55" xfId="0" applyFont="1" applyFill="1" applyBorder="1" applyAlignment="1">
      <alignment vertical="center"/>
    </xf>
    <xf numFmtId="0" fontId="2" fillId="13" borderId="21" xfId="0" applyFont="1" applyFill="1" applyBorder="1" applyAlignment="1">
      <alignment horizontal="center"/>
    </xf>
    <xf numFmtId="0" fontId="2" fillId="13" borderId="8" xfId="0" applyFont="1" applyFill="1" applyBorder="1" applyAlignment="1">
      <alignment horizontal="center"/>
    </xf>
    <xf numFmtId="0" fontId="2" fillId="13" borderId="9" xfId="0" applyFont="1" applyFill="1" applyBorder="1" applyAlignment="1">
      <alignment horizontal="center"/>
    </xf>
    <xf numFmtId="0" fontId="2" fillId="7" borderId="63" xfId="0" applyFont="1" applyFill="1" applyBorder="1" applyAlignment="1">
      <alignment vertical="center" wrapText="1"/>
    </xf>
    <xf numFmtId="0" fontId="2" fillId="7" borderId="6" xfId="0" applyFont="1" applyFill="1" applyBorder="1" applyAlignment="1">
      <alignment vertical="center" wrapText="1"/>
    </xf>
    <xf numFmtId="0" fontId="3" fillId="7" borderId="28" xfId="0" applyFont="1" applyFill="1" applyBorder="1" applyAlignment="1">
      <alignment vertical="top"/>
    </xf>
    <xf numFmtId="0" fontId="0" fillId="7" borderId="26" xfId="0" applyFill="1" applyBorder="1" applyAlignment="1">
      <alignment vertical="top"/>
    </xf>
    <xf numFmtId="0" fontId="3" fillId="7" borderId="26" xfId="0" applyFont="1" applyFill="1" applyBorder="1" applyAlignment="1">
      <alignment vertical="top"/>
    </xf>
    <xf numFmtId="0" fontId="0" fillId="4" borderId="1" xfId="0" applyFill="1" applyBorder="1"/>
    <xf numFmtId="0" fontId="14" fillId="12" borderId="0" xfId="0" applyFont="1" applyFill="1" applyAlignment="1">
      <alignment vertical="center" wrapText="1"/>
    </xf>
    <xf numFmtId="169" fontId="1" fillId="7" borderId="3" xfId="15" applyNumberFormat="1" applyFont="1" applyFill="1" applyBorder="1" applyAlignment="1">
      <alignment horizontal="center" wrapText="1"/>
    </xf>
    <xf numFmtId="0" fontId="2" fillId="13" borderId="1" xfId="0" applyFont="1" applyFill="1" applyBorder="1"/>
    <xf numFmtId="0" fontId="3" fillId="13" borderId="1" xfId="0" applyFont="1" applyFill="1" applyBorder="1" applyAlignment="1">
      <alignment horizontal="left" vertical="top" wrapText="1"/>
    </xf>
    <xf numFmtId="0" fontId="2" fillId="13" borderId="47" xfId="0" applyFont="1" applyFill="1" applyBorder="1" applyAlignment="1">
      <alignment horizontal="left" vertical="center" wrapText="1"/>
    </xf>
    <xf numFmtId="170" fontId="2" fillId="0" borderId="1" xfId="0" applyNumberFormat="1" applyFont="1" applyBorder="1"/>
    <xf numFmtId="0" fontId="2" fillId="13" borderId="1" xfId="0" applyFont="1" applyFill="1" applyBorder="1" applyAlignment="1">
      <alignment horizontal="center" vertical="center" wrapText="1"/>
    </xf>
    <xf numFmtId="0" fontId="23" fillId="0" borderId="0" xfId="64" applyFont="1" applyAlignment="1">
      <alignment horizontal="center" vertical="center"/>
    </xf>
    <xf numFmtId="1" fontId="23" fillId="0" borderId="0" xfId="64" applyNumberFormat="1" applyFont="1" applyAlignment="1">
      <alignment horizontal="center" vertical="center"/>
    </xf>
    <xf numFmtId="0" fontId="23" fillId="0" borderId="0" xfId="64" applyFont="1"/>
    <xf numFmtId="0" fontId="23" fillId="0" borderId="0" xfId="64" applyFont="1" applyAlignment="1">
      <alignment vertical="center" wrapText="1"/>
    </xf>
    <xf numFmtId="0" fontId="2" fillId="0" borderId="0" xfId="0" applyFont="1" applyAlignment="1">
      <alignment vertical="center" wrapText="1"/>
    </xf>
    <xf numFmtId="11" fontId="2" fillId="13" borderId="1" xfId="0" applyNumberFormat="1" applyFont="1" applyFill="1" applyBorder="1" applyAlignment="1">
      <alignment horizontal="center" vertical="center" wrapText="1"/>
    </xf>
    <xf numFmtId="0" fontId="0" fillId="13" borderId="1" xfId="0" applyFill="1" applyBorder="1" applyAlignment="1">
      <alignment vertical="center"/>
    </xf>
    <xf numFmtId="0" fontId="0" fillId="13" borderId="1" xfId="0" applyFill="1" applyBorder="1" applyAlignment="1">
      <alignment horizontal="left" vertical="center"/>
    </xf>
    <xf numFmtId="0" fontId="24" fillId="0" borderId="0" xfId="64" applyFont="1" applyAlignment="1">
      <alignment vertical="center"/>
    </xf>
    <xf numFmtId="170" fontId="0" fillId="0" borderId="1" xfId="0" applyNumberFormat="1" applyBorder="1"/>
    <xf numFmtId="0" fontId="2" fillId="14" borderId="23" xfId="0" applyFont="1" applyFill="1" applyBorder="1" applyAlignment="1">
      <alignment vertical="center"/>
    </xf>
    <xf numFmtId="0" fontId="2" fillId="0" borderId="0" xfId="0" applyFont="1"/>
    <xf numFmtId="169" fontId="0" fillId="10" borderId="10" xfId="0" applyNumberFormat="1" applyFill="1" applyBorder="1" applyAlignment="1">
      <alignment horizontal="center" vertical="center" wrapText="1"/>
    </xf>
    <xf numFmtId="169" fontId="1" fillId="10" borderId="49" xfId="0" applyNumberFormat="1" applyFont="1" applyFill="1" applyBorder="1" applyAlignment="1">
      <alignment horizontal="center" vertical="center" wrapText="1"/>
    </xf>
    <xf numFmtId="169" fontId="2" fillId="10" borderId="9" xfId="15" applyNumberFormat="1" applyFont="1" applyFill="1" applyBorder="1" applyAlignment="1">
      <alignment horizontal="center" wrapText="1"/>
    </xf>
    <xf numFmtId="0" fontId="26" fillId="7" borderId="8" xfId="0" applyFont="1" applyFill="1" applyBorder="1" applyAlignment="1">
      <alignment horizontal="center" vertical="center" wrapText="1"/>
    </xf>
    <xf numFmtId="8" fontId="2" fillId="0" borderId="1" xfId="0" applyNumberFormat="1" applyFont="1" applyBorder="1" applyAlignment="1">
      <alignment horizontal="center" vertical="center" wrapText="1"/>
    </xf>
    <xf numFmtId="8" fontId="0" fillId="0" borderId="1" xfId="0" applyNumberFormat="1" applyBorder="1" applyAlignment="1">
      <alignment horizontal="center" vertical="center" wrapText="1"/>
    </xf>
    <xf numFmtId="11" fontId="0" fillId="5" borderId="1" xfId="0" applyNumberFormat="1" applyFill="1" applyBorder="1" applyAlignment="1">
      <alignment horizontal="center" vertical="center" wrapText="1"/>
    </xf>
    <xf numFmtId="0" fontId="0" fillId="5" borderId="1" xfId="0" applyFill="1" applyBorder="1" applyAlignment="1">
      <alignment horizontal="center"/>
    </xf>
    <xf numFmtId="1" fontId="2" fillId="7" borderId="21" xfId="0" applyNumberFormat="1" applyFont="1" applyFill="1" applyBorder="1" applyAlignment="1">
      <alignment horizontal="center" vertical="center" wrapText="1"/>
    </xf>
    <xf numFmtId="1" fontId="2" fillId="7" borderId="33" xfId="0" applyNumberFormat="1" applyFont="1" applyFill="1" applyBorder="1" applyAlignment="1">
      <alignment horizontal="center" vertical="center" wrapText="1"/>
    </xf>
    <xf numFmtId="169" fontId="2" fillId="8" borderId="24" xfId="0" applyNumberFormat="1" applyFont="1" applyFill="1" applyBorder="1" applyAlignment="1">
      <alignment horizontal="center" vertical="center" wrapText="1"/>
    </xf>
    <xf numFmtId="169" fontId="2" fillId="6" borderId="12" xfId="0" applyNumberFormat="1" applyFont="1" applyFill="1" applyBorder="1" applyAlignment="1">
      <alignment horizontal="center" vertical="center" wrapText="1"/>
    </xf>
    <xf numFmtId="169" fontId="1" fillId="6" borderId="12" xfId="0" applyNumberFormat="1" applyFont="1" applyFill="1" applyBorder="1" applyAlignment="1" applyProtection="1">
      <alignment horizontal="center"/>
      <protection locked="0"/>
    </xf>
    <xf numFmtId="169" fontId="1" fillId="6" borderId="25" xfId="0" applyNumberFormat="1" applyFont="1" applyFill="1" applyBorder="1" applyAlignment="1" applyProtection="1">
      <alignment horizontal="center"/>
      <protection locked="0"/>
    </xf>
    <xf numFmtId="0" fontId="14" fillId="9" borderId="42" xfId="61" applyFont="1" applyFill="1" applyBorder="1" applyAlignment="1">
      <alignment vertical="center"/>
    </xf>
    <xf numFmtId="0" fontId="2" fillId="7" borderId="53" xfId="31" applyFont="1" applyFill="1" applyBorder="1" applyAlignment="1">
      <alignment vertical="center"/>
    </xf>
    <xf numFmtId="0" fontId="1" fillId="7" borderId="57" xfId="31" applyFont="1" applyFill="1" applyBorder="1" applyAlignment="1">
      <alignment vertical="center"/>
    </xf>
    <xf numFmtId="0" fontId="1" fillId="7" borderId="64" xfId="31" applyFont="1" applyFill="1" applyBorder="1" applyAlignment="1">
      <alignment vertical="center"/>
    </xf>
    <xf numFmtId="0" fontId="14" fillId="7" borderId="43" xfId="61" applyFont="1" applyFill="1" applyBorder="1" applyAlignment="1">
      <alignment vertical="center"/>
    </xf>
    <xf numFmtId="0" fontId="3" fillId="7" borderId="43" xfId="61" applyFont="1" applyFill="1" applyBorder="1" applyAlignment="1">
      <alignment vertical="center"/>
    </xf>
    <xf numFmtId="169" fontId="1" fillId="7" borderId="43" xfId="15" applyNumberFormat="1" applyFont="1" applyFill="1" applyBorder="1" applyAlignment="1">
      <alignment horizontal="center" wrapText="1"/>
    </xf>
    <xf numFmtId="0" fontId="1" fillId="7" borderId="36" xfId="31" applyFont="1" applyFill="1" applyBorder="1" applyAlignment="1">
      <alignment vertical="center"/>
    </xf>
    <xf numFmtId="0" fontId="1" fillId="7" borderId="59" xfId="31" applyFont="1" applyFill="1" applyBorder="1" applyAlignment="1">
      <alignment vertical="center"/>
    </xf>
    <xf numFmtId="0" fontId="1" fillId="7" borderId="58" xfId="31" applyFont="1" applyFill="1" applyBorder="1" applyAlignment="1">
      <alignment vertical="center"/>
    </xf>
    <xf numFmtId="0" fontId="1" fillId="6" borderId="46" xfId="0" applyFont="1" applyFill="1" applyBorder="1" applyAlignment="1" applyProtection="1">
      <alignment wrapText="1"/>
      <protection locked="0"/>
    </xf>
    <xf numFmtId="169" fontId="17" fillId="6" borderId="4" xfId="0" applyNumberFormat="1" applyFont="1" applyFill="1" applyBorder="1" applyAlignment="1" applyProtection="1">
      <alignment horizontal="center"/>
      <protection locked="0"/>
    </xf>
    <xf numFmtId="0" fontId="28" fillId="0" borderId="0" xfId="65" applyFont="1"/>
    <xf numFmtId="0" fontId="2" fillId="13" borderId="55" xfId="0" applyFont="1" applyFill="1" applyBorder="1" applyAlignment="1">
      <alignment horizontal="center"/>
    </xf>
    <xf numFmtId="4" fontId="0" fillId="13" borderId="28" xfId="0" applyNumberFormat="1" applyFill="1" applyBorder="1"/>
    <xf numFmtId="4" fontId="0" fillId="13" borderId="26" xfId="0" applyNumberFormat="1" applyFill="1" applyBorder="1"/>
    <xf numFmtId="4" fontId="0" fillId="13" borderId="30" xfId="0" applyNumberFormat="1" applyFill="1" applyBorder="1"/>
    <xf numFmtId="0" fontId="25" fillId="7" borderId="29" xfId="31" applyFont="1" applyFill="1" applyBorder="1" applyAlignment="1">
      <alignment vertical="center"/>
    </xf>
    <xf numFmtId="1" fontId="14" fillId="9" borderId="8" xfId="61" applyNumberFormat="1" applyFont="1" applyFill="1" applyBorder="1" applyAlignment="1">
      <alignment horizontal="center" vertical="center"/>
    </xf>
    <xf numFmtId="49" fontId="0" fillId="6" borderId="32"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protection locked="0"/>
    </xf>
    <xf numFmtId="169" fontId="2" fillId="8" borderId="24" xfId="0" applyNumberFormat="1" applyFont="1" applyFill="1" applyBorder="1" applyAlignment="1">
      <alignment horizontal="right" vertical="center" wrapText="1"/>
    </xf>
    <xf numFmtId="169" fontId="17" fillId="6" borderId="12" xfId="0" applyNumberFormat="1" applyFont="1" applyFill="1" applyBorder="1" applyAlignment="1" applyProtection="1">
      <alignment horizontal="center"/>
      <protection locked="0"/>
    </xf>
    <xf numFmtId="169" fontId="17" fillId="6" borderId="10" xfId="0" applyNumberFormat="1" applyFont="1" applyFill="1" applyBorder="1" applyAlignment="1" applyProtection="1">
      <alignment horizontal="center"/>
      <protection locked="0"/>
    </xf>
    <xf numFmtId="169" fontId="17" fillId="6" borderId="25" xfId="0" applyNumberFormat="1" applyFont="1" applyFill="1" applyBorder="1" applyAlignment="1" applyProtection="1">
      <alignment horizontal="center"/>
      <protection locked="0"/>
    </xf>
    <xf numFmtId="169" fontId="17" fillId="6" borderId="11" xfId="0" applyNumberFormat="1" applyFont="1" applyFill="1" applyBorder="1" applyAlignment="1" applyProtection="1">
      <alignment horizontal="center"/>
      <protection locked="0"/>
    </xf>
    <xf numFmtId="1" fontId="14" fillId="9" borderId="6" xfId="61" applyNumberFormat="1" applyFont="1" applyFill="1" applyBorder="1" applyAlignment="1">
      <alignment horizontal="center" vertical="center" wrapText="1"/>
    </xf>
    <xf numFmtId="169" fontId="2" fillId="8" borderId="28" xfId="0" applyNumberFormat="1" applyFont="1" applyFill="1" applyBorder="1" applyAlignment="1">
      <alignment horizontal="center" wrapText="1"/>
    </xf>
    <xf numFmtId="169" fontId="2" fillId="8" borderId="5" xfId="0" applyNumberFormat="1" applyFont="1" applyFill="1" applyBorder="1" applyAlignment="1">
      <alignment horizontal="center" wrapText="1"/>
    </xf>
    <xf numFmtId="2" fontId="17" fillId="10" borderId="1" xfId="61" applyNumberFormat="1" applyFont="1" applyFill="1" applyBorder="1" applyAlignment="1">
      <alignment horizontal="center"/>
    </xf>
    <xf numFmtId="169" fontId="3" fillId="10" borderId="1" xfId="61" applyNumberFormat="1" applyFont="1" applyFill="1" applyBorder="1" applyAlignment="1">
      <alignment horizontal="center"/>
    </xf>
    <xf numFmtId="2" fontId="17" fillId="10" borderId="4" xfId="61" applyNumberFormat="1" applyFont="1" applyFill="1" applyBorder="1" applyAlignment="1">
      <alignment horizontal="center"/>
    </xf>
    <xf numFmtId="169" fontId="3" fillId="10" borderId="4" xfId="61" applyNumberFormat="1" applyFont="1" applyFill="1" applyBorder="1" applyAlignment="1">
      <alignment horizontal="center"/>
    </xf>
    <xf numFmtId="1" fontId="1" fillId="7" borderId="47" xfId="15" applyNumberFormat="1" applyFont="1" applyFill="1" applyBorder="1" applyAlignment="1">
      <alignment wrapText="1"/>
    </xf>
    <xf numFmtId="2" fontId="2" fillId="7" borderId="8" xfId="0" applyNumberFormat="1" applyFont="1" applyFill="1" applyBorder="1" applyAlignment="1">
      <alignment horizontal="center" vertical="center" wrapText="1"/>
    </xf>
    <xf numFmtId="168" fontId="2" fillId="7" borderId="8" xfId="0" applyNumberFormat="1" applyFont="1" applyFill="1" applyBorder="1" applyAlignment="1">
      <alignment horizontal="center" vertical="center" wrapText="1"/>
    </xf>
    <xf numFmtId="0" fontId="2" fillId="7" borderId="20" xfId="15" applyFont="1" applyFill="1" applyBorder="1" applyAlignment="1">
      <alignment vertical="top" wrapText="1"/>
    </xf>
    <xf numFmtId="0" fontId="0" fillId="7" borderId="20" xfId="15" applyFont="1" applyFill="1" applyBorder="1" applyAlignment="1">
      <alignment vertical="top" wrapText="1"/>
    </xf>
    <xf numFmtId="0" fontId="3" fillId="7" borderId="15" xfId="15" applyFont="1" applyFill="1" applyBorder="1" applyAlignment="1">
      <alignment vertical="top" wrapText="1"/>
    </xf>
    <xf numFmtId="0" fontId="0" fillId="6" borderId="35" xfId="0" applyFill="1" applyBorder="1" applyAlignment="1" applyProtection="1">
      <alignment vertical="top" wrapText="1"/>
      <protection locked="0"/>
    </xf>
    <xf numFmtId="0" fontId="2" fillId="7" borderId="57" xfId="0" applyFont="1" applyFill="1" applyBorder="1" applyAlignment="1">
      <alignment horizontal="left" vertical="center" wrapText="1"/>
    </xf>
    <xf numFmtId="0" fontId="26" fillId="7" borderId="66" xfId="0" applyFont="1" applyFill="1" applyBorder="1" applyAlignment="1">
      <alignment horizontal="center" vertical="center" wrapText="1"/>
    </xf>
    <xf numFmtId="0" fontId="14" fillId="7" borderId="63" xfId="0" applyFont="1" applyFill="1" applyBorder="1" applyAlignment="1">
      <alignment vertical="top" wrapText="1"/>
    </xf>
    <xf numFmtId="0" fontId="14" fillId="7" borderId="56" xfId="0" applyFont="1" applyFill="1" applyBorder="1" applyAlignment="1">
      <alignment vertical="top" wrapText="1"/>
    </xf>
    <xf numFmtId="0" fontId="14" fillId="7" borderId="7" xfId="0" applyFont="1" applyFill="1" applyBorder="1" applyAlignment="1">
      <alignment vertical="top" wrapText="1"/>
    </xf>
    <xf numFmtId="0" fontId="2" fillId="7" borderId="31" xfId="15" applyFont="1" applyFill="1" applyBorder="1" applyAlignment="1">
      <alignment vertical="top" wrapText="1"/>
    </xf>
    <xf numFmtId="0" fontId="14" fillId="7" borderId="57" xfId="0" applyFont="1" applyFill="1" applyBorder="1" applyAlignment="1">
      <alignment vertical="top" wrapText="1"/>
    </xf>
    <xf numFmtId="0" fontId="14" fillId="7" borderId="36" xfId="0" applyFont="1" applyFill="1" applyBorder="1" applyAlignment="1">
      <alignment vertical="top" wrapText="1"/>
    </xf>
    <xf numFmtId="0" fontId="14" fillId="7" borderId="59" xfId="0" applyFont="1" applyFill="1" applyBorder="1" applyAlignment="1">
      <alignment vertical="top" wrapText="1"/>
    </xf>
    <xf numFmtId="0" fontId="26" fillId="7" borderId="66" xfId="0" applyFont="1" applyFill="1" applyBorder="1" applyAlignment="1">
      <alignment vertical="center" wrapText="1"/>
    </xf>
    <xf numFmtId="0" fontId="25" fillId="7" borderId="54" xfId="0" applyFont="1" applyFill="1" applyBorder="1" applyAlignment="1">
      <alignment vertical="center" wrapText="1"/>
    </xf>
    <xf numFmtId="0" fontId="3" fillId="7" borderId="34" xfId="0" applyFont="1" applyFill="1" applyBorder="1" applyAlignment="1">
      <alignment vertical="center" wrapText="1"/>
    </xf>
    <xf numFmtId="0" fontId="26" fillId="7" borderId="66" xfId="0" applyFont="1" applyFill="1" applyBorder="1" applyAlignment="1">
      <alignment vertical="top" wrapText="1"/>
    </xf>
    <xf numFmtId="0" fontId="25" fillId="7" borderId="54" xfId="0" applyFont="1" applyFill="1" applyBorder="1" applyAlignment="1">
      <alignment vertical="top" wrapText="1"/>
    </xf>
    <xf numFmtId="0" fontId="14" fillId="7" borderId="34" xfId="0" applyFont="1" applyFill="1" applyBorder="1" applyAlignment="1">
      <alignment vertical="top" wrapText="1"/>
    </xf>
    <xf numFmtId="171" fontId="2" fillId="7" borderId="3" xfId="0" applyNumberFormat="1" applyFont="1" applyFill="1" applyBorder="1" applyAlignment="1" applyProtection="1">
      <alignment horizontal="center" wrapText="1"/>
      <protection locked="0"/>
    </xf>
    <xf numFmtId="171" fontId="1" fillId="10" borderId="1" xfId="0" applyNumberFormat="1" applyFont="1" applyFill="1" applyBorder="1" applyAlignment="1" applyProtection="1">
      <alignment horizontal="center" wrapText="1"/>
      <protection locked="0"/>
    </xf>
    <xf numFmtId="171" fontId="1" fillId="10" borderId="4" xfId="0" applyNumberFormat="1" applyFont="1" applyFill="1" applyBorder="1" applyAlignment="1" applyProtection="1">
      <alignment horizontal="center" wrapText="1"/>
      <protection locked="0"/>
    </xf>
    <xf numFmtId="0" fontId="2" fillId="13" borderId="1" xfId="0" applyFont="1" applyFill="1" applyBorder="1" applyAlignment="1">
      <alignment wrapText="1"/>
    </xf>
    <xf numFmtId="0" fontId="0" fillId="5" borderId="0" xfId="0" applyFill="1"/>
    <xf numFmtId="1" fontId="14" fillId="12" borderId="1" xfId="0" applyNumberFormat="1" applyFont="1" applyFill="1" applyBorder="1" applyAlignment="1">
      <alignment horizontal="center" wrapText="1"/>
    </xf>
    <xf numFmtId="169" fontId="2" fillId="8" borderId="43" xfId="0" applyNumberFormat="1" applyFont="1" applyFill="1" applyBorder="1" applyAlignment="1">
      <alignment horizontal="center" vertical="center" wrapText="1"/>
    </xf>
    <xf numFmtId="0" fontId="2" fillId="14" borderId="13" xfId="0" applyFont="1" applyFill="1" applyBorder="1" applyAlignment="1">
      <alignment vertical="center" wrapText="1"/>
    </xf>
    <xf numFmtId="0" fontId="2" fillId="14" borderId="17" xfId="0" applyFont="1" applyFill="1" applyBorder="1" applyAlignment="1">
      <alignment vertical="center" wrapText="1"/>
    </xf>
    <xf numFmtId="0" fontId="2" fillId="13" borderId="22" xfId="0" applyFont="1" applyFill="1" applyBorder="1" applyAlignment="1">
      <alignment horizontal="center"/>
    </xf>
    <xf numFmtId="0" fontId="29" fillId="0" borderId="0" xfId="0" applyFont="1"/>
    <xf numFmtId="169" fontId="2" fillId="6" borderId="40" xfId="0" applyNumberFormat="1" applyFont="1" applyFill="1" applyBorder="1" applyAlignment="1">
      <alignment horizontal="center" vertical="center" wrapText="1"/>
    </xf>
    <xf numFmtId="169" fontId="1" fillId="6" borderId="23" xfId="0" applyNumberFormat="1" applyFont="1" applyFill="1" applyBorder="1" applyAlignment="1" applyProtection="1">
      <alignment horizontal="center"/>
      <protection locked="0"/>
    </xf>
    <xf numFmtId="169" fontId="1" fillId="6" borderId="45" xfId="0" applyNumberFormat="1" applyFont="1" applyFill="1" applyBorder="1" applyAlignment="1" applyProtection="1">
      <alignment horizontal="center"/>
      <protection locked="0"/>
    </xf>
    <xf numFmtId="167" fontId="2" fillId="7" borderId="67" xfId="0" applyNumberFormat="1" applyFont="1" applyFill="1" applyBorder="1" applyAlignment="1">
      <alignment horizontal="center" vertical="center" wrapText="1"/>
    </xf>
    <xf numFmtId="0" fontId="2" fillId="6" borderId="47" xfId="0" applyFont="1" applyFill="1" applyBorder="1" applyAlignment="1">
      <alignment horizontal="center" vertical="center" wrapText="1"/>
    </xf>
    <xf numFmtId="169" fontId="2" fillId="8" borderId="1" xfId="0" applyNumberFormat="1" applyFont="1" applyFill="1" applyBorder="1" applyAlignment="1">
      <alignment horizontal="center" vertical="center" wrapText="1"/>
    </xf>
    <xf numFmtId="169" fontId="2" fillId="8" borderId="48" xfId="0" applyNumberFormat="1" applyFont="1" applyFill="1" applyBorder="1" applyAlignment="1">
      <alignment horizontal="center" vertical="center" wrapText="1"/>
    </xf>
    <xf numFmtId="169" fontId="2" fillId="8" borderId="12" xfId="0" applyNumberFormat="1" applyFont="1" applyFill="1" applyBorder="1" applyAlignment="1">
      <alignment horizontal="center" vertical="center" wrapText="1"/>
    </xf>
    <xf numFmtId="169" fontId="2" fillId="8" borderId="10" xfId="0" applyNumberFormat="1" applyFont="1" applyFill="1" applyBorder="1" applyAlignment="1">
      <alignment horizontal="center" vertical="center" wrapText="1"/>
    </xf>
    <xf numFmtId="169" fontId="2" fillId="8" borderId="25" xfId="0" applyNumberFormat="1" applyFont="1" applyFill="1" applyBorder="1" applyAlignment="1">
      <alignment horizontal="center" vertical="center" wrapText="1"/>
    </xf>
    <xf numFmtId="169" fontId="2" fillId="8" borderId="4" xfId="0" applyNumberFormat="1" applyFont="1" applyFill="1" applyBorder="1" applyAlignment="1">
      <alignment horizontal="center" vertical="center" wrapText="1"/>
    </xf>
    <xf numFmtId="169" fontId="2" fillId="8" borderId="11" xfId="0" applyNumberFormat="1" applyFont="1" applyFill="1" applyBorder="1" applyAlignment="1">
      <alignment horizontal="center" vertical="center" wrapText="1"/>
    </xf>
    <xf numFmtId="0" fontId="2" fillId="7" borderId="31" xfId="0" applyFont="1" applyFill="1" applyBorder="1" applyAlignment="1">
      <alignment horizontal="right" vertical="center" wrapText="1"/>
    </xf>
    <xf numFmtId="0" fontId="2" fillId="7" borderId="3" xfId="0" applyFont="1" applyFill="1" applyBorder="1" applyAlignment="1">
      <alignment horizontal="right" vertical="center" wrapText="1"/>
    </xf>
    <xf numFmtId="0" fontId="2" fillId="7" borderId="37" xfId="0" applyFont="1" applyFill="1" applyBorder="1" applyAlignment="1">
      <alignment horizontal="right" vertical="center" wrapText="1"/>
    </xf>
    <xf numFmtId="0" fontId="2" fillId="7" borderId="23" xfId="0" applyFont="1" applyFill="1" applyBorder="1"/>
    <xf numFmtId="0" fontId="2" fillId="7" borderId="14" xfId="0" applyFont="1" applyFill="1" applyBorder="1"/>
    <xf numFmtId="0" fontId="2" fillId="7" borderId="20" xfId="0" applyFont="1" applyFill="1" applyBorder="1" applyAlignment="1">
      <alignment horizontal="right" vertical="center" wrapText="1"/>
    </xf>
    <xf numFmtId="0" fontId="2" fillId="7" borderId="47" xfId="0" applyFont="1" applyFill="1" applyBorder="1" applyAlignment="1">
      <alignment horizontal="right" vertical="center" wrapText="1"/>
    </xf>
    <xf numFmtId="0" fontId="2" fillId="7" borderId="40" xfId="0" applyFont="1" applyFill="1" applyBorder="1" applyAlignment="1">
      <alignment horizontal="right" vertical="center" wrapText="1"/>
    </xf>
    <xf numFmtId="0" fontId="0" fillId="6" borderId="1" xfId="0" applyFill="1" applyBorder="1"/>
    <xf numFmtId="0" fontId="0" fillId="6" borderId="26" xfId="0" applyFill="1" applyBorder="1" applyAlignment="1">
      <alignment vertical="top"/>
    </xf>
    <xf numFmtId="0" fontId="0" fillId="6" borderId="30" xfId="0" applyFill="1" applyBorder="1" applyAlignment="1">
      <alignment vertical="top"/>
    </xf>
    <xf numFmtId="4" fontId="0" fillId="6" borderId="20" xfId="0" applyNumberFormat="1" applyFill="1" applyBorder="1"/>
    <xf numFmtId="4" fontId="0" fillId="6" borderId="47" xfId="0" applyNumberFormat="1" applyFill="1" applyBorder="1"/>
    <xf numFmtId="4" fontId="0" fillId="6" borderId="40" xfId="0" applyNumberFormat="1" applyFill="1" applyBorder="1"/>
    <xf numFmtId="4" fontId="0" fillId="6" borderId="15" xfId="0" applyNumberFormat="1" applyFill="1" applyBorder="1"/>
    <xf numFmtId="4" fontId="0" fillId="6" borderId="1" xfId="0" applyNumberFormat="1" applyFill="1" applyBorder="1"/>
    <xf numFmtId="4" fontId="0" fillId="6" borderId="23" xfId="0" applyNumberFormat="1" applyFill="1" applyBorder="1"/>
    <xf numFmtId="4" fontId="0" fillId="6" borderId="35" xfId="0" applyNumberFormat="1" applyFill="1" applyBorder="1"/>
    <xf numFmtId="4" fontId="0" fillId="6" borderId="4" xfId="0" applyNumberFormat="1" applyFill="1" applyBorder="1"/>
    <xf numFmtId="4" fontId="0" fillId="6" borderId="45" xfId="0" applyNumberFormat="1" applyFill="1" applyBorder="1"/>
    <xf numFmtId="0" fontId="0" fillId="6" borderId="20" xfId="0" applyFill="1" applyBorder="1"/>
    <xf numFmtId="0" fontId="0" fillId="6" borderId="50" xfId="0" applyFill="1" applyBorder="1"/>
    <xf numFmtId="0" fontId="0" fillId="6" borderId="15" xfId="0" applyFill="1" applyBorder="1"/>
    <xf numFmtId="0" fontId="0" fillId="6" borderId="10" xfId="0" applyFill="1" applyBorder="1"/>
    <xf numFmtId="0" fontId="0" fillId="6" borderId="35" xfId="0" applyFill="1" applyBorder="1"/>
    <xf numFmtId="0" fontId="0" fillId="6" borderId="11" xfId="0" applyFill="1" applyBorder="1"/>
    <xf numFmtId="0" fontId="3" fillId="6" borderId="28" xfId="0" applyFont="1" applyFill="1" applyBorder="1" applyAlignment="1">
      <alignment vertical="top"/>
    </xf>
    <xf numFmtId="0" fontId="3" fillId="6" borderId="26" xfId="0" applyFont="1" applyFill="1" applyBorder="1" applyAlignment="1">
      <alignment vertical="top"/>
    </xf>
    <xf numFmtId="169" fontId="30" fillId="15" borderId="26" xfId="0" applyNumberFormat="1" applyFont="1" applyFill="1" applyBorder="1" applyAlignment="1">
      <alignment horizontal="center" vertical="center" wrapText="1"/>
    </xf>
    <xf numFmtId="169" fontId="2" fillId="8" borderId="61" xfId="0" applyNumberFormat="1" applyFont="1" applyFill="1" applyBorder="1" applyAlignment="1">
      <alignment horizontal="center" vertical="center" wrapText="1"/>
    </xf>
    <xf numFmtId="169" fontId="30" fillId="15" borderId="30" xfId="0" applyNumberFormat="1" applyFont="1" applyFill="1" applyBorder="1" applyAlignment="1">
      <alignment horizontal="center" vertical="center" wrapText="1"/>
    </xf>
    <xf numFmtId="167" fontId="2" fillId="7" borderId="63" xfId="0" applyNumberFormat="1" applyFont="1" applyFill="1" applyBorder="1" applyAlignment="1">
      <alignment horizontal="center" vertical="center" wrapText="1"/>
    </xf>
    <xf numFmtId="169" fontId="2" fillId="8" borderId="39" xfId="0" applyNumberFormat="1" applyFont="1" applyFill="1" applyBorder="1" applyAlignment="1">
      <alignment horizontal="center" vertical="center" wrapText="1"/>
    </xf>
    <xf numFmtId="169" fontId="2" fillId="8" borderId="65" xfId="0" applyNumberFormat="1" applyFont="1" applyFill="1" applyBorder="1" applyAlignment="1">
      <alignment horizontal="center" vertical="center" wrapText="1"/>
    </xf>
    <xf numFmtId="169" fontId="2" fillId="8" borderId="41" xfId="0" applyNumberFormat="1" applyFont="1" applyFill="1" applyBorder="1" applyAlignment="1">
      <alignment horizontal="center" vertical="center" wrapText="1"/>
    </xf>
    <xf numFmtId="169" fontId="2" fillId="8" borderId="60" xfId="0" applyNumberFormat="1" applyFont="1" applyFill="1" applyBorder="1" applyAlignment="1">
      <alignment horizontal="center" vertical="center" wrapText="1"/>
    </xf>
    <xf numFmtId="0" fontId="27" fillId="0" borderId="0" xfId="65"/>
    <xf numFmtId="169" fontId="17" fillId="6" borderId="23" xfId="0" applyNumberFormat="1" applyFont="1" applyFill="1" applyBorder="1" applyAlignment="1" applyProtection="1">
      <alignment horizontal="left"/>
      <protection locked="0"/>
    </xf>
    <xf numFmtId="169" fontId="17" fillId="6" borderId="14" xfId="0" applyNumberFormat="1" applyFont="1" applyFill="1" applyBorder="1" applyAlignment="1" applyProtection="1">
      <alignment horizontal="left"/>
      <protection locked="0"/>
    </xf>
    <xf numFmtId="169" fontId="17" fillId="6" borderId="15" xfId="0" applyNumberFormat="1" applyFont="1" applyFill="1" applyBorder="1" applyAlignment="1" applyProtection="1">
      <alignment horizontal="left"/>
      <protection locked="0"/>
    </xf>
    <xf numFmtId="0" fontId="2" fillId="3" borderId="1" xfId="0" applyFont="1" applyFill="1" applyBorder="1" applyAlignment="1">
      <alignment wrapText="1"/>
    </xf>
    <xf numFmtId="169" fontId="2" fillId="11" borderId="1" xfId="0" applyNumberFormat="1" applyFont="1" applyFill="1" applyBorder="1" applyAlignment="1">
      <alignment horizontal="center" vertical="center" wrapText="1"/>
    </xf>
    <xf numFmtId="169" fontId="27" fillId="11" borderId="1" xfId="65" applyNumberFormat="1" applyFill="1" applyBorder="1" applyAlignment="1">
      <alignment horizontal="center" vertical="center" wrapText="1"/>
    </xf>
    <xf numFmtId="2" fontId="2" fillId="11" borderId="1" xfId="0" applyNumberFormat="1" applyFont="1" applyFill="1" applyBorder="1" applyAlignment="1">
      <alignment horizontal="center" vertical="center" wrapText="1"/>
    </xf>
    <xf numFmtId="0" fontId="2" fillId="4" borderId="18" xfId="0" applyFont="1" applyFill="1" applyBorder="1" applyAlignment="1">
      <alignment horizontal="left"/>
    </xf>
    <xf numFmtId="0" fontId="2" fillId="4" borderId="13" xfId="0" applyFont="1" applyFill="1" applyBorder="1" applyAlignment="1">
      <alignment horizontal="left"/>
    </xf>
    <xf numFmtId="0" fontId="2" fillId="4" borderId="17" xfId="0" applyFont="1" applyFill="1" applyBorder="1" applyAlignment="1">
      <alignment horizontal="left"/>
    </xf>
    <xf numFmtId="0" fontId="0" fillId="4" borderId="18" xfId="0" applyFill="1" applyBorder="1" applyAlignment="1">
      <alignment vertical="top" wrapText="1"/>
    </xf>
    <xf numFmtId="0" fontId="0" fillId="4" borderId="13" xfId="0" applyFill="1" applyBorder="1" applyAlignment="1">
      <alignment vertical="top" wrapText="1"/>
    </xf>
    <xf numFmtId="0" fontId="0" fillId="4" borderId="17" xfId="0" applyFill="1" applyBorder="1" applyAlignment="1">
      <alignment vertical="top" wrapText="1"/>
    </xf>
    <xf numFmtId="0" fontId="0" fillId="4" borderId="16" xfId="0" applyFill="1" applyBorder="1" applyAlignment="1">
      <alignment vertical="top" wrapText="1"/>
    </xf>
    <xf numFmtId="0" fontId="0" fillId="4" borderId="0" xfId="0" applyFill="1" applyAlignment="1">
      <alignment vertical="top" wrapText="1"/>
    </xf>
    <xf numFmtId="0" fontId="0" fillId="4" borderId="29" xfId="0" applyFill="1" applyBorder="1" applyAlignment="1">
      <alignment vertical="top" wrapText="1"/>
    </xf>
    <xf numFmtId="0" fontId="0" fillId="4" borderId="40" xfId="0" applyFill="1" applyBorder="1" applyAlignment="1">
      <alignment vertical="top" wrapText="1"/>
    </xf>
    <xf numFmtId="0" fontId="0" fillId="4" borderId="19" xfId="0" applyFill="1" applyBorder="1" applyAlignment="1">
      <alignment vertical="top" wrapText="1"/>
    </xf>
    <xf numFmtId="0" fontId="0" fillId="4" borderId="20" xfId="0" applyFill="1" applyBorder="1" applyAlignment="1">
      <alignment vertical="top" wrapText="1"/>
    </xf>
    <xf numFmtId="169" fontId="17" fillId="6" borderId="23" xfId="0" applyNumberFormat="1" applyFont="1" applyFill="1" applyBorder="1" applyAlignment="1" applyProtection="1">
      <alignment horizontal="left"/>
      <protection locked="0"/>
    </xf>
    <xf numFmtId="169" fontId="17" fillId="6" borderId="14" xfId="0" applyNumberFormat="1" applyFont="1" applyFill="1" applyBorder="1" applyAlignment="1" applyProtection="1">
      <alignment horizontal="left"/>
      <protection locked="0"/>
    </xf>
    <xf numFmtId="169" fontId="17" fillId="6" borderId="15" xfId="0" applyNumberFormat="1" applyFont="1" applyFill="1" applyBorder="1" applyAlignment="1" applyProtection="1">
      <alignment horizontal="left"/>
      <protection locked="0"/>
    </xf>
    <xf numFmtId="0" fontId="2" fillId="4" borderId="23" xfId="0" applyFont="1" applyFill="1" applyBorder="1" applyAlignment="1">
      <alignment horizontal="left"/>
    </xf>
    <xf numFmtId="0" fontId="2" fillId="4" borderId="14" xfId="0" applyFont="1" applyFill="1" applyBorder="1" applyAlignment="1">
      <alignment horizontal="left"/>
    </xf>
    <xf numFmtId="0" fontId="2" fillId="4" borderId="15" xfId="0" applyFont="1" applyFill="1" applyBorder="1" applyAlignment="1">
      <alignment horizontal="left"/>
    </xf>
    <xf numFmtId="0" fontId="0" fillId="0" borderId="23" xfId="0" applyBorder="1"/>
    <xf numFmtId="0" fontId="0" fillId="0" borderId="14" xfId="0" applyBorder="1"/>
    <xf numFmtId="0" fontId="0" fillId="0" borderId="15" xfId="0" applyBorder="1"/>
    <xf numFmtId="169" fontId="2" fillId="6" borderId="18" xfId="0" applyNumberFormat="1" applyFont="1" applyFill="1" applyBorder="1" applyAlignment="1">
      <alignment horizontal="center" vertical="center" wrapText="1"/>
    </xf>
    <xf numFmtId="169" fontId="2" fillId="6" borderId="17" xfId="0" applyNumberFormat="1" applyFont="1" applyFill="1" applyBorder="1" applyAlignment="1">
      <alignment horizontal="center" vertical="center" wrapText="1"/>
    </xf>
    <xf numFmtId="169" fontId="2" fillId="6" borderId="40" xfId="0" applyNumberFormat="1" applyFont="1" applyFill="1" applyBorder="1" applyAlignment="1">
      <alignment horizontal="center" vertical="center" wrapText="1"/>
    </xf>
    <xf numFmtId="169" fontId="2" fillId="6" borderId="20" xfId="0" applyNumberFormat="1" applyFont="1" applyFill="1" applyBorder="1" applyAlignment="1">
      <alignment horizontal="center" vertical="center" wrapText="1"/>
    </xf>
    <xf numFmtId="0" fontId="2" fillId="4" borderId="1" xfId="0" applyFont="1" applyFill="1" applyBorder="1" applyAlignment="1">
      <alignment wrapText="1"/>
    </xf>
    <xf numFmtId="169" fontId="2" fillId="6" borderId="16" xfId="0" applyNumberFormat="1" applyFont="1" applyFill="1" applyBorder="1" applyAlignment="1">
      <alignment horizontal="center" vertical="center" wrapText="1"/>
    </xf>
    <xf numFmtId="169" fontId="2" fillId="6" borderId="29" xfId="0" applyNumberFormat="1" applyFont="1" applyFill="1" applyBorder="1" applyAlignment="1">
      <alignment horizontal="center" vertical="center" wrapText="1"/>
    </xf>
    <xf numFmtId="0" fontId="0" fillId="0" borderId="1" xfId="0" applyBorder="1"/>
    <xf numFmtId="0" fontId="2" fillId="4" borderId="19" xfId="0" applyFont="1" applyFill="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0" fillId="4" borderId="23" xfId="0" applyFill="1" applyBorder="1" applyAlignment="1">
      <alignment horizontal="left"/>
    </xf>
    <xf numFmtId="0" fontId="0" fillId="4" borderId="14" xfId="0" applyFill="1" applyBorder="1" applyAlignment="1">
      <alignment horizontal="left"/>
    </xf>
    <xf numFmtId="0" fontId="0" fillId="4" borderId="15" xfId="0" applyFill="1" applyBorder="1" applyAlignment="1">
      <alignment horizontal="left"/>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0" fillId="0" borderId="0" xfId="0"/>
    <xf numFmtId="0" fontId="3" fillId="4" borderId="1" xfId="0" applyFont="1" applyFill="1" applyBorder="1" applyAlignment="1">
      <alignment horizontal="left" vertical="center" wrapText="1"/>
    </xf>
    <xf numFmtId="0" fontId="3" fillId="4" borderId="2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0" fillId="11" borderId="0" xfId="0" applyFill="1"/>
    <xf numFmtId="0" fontId="0" fillId="11" borderId="29" xfId="0" applyFill="1" applyBorder="1"/>
    <xf numFmtId="0" fontId="2" fillId="4" borderId="1" xfId="0" applyFont="1" applyFill="1" applyBorder="1" applyAlignment="1">
      <alignment horizontal="left" vertical="center"/>
    </xf>
    <xf numFmtId="0" fontId="2" fillId="4" borderId="23" xfId="0" applyFont="1" applyFill="1" applyBorder="1" applyAlignment="1">
      <alignment horizontal="left" vertical="center"/>
    </xf>
    <xf numFmtId="0" fontId="2" fillId="4" borderId="15" xfId="0" applyFont="1" applyFill="1" applyBorder="1" applyAlignment="1">
      <alignment horizontal="left" vertical="center"/>
    </xf>
    <xf numFmtId="0" fontId="0" fillId="4" borderId="1" xfId="0" applyFill="1" applyBorder="1" applyAlignment="1">
      <alignment horizontal="left"/>
    </xf>
    <xf numFmtId="0" fontId="3" fillId="4" borderId="51" xfId="0" applyFont="1" applyFill="1" applyBorder="1" applyAlignment="1">
      <alignment horizontal="left" vertical="center" wrapText="1"/>
    </xf>
    <xf numFmtId="0" fontId="16" fillId="4" borderId="0" xfId="0" applyFont="1" applyFill="1" applyAlignment="1">
      <alignment horizontal="center" vertical="center" wrapText="1"/>
    </xf>
    <xf numFmtId="0" fontId="3" fillId="5" borderId="1" xfId="0" applyFont="1" applyFill="1" applyBorder="1" applyAlignment="1">
      <alignment vertical="center" wrapText="1"/>
    </xf>
    <xf numFmtId="0" fontId="15" fillId="12" borderId="19" xfId="0" applyFont="1" applyFill="1" applyBorder="1" applyAlignment="1">
      <alignment horizontal="left" vertical="center" wrapText="1"/>
    </xf>
    <xf numFmtId="0" fontId="15" fillId="12" borderId="20" xfId="0" applyFont="1" applyFill="1" applyBorder="1" applyAlignment="1">
      <alignment horizontal="left" vertical="center" wrapText="1"/>
    </xf>
    <xf numFmtId="0" fontId="0" fillId="0" borderId="23" xfId="0" applyBorder="1" applyAlignment="1">
      <alignment horizontal="left"/>
    </xf>
    <xf numFmtId="0" fontId="0" fillId="0" borderId="15" xfId="0" applyBorder="1" applyAlignment="1">
      <alignment horizontal="left"/>
    </xf>
    <xf numFmtId="0" fontId="0" fillId="7" borderId="1" xfId="0" applyFill="1" applyBorder="1"/>
    <xf numFmtId="0" fontId="17" fillId="0" borderId="23" xfId="0" applyFont="1" applyBorder="1" applyAlignment="1">
      <alignment horizontal="left"/>
    </xf>
    <xf numFmtId="0" fontId="17" fillId="0" borderId="15" xfId="0" applyFont="1" applyBorder="1" applyAlignment="1">
      <alignment horizontal="left"/>
    </xf>
    <xf numFmtId="49" fontId="0" fillId="6" borderId="61" xfId="0" applyNumberFormat="1" applyFill="1" applyBorder="1" applyAlignment="1" applyProtection="1">
      <alignment horizontal="center" vertical="center"/>
      <protection locked="0"/>
    </xf>
    <xf numFmtId="49" fontId="0" fillId="6" borderId="32" xfId="0" applyNumberFormat="1" applyFill="1" applyBorder="1" applyAlignment="1" applyProtection="1">
      <alignment horizontal="center" vertical="center"/>
      <protection locked="0"/>
    </xf>
    <xf numFmtId="49" fontId="0" fillId="6" borderId="41" xfId="0" applyNumberFormat="1" applyFill="1" applyBorder="1" applyAlignment="1" applyProtection="1">
      <alignment horizontal="center" vertical="center"/>
      <protection locked="0"/>
    </xf>
    <xf numFmtId="49" fontId="0" fillId="6" borderId="44" xfId="0" applyNumberFormat="1" applyFill="1" applyBorder="1" applyAlignment="1" applyProtection="1">
      <alignment horizontal="center" vertical="center"/>
      <protection locked="0"/>
    </xf>
    <xf numFmtId="49" fontId="1" fillId="6" borderId="61" xfId="0" applyNumberFormat="1" applyFont="1" applyFill="1" applyBorder="1" applyAlignment="1" applyProtection="1">
      <alignment horizontal="center" vertical="center" wrapText="1"/>
      <protection locked="0"/>
    </xf>
    <xf numFmtId="49" fontId="1" fillId="6" borderId="32" xfId="0" applyNumberFormat="1" applyFont="1" applyFill="1" applyBorder="1" applyAlignment="1" applyProtection="1">
      <alignment horizontal="center" vertical="center" wrapText="1"/>
      <protection locked="0"/>
    </xf>
    <xf numFmtId="49" fontId="1" fillId="6" borderId="41" xfId="0" applyNumberFormat="1" applyFont="1" applyFill="1" applyBorder="1" applyAlignment="1" applyProtection="1">
      <alignment horizontal="center" vertical="center" wrapText="1"/>
      <protection locked="0"/>
    </xf>
    <xf numFmtId="49" fontId="1" fillId="6" borderId="44" xfId="0" applyNumberFormat="1" applyFont="1" applyFill="1" applyBorder="1" applyAlignment="1" applyProtection="1">
      <alignment horizontal="center" vertical="center" wrapText="1"/>
      <protection locked="0"/>
    </xf>
    <xf numFmtId="0" fontId="2" fillId="7" borderId="53" xfId="0" applyFont="1" applyFill="1" applyBorder="1" applyAlignment="1">
      <alignment horizontal="center" vertical="center" wrapText="1"/>
    </xf>
    <xf numFmtId="0" fontId="2" fillId="7" borderId="33" xfId="0" applyFont="1" applyFill="1" applyBorder="1" applyAlignment="1">
      <alignment horizontal="center" vertical="center" wrapText="1"/>
    </xf>
    <xf numFmtId="167" fontId="2" fillId="7" borderId="39" xfId="0" applyNumberFormat="1" applyFont="1" applyFill="1" applyBorder="1" applyAlignment="1">
      <alignment horizontal="center" vertical="center" wrapText="1"/>
    </xf>
    <xf numFmtId="167" fontId="2" fillId="7" borderId="38" xfId="0" applyNumberFormat="1" applyFont="1" applyFill="1" applyBorder="1" applyAlignment="1">
      <alignment horizontal="center" vertical="center" wrapText="1"/>
    </xf>
    <xf numFmtId="167" fontId="2" fillId="7" borderId="39" xfId="0" applyNumberFormat="1" applyFont="1" applyFill="1" applyBorder="1" applyAlignment="1">
      <alignment horizontal="left" vertical="center" wrapText="1"/>
    </xf>
    <xf numFmtId="167" fontId="2" fillId="7" borderId="38" xfId="0" applyNumberFormat="1" applyFont="1" applyFill="1" applyBorder="1" applyAlignment="1">
      <alignment horizontal="left" vertical="center" wrapText="1"/>
    </xf>
    <xf numFmtId="0" fontId="15" fillId="12" borderId="13" xfId="0" applyFont="1" applyFill="1" applyBorder="1" applyAlignment="1">
      <alignment horizontal="left" vertical="center" wrapText="1"/>
    </xf>
  </cellXfs>
  <cellStyles count="66">
    <cellStyle name="%" xfId="2" xr:uid="{71365DA5-3F8D-4EB8-895D-334B54CB2030}"/>
    <cellStyle name="% 3" xfId="3" xr:uid="{E06C719A-4D43-4719-B57D-C49B5DC16DC4}"/>
    <cellStyle name="_TableHead_03 Admiral - Shares Outstanding_SEE Reserve Margin Calculation V3 2011-02-16" xfId="4" xr:uid="{EA31B56E-07A6-49CC-9C89-9C69BF18DEF3}"/>
    <cellStyle name="_TableHead_03 Admiral - Shares Outstanding_SEE Reserve Margin Calculation V3 2011-02-16 2" xfId="5" xr:uid="{33AB664D-87E8-46C4-BF6F-F9965FD99C9C}"/>
    <cellStyle name="_TableHead_03 Admiral - Shares Outstanding_SEE Reserve Margin Calculation V3 2011-02-16 3" xfId="6" xr:uid="{F184F6E0-4C23-452E-8D85-85D911EBBB10}"/>
    <cellStyle name="Bad 2" xfId="7" xr:uid="{C4420E08-F1A0-462E-B93B-CAEC98BAA7EE}"/>
    <cellStyle name="Comma 2" xfId="8" xr:uid="{9CBBD6C3-AA59-4567-A352-9E0F4272C77E}"/>
    <cellStyle name="Comma 2 2" xfId="9" xr:uid="{7F4A04F1-9386-4DBC-9AF1-02D5AB42DD6C}"/>
    <cellStyle name="Comma 2 2 2" xfId="51" xr:uid="{5D9FB370-71FE-48DE-B6F5-40BB3D048720}"/>
    <cellStyle name="Comma 2 3" xfId="50" xr:uid="{ED629BAB-E109-45B7-9F48-03F138BB8DB8}"/>
    <cellStyle name="Comma 3" xfId="10" xr:uid="{947B7F38-53E2-47D7-BC4C-3C979C4032A9}"/>
    <cellStyle name="Comma 3 2" xfId="52" xr:uid="{E1FDD374-5395-410D-B05D-011299D4FFF5}"/>
    <cellStyle name="Comma 4" xfId="59" xr:uid="{0768BF52-6A62-4029-A31B-344BF03E0760}"/>
    <cellStyle name="Comma 7" xfId="11" xr:uid="{1E6FFB82-1567-46CA-8135-E6DD2B55C072}"/>
    <cellStyle name="Comma 7 2" xfId="53" xr:uid="{CFD0BB04-2E07-4F6E-A751-A61D819C43FC}"/>
    <cellStyle name="Currency 2" xfId="12" xr:uid="{AFC3490C-FBF9-44CE-847B-9DD01D11B10F}"/>
    <cellStyle name="Currency 2 2" xfId="54" xr:uid="{CEC91985-3995-4CD9-BF1C-9791E70E2DA3}"/>
    <cellStyle name="Hyperlink" xfId="65" builtinId="8"/>
    <cellStyle name="Hyperlink 2" xfId="13" xr:uid="{551AB4FC-125E-4B00-AD37-6F10AEF02F68}"/>
    <cellStyle name="Normal" xfId="0" builtinId="0"/>
    <cellStyle name="Normal 10" xfId="14" xr:uid="{C9F2E07F-DCE1-457D-86FF-D692C49716B4}"/>
    <cellStyle name="Normal 10 2" xfId="49" xr:uid="{54403B62-E131-4531-A2A4-F8572DDCBAE3}"/>
    <cellStyle name="Normal 10 2 2" xfId="56" xr:uid="{54E94E69-D259-4E9B-AB40-7E9DDF52AA6D}"/>
    <cellStyle name="Normal 11" xfId="15" xr:uid="{16C06F61-8674-47D5-8B50-443ED15C2754}"/>
    <cellStyle name="Normal 11 2" xfId="16" xr:uid="{8183C64C-9DD5-4B4C-9DDE-12064921DF13}"/>
    <cellStyle name="Normal 11 2 2" xfId="17" xr:uid="{1E21EC60-71F0-48D6-9C85-FA2CB85C8D83}"/>
    <cellStyle name="Normal 12" xfId="57" xr:uid="{93487D5F-4861-47D4-8E5A-4E4760791A5E}"/>
    <cellStyle name="Normal 12 2" xfId="63" xr:uid="{22A754CF-375D-4F29-81B3-D12E52C9734D}"/>
    <cellStyle name="Normal 13" xfId="61" xr:uid="{A4A5AE93-6FCF-46E0-9B43-35437AFBA5B5}"/>
    <cellStyle name="Normal 14" xfId="1" xr:uid="{CC434A4E-B77C-4FCB-95C3-3BC292029C53}"/>
    <cellStyle name="Normal 17" xfId="18" xr:uid="{256C755D-1649-4F5A-A7E4-F1EF8FD394DD}"/>
    <cellStyle name="Normal 2" xfId="19" xr:uid="{79D493EB-EA37-433D-B904-FC8AFD5D8EF0}"/>
    <cellStyle name="Normal 2 2" xfId="20" xr:uid="{94CB83FA-81FC-414B-8A9C-EED2E8AFE7D5}"/>
    <cellStyle name="Normal 2 3" xfId="21" xr:uid="{F7FF45A7-75A8-4251-A84C-ED99F9788430}"/>
    <cellStyle name="Normal 2 4" xfId="62" xr:uid="{88D16C90-528A-4BE1-B70C-7D0B0C755645}"/>
    <cellStyle name="Normal 3" xfId="22" xr:uid="{A6800532-3069-460A-BFDC-C79F3966880A}"/>
    <cellStyle name="Normal 3 2" xfId="23" xr:uid="{9E29334F-2075-44A4-98A9-0BEB82618ACF}"/>
    <cellStyle name="Normal 3 2 2" xfId="24" xr:uid="{F9A6FE7A-BBE0-4739-AF1C-C50466665842}"/>
    <cellStyle name="Normal 4" xfId="25" xr:uid="{7EA123E6-7658-4348-93B3-B0D880320E19}"/>
    <cellStyle name="Normal 4 10" xfId="26" xr:uid="{7163943C-B0A8-43E3-8AA8-A8A10E53392D}"/>
    <cellStyle name="Normal 4 2" xfId="27" xr:uid="{269D9AF5-29A9-4F95-88F4-AAB241D2DD94}"/>
    <cellStyle name="Normal 4 3" xfId="28" xr:uid="{D001600E-2D5D-4628-9D1F-D82E04016343}"/>
    <cellStyle name="Normal 4 9" xfId="29" xr:uid="{C1722963-8C99-4C0F-8556-1CB97216AB03}"/>
    <cellStyle name="Normal 5" xfId="30" xr:uid="{1D11A87C-588C-4E36-A67D-61156DC8C108}"/>
    <cellStyle name="Normal 5 2" xfId="31" xr:uid="{9146D37F-C533-4DEC-8E35-B5FB967F700A}"/>
    <cellStyle name="Normal 5 2 2" xfId="32" xr:uid="{D59DAA40-0E44-4470-8A31-969289236D20}"/>
    <cellStyle name="Normal 5 3" xfId="33" xr:uid="{F649E2F8-6BA0-4186-B357-3956AEED19F2}"/>
    <cellStyle name="Normal 54 2" xfId="34" xr:uid="{C2B66E83-114E-4C57-A6E4-2BE33353C721}"/>
    <cellStyle name="Normal 54 2 2" xfId="35" xr:uid="{49DC8B24-08EC-479A-A021-E6CA56B9ECD4}"/>
    <cellStyle name="Normal 55" xfId="36" xr:uid="{F68D87E2-9EEF-4FD0-9B4E-C7109C155769}"/>
    <cellStyle name="Normal 55 2" xfId="37" xr:uid="{801057E0-0A8E-4766-930F-5A870BD65FBC}"/>
    <cellStyle name="Normal 58" xfId="38" xr:uid="{5D0834E5-C2D0-40B8-95EA-7A91A090C67C}"/>
    <cellStyle name="Normal 58 2" xfId="39" xr:uid="{16501F4D-49FB-4E21-A722-B14A4F3E7028}"/>
    <cellStyle name="Normal 6" xfId="40" xr:uid="{377142AA-3D57-4D34-ABEA-D45D86FE2FC7}"/>
    <cellStyle name="Normal 6 2" xfId="41" xr:uid="{FFA56EA1-7387-4AEC-9E51-D0BAD152EBEE}"/>
    <cellStyle name="Normal 6 3" xfId="42" xr:uid="{F8A738CD-B018-4A85-A253-7CEB7567D68E}"/>
    <cellStyle name="Normal 7" xfId="43" xr:uid="{180BA93C-8D0A-4A5C-9F55-95D6FDAF3C92}"/>
    <cellStyle name="Normal 77" xfId="64" xr:uid="{28A12B72-748A-4F6E-A66B-88A442FE7AE0}"/>
    <cellStyle name="Normal 8" xfId="44" xr:uid="{97B3ABBC-B520-4687-A27D-D86B738BBFDB}"/>
    <cellStyle name="Normal 9" xfId="45" xr:uid="{B8477966-D886-4658-82A1-93D4ABBD292C}"/>
    <cellStyle name="Normal 9 2" xfId="55" xr:uid="{70F0D7F8-EC0F-452E-97E5-2C95E9E80000}"/>
    <cellStyle name="Percent 2" xfId="46" xr:uid="{4C35BDAF-A00E-4622-AEDF-FC6599170264}"/>
    <cellStyle name="Percent 2 2" xfId="47" xr:uid="{6384F15D-872C-48D5-B453-B878249742A5}"/>
    <cellStyle name="Percent 3" xfId="48" xr:uid="{81CBA42C-FFCB-4DAE-81A7-5773D4DB8E79}"/>
    <cellStyle name="Percent 4" xfId="58" xr:uid="{313ACF17-24AE-4E35-BD3B-0E9C980BBF39}"/>
    <cellStyle name="Percent 5" xfId="60" xr:uid="{3216A259-52A7-4A51-905C-8729FC9A68AC}"/>
  </cellStyles>
  <dxfs count="3">
    <dxf>
      <font>
        <color rgb="FF00FF00"/>
      </font>
      <fill>
        <patternFill>
          <fgColor indexed="64"/>
          <bgColor rgb="FF00FF00"/>
        </patternFill>
      </fill>
    </dxf>
    <dxf>
      <font>
        <color rgb="FF00FF00"/>
      </font>
      <fill>
        <patternFill>
          <fgColor indexed="64"/>
          <bgColor rgb="FF00FF00"/>
        </patternFill>
      </fill>
    </dxf>
    <dxf>
      <font>
        <color rgb="FF00FF00"/>
      </font>
      <fill>
        <patternFill>
          <fgColor indexed="64"/>
          <bgColor rgb="FF00FF00"/>
        </patternFill>
      </fill>
    </dxf>
  </dxfs>
  <tableStyles count="0" defaultTableStyle="TableStyleMedium2" defaultPivotStyle="PivotStyleMedium9"/>
  <colors>
    <mruColors>
      <color rgb="FFFED8D6"/>
      <color rgb="FFFFFF99"/>
      <color rgb="FFFED8EA"/>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obr.uk/forecasts-in-depth/the-economy-forecast/infl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25"/>
  <sheetViews>
    <sheetView tabSelected="1" zoomScale="85" zoomScaleNormal="85" workbookViewId="0">
      <selection activeCell="B14" sqref="B14:F25"/>
    </sheetView>
  </sheetViews>
  <sheetFormatPr defaultColWidth="8.77734375" defaultRowHeight="14.4"/>
  <cols>
    <col min="2" max="2" width="40.21875" customWidth="1"/>
    <col min="3" max="4" width="20.44140625" customWidth="1"/>
    <col min="5" max="5" width="24" customWidth="1"/>
    <col min="6" max="6" width="28" customWidth="1"/>
  </cols>
  <sheetData>
    <row r="2" spans="2:6" ht="23.55" customHeight="1">
      <c r="B2" s="46" t="s">
        <v>236</v>
      </c>
      <c r="C2" s="3"/>
    </row>
    <row r="3" spans="2:6" ht="15" customHeight="1">
      <c r="B3" s="4" t="s">
        <v>0</v>
      </c>
      <c r="C3" s="245" t="s">
        <v>1</v>
      </c>
      <c r="D3" s="246"/>
      <c r="E3" s="246"/>
      <c r="F3" s="247"/>
    </row>
    <row r="4" spans="2:6">
      <c r="B4" s="4" t="s">
        <v>200</v>
      </c>
      <c r="C4" s="245" t="s">
        <v>1</v>
      </c>
      <c r="D4" s="246"/>
      <c r="E4" s="246"/>
      <c r="F4" s="247"/>
    </row>
    <row r="5" spans="2:6">
      <c r="B5" s="4" t="s">
        <v>142</v>
      </c>
      <c r="C5" s="245" t="s">
        <v>1</v>
      </c>
      <c r="D5" s="246"/>
      <c r="E5" s="246"/>
      <c r="F5" s="247"/>
    </row>
    <row r="6" spans="2:6">
      <c r="B6" s="4" t="s">
        <v>201</v>
      </c>
      <c r="C6" s="245" t="s">
        <v>1</v>
      </c>
      <c r="D6" s="246"/>
      <c r="E6" s="246"/>
      <c r="F6" s="247"/>
    </row>
    <row r="7" spans="2:6">
      <c r="B7" s="4" t="s">
        <v>202</v>
      </c>
      <c r="C7" s="226" t="s">
        <v>1</v>
      </c>
      <c r="D7" s="227"/>
      <c r="E7" s="227"/>
      <c r="F7" s="228"/>
    </row>
    <row r="8" spans="2:6" ht="31.05" customHeight="1">
      <c r="B8" s="229" t="s">
        <v>203</v>
      </c>
      <c r="C8" s="245" t="s">
        <v>1</v>
      </c>
      <c r="D8" s="246"/>
      <c r="E8" s="246"/>
      <c r="F8" s="247"/>
    </row>
    <row r="10" spans="2:6" ht="15" customHeight="1">
      <c r="B10" s="248" t="s">
        <v>3</v>
      </c>
      <c r="C10" s="249"/>
      <c r="D10" s="249"/>
      <c r="E10" s="249"/>
      <c r="F10" s="250"/>
    </row>
    <row r="11" spans="2:6">
      <c r="B11" s="251" t="s">
        <v>95</v>
      </c>
      <c r="C11" s="252"/>
      <c r="D11" s="252"/>
      <c r="E11" s="252"/>
      <c r="F11" s="253"/>
    </row>
    <row r="13" spans="2:6" ht="15" customHeight="1">
      <c r="B13" s="233" t="s">
        <v>4</v>
      </c>
      <c r="C13" s="234"/>
      <c r="D13" s="234"/>
      <c r="E13" s="234"/>
      <c r="F13" s="235"/>
    </row>
    <row r="14" spans="2:6" ht="77.55" customHeight="1">
      <c r="B14" s="236" t="s">
        <v>232</v>
      </c>
      <c r="C14" s="237"/>
      <c r="D14" s="237"/>
      <c r="E14" s="237"/>
      <c r="F14" s="238"/>
    </row>
    <row r="15" spans="2:6" ht="77.55" customHeight="1">
      <c r="B15" s="239"/>
      <c r="C15" s="240"/>
      <c r="D15" s="240"/>
      <c r="E15" s="240"/>
      <c r="F15" s="241"/>
    </row>
    <row r="16" spans="2:6" ht="77.55" customHeight="1">
      <c r="B16" s="239"/>
      <c r="C16" s="240"/>
      <c r="D16" s="240"/>
      <c r="E16" s="240"/>
      <c r="F16" s="241"/>
    </row>
    <row r="17" spans="2:6" ht="77.55" customHeight="1">
      <c r="B17" s="239"/>
      <c r="C17" s="240"/>
      <c r="D17" s="240"/>
      <c r="E17" s="240"/>
      <c r="F17" s="241"/>
    </row>
    <row r="18" spans="2:6" ht="77.55" customHeight="1">
      <c r="B18" s="239"/>
      <c r="C18" s="240"/>
      <c r="D18" s="240"/>
      <c r="E18" s="240"/>
      <c r="F18" s="241"/>
    </row>
    <row r="19" spans="2:6" ht="77.55" customHeight="1">
      <c r="B19" s="239"/>
      <c r="C19" s="240"/>
      <c r="D19" s="240"/>
      <c r="E19" s="240"/>
      <c r="F19" s="241"/>
    </row>
    <row r="20" spans="2:6" ht="77.55" customHeight="1">
      <c r="B20" s="239"/>
      <c r="C20" s="240"/>
      <c r="D20" s="240"/>
      <c r="E20" s="240"/>
      <c r="F20" s="241"/>
    </row>
    <row r="21" spans="2:6" ht="77.55" customHeight="1">
      <c r="B21" s="239"/>
      <c r="C21" s="240"/>
      <c r="D21" s="240"/>
      <c r="E21" s="240"/>
      <c r="F21" s="241"/>
    </row>
    <row r="22" spans="2:6" ht="77.55" customHeight="1">
      <c r="B22" s="239"/>
      <c r="C22" s="240"/>
      <c r="D22" s="240"/>
      <c r="E22" s="240"/>
      <c r="F22" s="241"/>
    </row>
    <row r="23" spans="2:6" ht="42.45" customHeight="1">
      <c r="B23" s="239"/>
      <c r="C23" s="240"/>
      <c r="D23" s="240"/>
      <c r="E23" s="240"/>
      <c r="F23" s="241"/>
    </row>
    <row r="24" spans="2:6" ht="33.450000000000003" customHeight="1">
      <c r="B24" s="239"/>
      <c r="C24" s="240"/>
      <c r="D24" s="240"/>
      <c r="E24" s="240"/>
      <c r="F24" s="241"/>
    </row>
    <row r="25" spans="2:6" ht="31.05" customHeight="1">
      <c r="B25" s="242"/>
      <c r="C25" s="243"/>
      <c r="D25" s="243"/>
      <c r="E25" s="243"/>
      <c r="F25" s="244"/>
    </row>
  </sheetData>
  <mergeCells count="9">
    <mergeCell ref="B13:F13"/>
    <mergeCell ref="B14:F25"/>
    <mergeCell ref="C3:F3"/>
    <mergeCell ref="C4:F4"/>
    <mergeCell ref="B10:F10"/>
    <mergeCell ref="B11:F11"/>
    <mergeCell ref="C5:F5"/>
    <mergeCell ref="C6:F6"/>
    <mergeCell ref="C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9FFDA-7AD7-4A87-91B5-7A15B943C49B}">
  <dimension ref="B2:C20"/>
  <sheetViews>
    <sheetView zoomScale="80" zoomScaleNormal="80" workbookViewId="0">
      <selection activeCell="F7" sqref="F7"/>
    </sheetView>
  </sheetViews>
  <sheetFormatPr defaultColWidth="8.77734375" defaultRowHeight="14.4"/>
  <cols>
    <col min="2" max="2" width="18.77734375" customWidth="1"/>
    <col min="3" max="3" width="86.21875" customWidth="1"/>
  </cols>
  <sheetData>
    <row r="2" spans="2:3" ht="23.55" customHeight="1">
      <c r="B2" s="46" t="s">
        <v>236</v>
      </c>
      <c r="C2" s="3"/>
    </row>
    <row r="3" spans="2:3">
      <c r="B3" s="4" t="s">
        <v>0</v>
      </c>
      <c r="C3" s="35" t="str">
        <f>Cover!C3</f>
        <v>x</v>
      </c>
    </row>
    <row r="4" spans="2:3">
      <c r="B4" s="4" t="s">
        <v>2</v>
      </c>
      <c r="C4" s="35" t="str">
        <f>Cover!C4</f>
        <v>x</v>
      </c>
    </row>
    <row r="6" spans="2:3" ht="30" customHeight="1">
      <c r="B6" s="258" t="s">
        <v>222</v>
      </c>
      <c r="C6" s="258"/>
    </row>
    <row r="7" spans="2:3" ht="61.5" customHeight="1">
      <c r="B7" s="254"/>
      <c r="C7" s="255"/>
    </row>
    <row r="8" spans="2:3" ht="64.5" customHeight="1">
      <c r="B8" s="256"/>
      <c r="C8" s="257"/>
    </row>
    <row r="11" spans="2:3" ht="52.05" customHeight="1">
      <c r="B11" s="258" t="s">
        <v>217</v>
      </c>
      <c r="C11" s="258"/>
    </row>
    <row r="12" spans="2:3" ht="59.55" customHeight="1">
      <c r="B12" s="254"/>
      <c r="C12" s="255"/>
    </row>
    <row r="13" spans="2:3" ht="59.55" customHeight="1">
      <c r="B13" s="259"/>
      <c r="C13" s="260"/>
    </row>
    <row r="14" spans="2:3" ht="59.55" customHeight="1">
      <c r="B14" s="259"/>
      <c r="C14" s="260"/>
    </row>
    <row r="15" spans="2:3" ht="137.55000000000001" customHeight="1">
      <c r="B15" s="256"/>
      <c r="C15" s="257"/>
    </row>
    <row r="18" spans="2:3" ht="47.55" customHeight="1">
      <c r="B18" s="258" t="s">
        <v>218</v>
      </c>
      <c r="C18" s="258"/>
    </row>
    <row r="19" spans="2:3" ht="114" customHeight="1">
      <c r="B19" s="254"/>
      <c r="C19" s="255"/>
    </row>
    <row r="20" spans="2:3" ht="114" customHeight="1">
      <c r="B20" s="256"/>
      <c r="C20" s="257"/>
    </row>
  </sheetData>
  <mergeCells count="6">
    <mergeCell ref="B19:C20"/>
    <mergeCell ref="B6:C6"/>
    <mergeCell ref="B7:C8"/>
    <mergeCell ref="B11:C11"/>
    <mergeCell ref="B12:C15"/>
    <mergeCell ref="B18:C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5665D-79CA-44F8-BC82-717E45885C42}">
  <dimension ref="B2:K71"/>
  <sheetViews>
    <sheetView showGridLines="0" zoomScale="80" zoomScaleNormal="80" workbookViewId="0">
      <selection activeCell="J9" sqref="J9"/>
    </sheetView>
  </sheetViews>
  <sheetFormatPr defaultColWidth="8.77734375" defaultRowHeight="14.4"/>
  <cols>
    <col min="2" max="2" width="18.77734375" customWidth="1"/>
    <col min="3" max="3" width="20.44140625" customWidth="1"/>
    <col min="4" max="5" width="32" customWidth="1"/>
    <col min="6" max="6" width="20.44140625" customWidth="1"/>
  </cols>
  <sheetData>
    <row r="2" spans="2:6" ht="23.55" customHeight="1">
      <c r="B2" s="46" t="s">
        <v>236</v>
      </c>
      <c r="C2" s="3"/>
    </row>
    <row r="3" spans="2:6">
      <c r="B3" s="4" t="s">
        <v>0</v>
      </c>
      <c r="C3" s="265" t="str">
        <f>Cover!C3</f>
        <v>x</v>
      </c>
      <c r="D3" s="266">
        <f>Cover!D3</f>
        <v>0</v>
      </c>
      <c r="E3" s="266">
        <f>Cover!E3</f>
        <v>0</v>
      </c>
      <c r="F3" s="267">
        <f>Cover!F3</f>
        <v>0</v>
      </c>
    </row>
    <row r="4" spans="2:6">
      <c r="B4" s="4" t="s">
        <v>2</v>
      </c>
      <c r="C4" s="265" t="str">
        <f>Cover!C4</f>
        <v>x</v>
      </c>
      <c r="D4" s="266">
        <f>Cover!D4</f>
        <v>0</v>
      </c>
      <c r="E4" s="266">
        <f>Cover!E4</f>
        <v>0</v>
      </c>
      <c r="F4" s="267">
        <f>Cover!F4</f>
        <v>0</v>
      </c>
    </row>
    <row r="6" spans="2:6">
      <c r="B6" s="16" t="s">
        <v>5</v>
      </c>
      <c r="C6" s="1"/>
      <c r="D6" s="1"/>
      <c r="E6" s="1"/>
      <c r="F6" s="1"/>
    </row>
    <row r="7" spans="2:6">
      <c r="B7" s="16"/>
      <c r="C7" s="1"/>
      <c r="D7" s="1"/>
      <c r="E7" s="1"/>
      <c r="F7" s="1"/>
    </row>
    <row r="8" spans="2:6">
      <c r="B8" s="36" t="s">
        <v>6</v>
      </c>
      <c r="C8" s="248" t="s">
        <v>7</v>
      </c>
      <c r="D8" s="249"/>
      <c r="E8" s="250"/>
      <c r="F8" s="36" t="s">
        <v>8</v>
      </c>
    </row>
    <row r="9" spans="2:6" ht="30" customHeight="1">
      <c r="B9" s="5" t="s">
        <v>9</v>
      </c>
      <c r="C9" s="263" t="s">
        <v>143</v>
      </c>
      <c r="D9" s="263"/>
      <c r="E9" s="263"/>
      <c r="F9" s="6" t="s">
        <v>10</v>
      </c>
    </row>
    <row r="10" spans="2:6" ht="30" customHeight="1">
      <c r="B10" s="5" t="s">
        <v>53</v>
      </c>
      <c r="C10" s="263" t="s">
        <v>204</v>
      </c>
      <c r="D10" s="263"/>
      <c r="E10" s="263"/>
      <c r="F10" s="6" t="s">
        <v>10</v>
      </c>
    </row>
    <row r="11" spans="2:6" ht="30" customHeight="1">
      <c r="B11" s="5" t="s">
        <v>77</v>
      </c>
      <c r="C11" s="263" t="s">
        <v>205</v>
      </c>
      <c r="D11" s="263"/>
      <c r="E11" s="263"/>
      <c r="F11" s="6" t="s">
        <v>10</v>
      </c>
    </row>
    <row r="12" spans="2:6" ht="30" customHeight="1">
      <c r="B12" s="5" t="s">
        <v>64</v>
      </c>
      <c r="C12" s="268" t="s">
        <v>76</v>
      </c>
      <c r="D12" s="269"/>
      <c r="E12" s="270"/>
      <c r="F12" s="6" t="s">
        <v>10</v>
      </c>
    </row>
    <row r="13" spans="2:6" ht="30" customHeight="1">
      <c r="B13" s="5" t="s">
        <v>11</v>
      </c>
      <c r="C13" s="263" t="s">
        <v>12</v>
      </c>
      <c r="D13" s="263"/>
      <c r="E13" s="263"/>
      <c r="F13" s="7" t="s">
        <v>10</v>
      </c>
    </row>
    <row r="14" spans="2:6" ht="30" customHeight="1">
      <c r="B14" s="5" t="s">
        <v>13</v>
      </c>
      <c r="C14" s="263" t="s">
        <v>14</v>
      </c>
      <c r="D14" s="263"/>
      <c r="E14" s="263"/>
      <c r="F14" s="7" t="s">
        <v>10</v>
      </c>
    </row>
    <row r="15" spans="2:6" ht="30" customHeight="1">
      <c r="B15" s="5" t="s">
        <v>15</v>
      </c>
      <c r="C15" s="263" t="s">
        <v>16</v>
      </c>
      <c r="D15" s="263"/>
      <c r="E15" s="263"/>
      <c r="F15" s="7" t="s">
        <v>17</v>
      </c>
    </row>
    <row r="16" spans="2:6" ht="30" customHeight="1">
      <c r="B16" s="5" t="s">
        <v>18</v>
      </c>
      <c r="C16" s="263" t="s">
        <v>19</v>
      </c>
      <c r="D16" s="263"/>
      <c r="E16" s="263"/>
      <c r="F16" s="7" t="s">
        <v>17</v>
      </c>
    </row>
    <row r="17" spans="2:6" ht="30" customHeight="1">
      <c r="B17" s="8" t="s">
        <v>189</v>
      </c>
      <c r="C17" s="263" t="s">
        <v>190</v>
      </c>
      <c r="D17" s="263"/>
      <c r="E17" s="263"/>
      <c r="F17" s="7" t="s">
        <v>17</v>
      </c>
    </row>
    <row r="18" spans="2:6" ht="30" customHeight="1">
      <c r="B18" s="5" t="s">
        <v>20</v>
      </c>
      <c r="C18" s="263" t="s">
        <v>21</v>
      </c>
      <c r="D18" s="263"/>
      <c r="E18" s="263"/>
      <c r="F18" s="7" t="s">
        <v>10</v>
      </c>
    </row>
    <row r="19" spans="2:6" ht="58.5" customHeight="1">
      <c r="B19" s="8" t="s">
        <v>22</v>
      </c>
      <c r="C19" s="263" t="s">
        <v>23</v>
      </c>
      <c r="D19" s="263"/>
      <c r="E19" s="263"/>
      <c r="F19" s="7" t="s">
        <v>10</v>
      </c>
    </row>
    <row r="20" spans="2:6" ht="14.55" customHeight="1">
      <c r="C20" s="271"/>
      <c r="D20" s="271"/>
      <c r="E20" s="271"/>
    </row>
    <row r="21" spans="2:6" ht="14.55" customHeight="1">
      <c r="B21" s="262" t="s">
        <v>24</v>
      </c>
      <c r="C21" s="262"/>
      <c r="D21" s="262"/>
      <c r="E21" s="262"/>
      <c r="F21" s="262"/>
    </row>
    <row r="22" spans="2:6" ht="14.55" customHeight="1">
      <c r="B22" s="9" t="s">
        <v>25</v>
      </c>
      <c r="C22" s="263" t="s">
        <v>26</v>
      </c>
      <c r="D22" s="263"/>
      <c r="E22" s="263"/>
      <c r="F22" s="263"/>
    </row>
    <row r="23" spans="2:6" ht="14.55" customHeight="1">
      <c r="B23" s="9" t="s">
        <v>27</v>
      </c>
      <c r="C23" s="263" t="s">
        <v>28</v>
      </c>
      <c r="D23" s="263"/>
      <c r="E23" s="263"/>
      <c r="F23" s="263"/>
    </row>
    <row r="24" spans="2:6" ht="14.55" customHeight="1">
      <c r="B24" s="9" t="s">
        <v>29</v>
      </c>
      <c r="C24" s="263" t="s">
        <v>30</v>
      </c>
      <c r="D24" s="263"/>
      <c r="E24" s="263"/>
      <c r="F24" s="263"/>
    </row>
    <row r="25" spans="2:6" ht="14.55" customHeight="1">
      <c r="B25" s="9" t="s">
        <v>31</v>
      </c>
      <c r="C25" s="263" t="s">
        <v>32</v>
      </c>
      <c r="D25" s="263"/>
      <c r="E25" s="263"/>
      <c r="F25" s="263"/>
    </row>
    <row r="26" spans="2:6" ht="14.55" customHeight="1">
      <c r="B26" s="9" t="s">
        <v>192</v>
      </c>
      <c r="C26" s="263" t="s">
        <v>191</v>
      </c>
      <c r="D26" s="263"/>
      <c r="E26" s="263"/>
      <c r="F26" s="263"/>
    </row>
    <row r="27" spans="2:6" ht="14.55" customHeight="1">
      <c r="B27" s="9" t="s">
        <v>33</v>
      </c>
      <c r="C27" s="264" t="s">
        <v>34</v>
      </c>
      <c r="D27" s="264"/>
      <c r="E27" s="264"/>
      <c r="F27" s="264"/>
    </row>
    <row r="28" spans="2:6" ht="14.55" customHeight="1">
      <c r="B28" s="9" t="s">
        <v>165</v>
      </c>
      <c r="C28" s="264" t="s">
        <v>166</v>
      </c>
      <c r="D28" s="264"/>
      <c r="E28" s="264"/>
      <c r="F28" s="264"/>
    </row>
    <row r="29" spans="2:6">
      <c r="B29" s="54" t="s">
        <v>96</v>
      </c>
      <c r="C29" s="261" t="s">
        <v>99</v>
      </c>
      <c r="D29" s="261"/>
      <c r="E29" s="261"/>
      <c r="F29" s="261"/>
    </row>
    <row r="30" spans="2:6">
      <c r="B30" s="9" t="s">
        <v>138</v>
      </c>
      <c r="C30" s="261" t="s">
        <v>167</v>
      </c>
      <c r="D30" s="261"/>
      <c r="E30" s="261"/>
      <c r="F30" s="261"/>
    </row>
    <row r="31" spans="2:6">
      <c r="B31" s="9" t="s">
        <v>137</v>
      </c>
      <c r="C31" s="261" t="s">
        <v>193</v>
      </c>
      <c r="D31" s="261"/>
      <c r="E31" s="261"/>
      <c r="F31" s="261"/>
    </row>
    <row r="32" spans="2:6">
      <c r="B32" s="9" t="s">
        <v>37</v>
      </c>
      <c r="C32" s="261" t="s">
        <v>168</v>
      </c>
      <c r="D32" s="261"/>
      <c r="E32" s="261"/>
      <c r="F32" s="261"/>
    </row>
    <row r="33" spans="2:11">
      <c r="B33" s="9" t="s">
        <v>172</v>
      </c>
      <c r="C33" s="261" t="s">
        <v>169</v>
      </c>
      <c r="D33" s="261"/>
      <c r="E33" s="261"/>
      <c r="F33" s="261"/>
    </row>
    <row r="34" spans="2:11">
      <c r="B34" s="9" t="s">
        <v>170</v>
      </c>
      <c r="C34" s="261" t="s">
        <v>173</v>
      </c>
      <c r="D34" s="261"/>
      <c r="E34" s="261"/>
      <c r="F34" s="261"/>
    </row>
    <row r="35" spans="2:11">
      <c r="B35" s="9" t="s">
        <v>171</v>
      </c>
      <c r="C35" s="261" t="s">
        <v>174</v>
      </c>
      <c r="D35" s="261"/>
      <c r="E35" s="261"/>
      <c r="F35" s="261"/>
    </row>
    <row r="36" spans="2:11">
      <c r="B36" s="9" t="s">
        <v>175</v>
      </c>
      <c r="C36" s="261" t="s">
        <v>176</v>
      </c>
      <c r="D36" s="261"/>
      <c r="E36" s="261"/>
      <c r="F36" s="261"/>
    </row>
    <row r="37" spans="2:11">
      <c r="B37" s="9" t="s">
        <v>177</v>
      </c>
      <c r="C37" s="261" t="s">
        <v>178</v>
      </c>
      <c r="D37" s="261"/>
      <c r="E37" s="261"/>
      <c r="F37" s="261"/>
    </row>
    <row r="38" spans="2:11">
      <c r="B38" s="9" t="s">
        <v>77</v>
      </c>
      <c r="C38" s="261" t="s">
        <v>180</v>
      </c>
      <c r="D38" s="261"/>
      <c r="E38" s="261"/>
      <c r="F38" s="261"/>
    </row>
    <row r="39" spans="2:11">
      <c r="B39" s="9" t="s">
        <v>64</v>
      </c>
      <c r="C39" s="261" t="s">
        <v>181</v>
      </c>
      <c r="D39" s="261"/>
      <c r="E39" s="261"/>
      <c r="F39" s="261"/>
    </row>
    <row r="40" spans="2:11">
      <c r="B40" s="9" t="s">
        <v>179</v>
      </c>
      <c r="C40" s="261" t="s">
        <v>182</v>
      </c>
      <c r="D40" s="261"/>
      <c r="E40" s="261"/>
      <c r="F40" s="261"/>
    </row>
    <row r="41" spans="2:11">
      <c r="B41" s="9" t="s">
        <v>183</v>
      </c>
      <c r="C41" s="261" t="s">
        <v>186</v>
      </c>
      <c r="D41" s="261"/>
      <c r="E41" s="261"/>
      <c r="F41" s="261"/>
    </row>
    <row r="42" spans="2:11">
      <c r="B42" s="9" t="s">
        <v>184</v>
      </c>
      <c r="C42" s="261" t="s">
        <v>187</v>
      </c>
      <c r="D42" s="261"/>
      <c r="E42" s="261"/>
      <c r="F42" s="261"/>
    </row>
    <row r="43" spans="2:11">
      <c r="B43" s="9" t="s">
        <v>185</v>
      </c>
      <c r="C43" s="261" t="s">
        <v>188</v>
      </c>
      <c r="D43" s="261"/>
      <c r="E43" s="261"/>
      <c r="F43" s="261"/>
    </row>
    <row r="45" spans="2:11">
      <c r="B45" s="170"/>
      <c r="C45" s="170"/>
      <c r="D45" s="170"/>
      <c r="E45" s="170"/>
      <c r="F45" s="170"/>
      <c r="G45" s="170"/>
      <c r="H45" s="170"/>
      <c r="I45" s="170"/>
      <c r="J45" s="170"/>
      <c r="K45" s="170"/>
    </row>
    <row r="46" spans="2:11">
      <c r="B46" s="170"/>
      <c r="C46" s="170"/>
      <c r="D46" s="170"/>
      <c r="E46" s="170"/>
      <c r="F46" s="170"/>
      <c r="G46" s="170"/>
      <c r="H46" s="170"/>
      <c r="I46" s="170"/>
      <c r="J46" s="170"/>
      <c r="K46" s="170"/>
    </row>
    <row r="47" spans="2:11">
      <c r="B47" s="170"/>
      <c r="C47" s="170"/>
      <c r="D47" s="170"/>
      <c r="E47" s="170"/>
      <c r="F47" s="170"/>
      <c r="G47" s="170"/>
      <c r="H47" s="170"/>
      <c r="I47" s="170"/>
      <c r="J47" s="170"/>
      <c r="K47" s="170"/>
    </row>
    <row r="48" spans="2:11">
      <c r="B48" s="170"/>
      <c r="C48" s="170"/>
      <c r="D48" s="170"/>
      <c r="E48" s="170"/>
      <c r="F48" s="170"/>
      <c r="G48" s="170"/>
      <c r="H48" s="170"/>
      <c r="I48" s="170"/>
      <c r="J48" s="170"/>
      <c r="K48" s="170"/>
    </row>
    <row r="49" spans="2:11">
      <c r="B49" s="170"/>
      <c r="C49" s="170"/>
      <c r="D49" s="170"/>
      <c r="E49" s="170"/>
      <c r="F49" s="170"/>
      <c r="G49" s="170"/>
      <c r="H49" s="170"/>
      <c r="I49" s="170"/>
      <c r="J49" s="170"/>
      <c r="K49" s="170"/>
    </row>
    <row r="50" spans="2:11">
      <c r="B50" s="170"/>
      <c r="C50" s="170"/>
      <c r="D50" s="170"/>
      <c r="E50" s="170"/>
      <c r="F50" s="170"/>
      <c r="G50" s="170"/>
      <c r="H50" s="170"/>
      <c r="I50" s="170"/>
      <c r="J50" s="170"/>
      <c r="K50" s="170"/>
    </row>
    <row r="51" spans="2:11">
      <c r="B51" s="170"/>
      <c r="C51" s="170"/>
      <c r="D51" s="170"/>
      <c r="E51" s="170"/>
      <c r="F51" s="170"/>
      <c r="G51" s="170"/>
      <c r="H51" s="170"/>
      <c r="I51" s="170"/>
      <c r="J51" s="170"/>
      <c r="K51" s="170"/>
    </row>
    <row r="52" spans="2:11">
      <c r="B52" s="170"/>
      <c r="C52" s="170"/>
      <c r="D52" s="170"/>
      <c r="E52" s="170"/>
      <c r="F52" s="170"/>
      <c r="G52" s="170"/>
      <c r="H52" s="170"/>
      <c r="I52" s="170"/>
      <c r="J52" s="170"/>
      <c r="K52" s="170"/>
    </row>
    <row r="53" spans="2:11">
      <c r="B53" s="170"/>
      <c r="C53" s="170"/>
      <c r="D53" s="170"/>
      <c r="E53" s="170"/>
      <c r="F53" s="170"/>
      <c r="G53" s="170"/>
      <c r="H53" s="170"/>
      <c r="I53" s="170"/>
      <c r="J53" s="170"/>
      <c r="K53" s="170"/>
    </row>
    <row r="54" spans="2:11">
      <c r="B54" s="170"/>
      <c r="C54" s="170"/>
      <c r="D54" s="170"/>
      <c r="E54" s="170"/>
      <c r="F54" s="170"/>
      <c r="G54" s="170"/>
      <c r="H54" s="170"/>
      <c r="I54" s="170"/>
      <c r="J54" s="170"/>
      <c r="K54" s="170"/>
    </row>
    <row r="55" spans="2:11">
      <c r="B55" s="170"/>
      <c r="C55" s="170"/>
      <c r="D55" s="170"/>
      <c r="E55" s="170"/>
      <c r="F55" s="170"/>
      <c r="G55" s="170"/>
      <c r="H55" s="170"/>
      <c r="I55" s="170"/>
      <c r="J55" s="170"/>
      <c r="K55" s="170"/>
    </row>
    <row r="56" spans="2:11">
      <c r="B56" s="170"/>
      <c r="C56" s="170"/>
      <c r="D56" s="170"/>
      <c r="E56" s="170"/>
      <c r="F56" s="170"/>
      <c r="G56" s="170"/>
      <c r="H56" s="170"/>
      <c r="I56" s="170"/>
      <c r="J56" s="170"/>
      <c r="K56" s="170"/>
    </row>
    <row r="57" spans="2:11">
      <c r="B57" s="170"/>
      <c r="C57" s="170"/>
      <c r="D57" s="170"/>
      <c r="E57" s="170"/>
      <c r="F57" s="170"/>
      <c r="G57" s="170"/>
      <c r="H57" s="170"/>
      <c r="I57" s="170"/>
      <c r="J57" s="170"/>
      <c r="K57" s="170"/>
    </row>
    <row r="58" spans="2:11">
      <c r="B58" s="170"/>
      <c r="C58" s="170"/>
      <c r="D58" s="170"/>
      <c r="E58" s="170"/>
      <c r="F58" s="170"/>
      <c r="G58" s="170"/>
      <c r="H58" s="170"/>
      <c r="I58" s="170"/>
      <c r="J58" s="170"/>
      <c r="K58" s="170"/>
    </row>
    <row r="59" spans="2:11">
      <c r="B59" s="170"/>
      <c r="C59" s="170"/>
      <c r="D59" s="170"/>
      <c r="E59" s="170"/>
      <c r="F59" s="170"/>
      <c r="G59" s="170"/>
      <c r="H59" s="170"/>
      <c r="I59" s="170"/>
      <c r="J59" s="170"/>
      <c r="K59" s="170"/>
    </row>
    <row r="60" spans="2:11">
      <c r="B60" s="170"/>
      <c r="C60" s="170"/>
      <c r="D60" s="170"/>
      <c r="E60" s="170"/>
      <c r="F60" s="170"/>
      <c r="G60" s="170"/>
      <c r="H60" s="170"/>
      <c r="I60" s="170"/>
      <c r="J60" s="170"/>
      <c r="K60" s="170"/>
    </row>
    <row r="61" spans="2:11">
      <c r="B61" s="170"/>
      <c r="C61" s="170"/>
      <c r="D61" s="170"/>
      <c r="E61" s="170"/>
      <c r="F61" s="170"/>
      <c r="G61" s="170"/>
      <c r="H61" s="170"/>
      <c r="I61" s="170"/>
      <c r="J61" s="170"/>
      <c r="K61" s="170"/>
    </row>
    <row r="62" spans="2:11">
      <c r="B62" s="170"/>
      <c r="C62" s="170"/>
      <c r="D62" s="170"/>
      <c r="E62" s="170"/>
      <c r="F62" s="170"/>
      <c r="G62" s="170"/>
      <c r="H62" s="170"/>
      <c r="I62" s="170"/>
      <c r="J62" s="170"/>
      <c r="K62" s="170"/>
    </row>
    <row r="63" spans="2:11">
      <c r="B63" s="170"/>
      <c r="C63" s="170"/>
      <c r="D63" s="170"/>
      <c r="E63" s="170"/>
      <c r="F63" s="170"/>
      <c r="G63" s="170"/>
      <c r="H63" s="170"/>
      <c r="I63" s="170"/>
      <c r="J63" s="170"/>
      <c r="K63" s="170"/>
    </row>
    <row r="64" spans="2:11">
      <c r="B64" s="170"/>
      <c r="C64" s="170"/>
      <c r="D64" s="170"/>
      <c r="E64" s="170"/>
      <c r="F64" s="170"/>
      <c r="G64" s="170"/>
      <c r="H64" s="170"/>
      <c r="I64" s="170"/>
      <c r="J64" s="170"/>
      <c r="K64" s="170"/>
    </row>
    <row r="65" spans="2:11">
      <c r="B65" s="170"/>
      <c r="C65" s="170"/>
      <c r="D65" s="170"/>
      <c r="E65" s="170"/>
      <c r="F65" s="170"/>
      <c r="G65" s="170"/>
      <c r="H65" s="170"/>
      <c r="I65" s="170"/>
      <c r="J65" s="170"/>
      <c r="K65" s="170"/>
    </row>
    <row r="66" spans="2:11">
      <c r="B66" s="170"/>
      <c r="C66" s="170"/>
      <c r="D66" s="170"/>
      <c r="E66" s="170"/>
      <c r="F66" s="170"/>
      <c r="G66" s="170"/>
      <c r="H66" s="170"/>
      <c r="I66" s="170"/>
      <c r="J66" s="170"/>
      <c r="K66" s="170"/>
    </row>
    <row r="71" spans="2:11" ht="16.8">
      <c r="B71" s="176"/>
    </row>
  </sheetData>
  <mergeCells count="38">
    <mergeCell ref="C37:F37"/>
    <mergeCell ref="C31:F31"/>
    <mergeCell ref="C3:F3"/>
    <mergeCell ref="C4:F4"/>
    <mergeCell ref="C8:E8"/>
    <mergeCell ref="C12:E12"/>
    <mergeCell ref="C9:E9"/>
    <mergeCell ref="C10:E10"/>
    <mergeCell ref="C11:E11"/>
    <mergeCell ref="C13:E13"/>
    <mergeCell ref="C14:E14"/>
    <mergeCell ref="C28:F28"/>
    <mergeCell ref="C22:F22"/>
    <mergeCell ref="C18:E18"/>
    <mergeCell ref="C19:E19"/>
    <mergeCell ref="C20:E20"/>
    <mergeCell ref="C25:F25"/>
    <mergeCell ref="C27:F27"/>
    <mergeCell ref="C26:F26"/>
    <mergeCell ref="C15:E15"/>
    <mergeCell ref="C16:E16"/>
    <mergeCell ref="C17:E17"/>
    <mergeCell ref="C43:F43"/>
    <mergeCell ref="B21:F21"/>
    <mergeCell ref="C29:F29"/>
    <mergeCell ref="C30:F30"/>
    <mergeCell ref="C32:F32"/>
    <mergeCell ref="C33:F33"/>
    <mergeCell ref="C34:F34"/>
    <mergeCell ref="C39:F39"/>
    <mergeCell ref="C40:F40"/>
    <mergeCell ref="C41:F41"/>
    <mergeCell ref="C23:F23"/>
    <mergeCell ref="C24:F24"/>
    <mergeCell ref="C35:F35"/>
    <mergeCell ref="C38:F38"/>
    <mergeCell ref="C42:F42"/>
    <mergeCell ref="C36:F3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8D65A-FC81-422D-A593-53FA7A011975}">
  <dimension ref="B2:H19"/>
  <sheetViews>
    <sheetView zoomScale="80" zoomScaleNormal="80" workbookViewId="0">
      <selection activeCell="J10" sqref="J10"/>
    </sheetView>
  </sheetViews>
  <sheetFormatPr defaultColWidth="8.77734375" defaultRowHeight="14.4"/>
  <cols>
    <col min="2" max="2" width="18.77734375" customWidth="1"/>
    <col min="3" max="6" width="20.44140625" customWidth="1"/>
    <col min="7" max="7" width="15.44140625" customWidth="1"/>
  </cols>
  <sheetData>
    <row r="2" spans="2:8" ht="23.55" customHeight="1">
      <c r="B2" s="46" t="s">
        <v>236</v>
      </c>
      <c r="C2" s="3"/>
    </row>
    <row r="3" spans="2:8">
      <c r="B3" s="4" t="s">
        <v>0</v>
      </c>
      <c r="C3" s="280" t="str">
        <f>Cover!C3</f>
        <v>x</v>
      </c>
      <c r="D3" s="280">
        <f>Cover!D3</f>
        <v>0</v>
      </c>
      <c r="E3" s="280">
        <f>Cover!E3</f>
        <v>0</v>
      </c>
      <c r="F3" s="280">
        <f>Cover!F3</f>
        <v>0</v>
      </c>
    </row>
    <row r="4" spans="2:8">
      <c r="B4" s="4" t="s">
        <v>2</v>
      </c>
      <c r="C4" s="280" t="str">
        <f>Cover!C4</f>
        <v>x</v>
      </c>
      <c r="D4" s="280">
        <f>Cover!D4</f>
        <v>0</v>
      </c>
      <c r="E4" s="280">
        <f>Cover!E4</f>
        <v>0</v>
      </c>
      <c r="F4" s="280">
        <f>Cover!F4</f>
        <v>0</v>
      </c>
    </row>
    <row r="6" spans="2:8">
      <c r="B6" s="16" t="s">
        <v>35</v>
      </c>
      <c r="C6" s="1"/>
      <c r="D6" s="1"/>
      <c r="E6" s="1"/>
      <c r="F6" s="1"/>
      <c r="G6" s="1"/>
      <c r="H6" s="1"/>
    </row>
    <row r="7" spans="2:8">
      <c r="B7" s="16"/>
      <c r="C7" s="1"/>
      <c r="D7" s="1"/>
      <c r="E7" s="1"/>
      <c r="F7" s="1"/>
      <c r="G7" s="1"/>
      <c r="H7" s="1"/>
    </row>
    <row r="8" spans="2:8" ht="14.55" customHeight="1">
      <c r="B8" s="277" t="s">
        <v>36</v>
      </c>
      <c r="C8" s="277"/>
      <c r="D8" s="275"/>
      <c r="E8" s="275"/>
      <c r="F8" s="276"/>
      <c r="G8" s="10">
        <v>105.505585257348</v>
      </c>
      <c r="H8" s="11" t="s">
        <v>37</v>
      </c>
    </row>
    <row r="9" spans="2:8" ht="14.55" customHeight="1">
      <c r="B9" s="277" t="s">
        <v>38</v>
      </c>
      <c r="C9" s="277"/>
      <c r="D9" s="275"/>
      <c r="E9" s="275"/>
      <c r="F9" s="276"/>
      <c r="G9" s="10">
        <v>3600</v>
      </c>
      <c r="H9" s="11" t="s">
        <v>37</v>
      </c>
    </row>
    <row r="10" spans="2:8" ht="14.55" customHeight="1">
      <c r="B10" s="277" t="s">
        <v>56</v>
      </c>
      <c r="C10" s="277"/>
      <c r="D10" s="275"/>
      <c r="E10" s="275"/>
      <c r="F10" s="275"/>
      <c r="G10" s="10"/>
      <c r="H10" s="11"/>
    </row>
    <row r="11" spans="2:8" ht="14.55" customHeight="1">
      <c r="B11" s="277"/>
      <c r="C11" s="277"/>
      <c r="D11" s="275"/>
      <c r="E11" s="275"/>
      <c r="F11" s="275"/>
      <c r="G11" s="10"/>
      <c r="H11" s="11"/>
    </row>
    <row r="12" spans="2:8" ht="14.55" customHeight="1">
      <c r="B12" s="278"/>
      <c r="C12" s="279"/>
      <c r="D12" s="40"/>
      <c r="E12" s="40"/>
      <c r="F12" s="40"/>
      <c r="G12" s="10"/>
      <c r="H12" s="11"/>
    </row>
    <row r="13" spans="2:8" ht="14.55" customHeight="1">
      <c r="C13" s="271"/>
      <c r="D13" s="271"/>
      <c r="E13" s="271"/>
    </row>
    <row r="14" spans="2:8" ht="14.55" customHeight="1">
      <c r="B14" s="15" t="s">
        <v>39</v>
      </c>
      <c r="C14" s="282"/>
      <c r="D14" s="282"/>
      <c r="E14" s="282"/>
      <c r="F14" s="1"/>
      <c r="G14" s="1"/>
      <c r="H14" s="1"/>
    </row>
    <row r="15" spans="2:8" ht="14.55" customHeight="1">
      <c r="B15" s="15"/>
      <c r="C15" s="37"/>
      <c r="D15" s="37"/>
      <c r="E15" s="37"/>
      <c r="F15" s="1"/>
      <c r="G15" s="1"/>
      <c r="H15" s="1"/>
    </row>
    <row r="16" spans="2:8" ht="14.55" customHeight="1">
      <c r="B16" s="281" t="s">
        <v>40</v>
      </c>
      <c r="C16" s="281"/>
      <c r="D16" s="42" t="s">
        <v>41</v>
      </c>
      <c r="E16" s="43" t="s">
        <v>42</v>
      </c>
      <c r="F16" s="12"/>
      <c r="G16" s="10">
        <v>141.94793000000001</v>
      </c>
      <c r="H16" s="2" t="s">
        <v>43</v>
      </c>
    </row>
    <row r="17" spans="2:8" ht="14.55" customHeight="1">
      <c r="B17" s="272" t="s">
        <v>56</v>
      </c>
      <c r="C17" s="272"/>
      <c r="D17" s="44"/>
      <c r="E17" s="45"/>
      <c r="F17" s="12"/>
      <c r="G17" s="10"/>
      <c r="H17" s="2"/>
    </row>
    <row r="18" spans="2:8" ht="14.55" customHeight="1">
      <c r="B18" s="273"/>
      <c r="C18" s="274"/>
      <c r="D18" s="44"/>
      <c r="E18" s="45"/>
      <c r="F18" s="12"/>
      <c r="G18" s="10"/>
      <c r="H18" s="2"/>
    </row>
    <row r="19" spans="2:8" ht="14.55" customHeight="1">
      <c r="B19" s="272"/>
      <c r="C19" s="272"/>
      <c r="D19" s="44"/>
      <c r="E19" s="45"/>
      <c r="F19" s="12"/>
      <c r="G19" s="10"/>
      <c r="H19" s="2"/>
    </row>
  </sheetData>
  <mergeCells count="17">
    <mergeCell ref="C3:F3"/>
    <mergeCell ref="C4:F4"/>
    <mergeCell ref="B16:C16"/>
    <mergeCell ref="C13:E13"/>
    <mergeCell ref="C14:E14"/>
    <mergeCell ref="B19:C19"/>
    <mergeCell ref="B17:C17"/>
    <mergeCell ref="B18:C18"/>
    <mergeCell ref="D8:F8"/>
    <mergeCell ref="D9:F9"/>
    <mergeCell ref="D10:F10"/>
    <mergeCell ref="D11:F11"/>
    <mergeCell ref="B8:C8"/>
    <mergeCell ref="B9:C9"/>
    <mergeCell ref="B10:C10"/>
    <mergeCell ref="B11:C11"/>
    <mergeCell ref="B12:C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E071-A4FA-49F4-BB33-CF1A8756311C}">
  <dimension ref="B2:AK27"/>
  <sheetViews>
    <sheetView showGridLines="0" zoomScale="80" zoomScaleNormal="80" workbookViewId="0">
      <selection activeCell="C2" sqref="C2"/>
    </sheetView>
  </sheetViews>
  <sheetFormatPr defaultColWidth="8.77734375" defaultRowHeight="14.4"/>
  <cols>
    <col min="2" max="2" width="68.21875" bestFit="1" customWidth="1"/>
    <col min="3" max="3" width="49.33203125" customWidth="1"/>
    <col min="4" max="4" width="15.21875" customWidth="1"/>
    <col min="5" max="5" width="22.44140625" customWidth="1"/>
    <col min="6" max="34" width="12.44140625" customWidth="1"/>
    <col min="35" max="35" width="11.21875" customWidth="1"/>
    <col min="36" max="37" width="30.44140625" customWidth="1"/>
    <col min="38" max="56" width="13.21875" customWidth="1"/>
  </cols>
  <sheetData>
    <row r="2" spans="2:37" ht="23.55" customHeight="1">
      <c r="B2" s="46" t="s">
        <v>236</v>
      </c>
      <c r="C2" s="3"/>
    </row>
    <row r="3" spans="2:37">
      <c r="B3" s="4" t="s">
        <v>0</v>
      </c>
      <c r="C3" s="280" t="str">
        <f>Cover!C3</f>
        <v>x</v>
      </c>
      <c r="D3" s="280">
        <f>Cover!E3</f>
        <v>0</v>
      </c>
    </row>
    <row r="4" spans="2:37">
      <c r="B4" s="4" t="s">
        <v>2</v>
      </c>
      <c r="C4" s="280" t="str">
        <f>Cover!C4</f>
        <v>x</v>
      </c>
      <c r="D4" s="280">
        <f>Cover!E4</f>
        <v>0</v>
      </c>
    </row>
    <row r="7" spans="2:37">
      <c r="B7" s="78" t="s">
        <v>44</v>
      </c>
      <c r="C7" s="78"/>
    </row>
    <row r="8" spans="2:37" ht="67.05" customHeight="1">
      <c r="B8" s="284" t="s">
        <v>213</v>
      </c>
      <c r="C8" s="285"/>
      <c r="D8" s="171" t="s">
        <v>151</v>
      </c>
      <c r="E8" s="171" t="s">
        <v>150</v>
      </c>
      <c r="F8" s="13">
        <v>2021</v>
      </c>
      <c r="G8" s="13">
        <v>2022</v>
      </c>
      <c r="H8" s="13">
        <v>2023</v>
      </c>
      <c r="I8" s="13">
        <f t="shared" ref="I8" si="0">H8+1</f>
        <v>2024</v>
      </c>
      <c r="J8" s="13">
        <f t="shared" ref="J8" si="1">I8+1</f>
        <v>2025</v>
      </c>
      <c r="K8" s="13">
        <f t="shared" ref="K8" si="2">J8+1</f>
        <v>2026</v>
      </c>
      <c r="L8" s="13">
        <f t="shared" ref="L8" si="3">K8+1</f>
        <v>2027</v>
      </c>
      <c r="M8" s="13">
        <f t="shared" ref="M8" si="4">L8+1</f>
        <v>2028</v>
      </c>
      <c r="N8" s="13">
        <f t="shared" ref="N8" si="5">M8+1</f>
        <v>2029</v>
      </c>
      <c r="O8" s="13">
        <f t="shared" ref="O8" si="6">N8+1</f>
        <v>2030</v>
      </c>
      <c r="P8" s="13">
        <f t="shared" ref="P8" si="7">O8+1</f>
        <v>2031</v>
      </c>
      <c r="Q8" s="13">
        <f t="shared" ref="Q8" si="8">P8+1</f>
        <v>2032</v>
      </c>
      <c r="R8" s="13">
        <f t="shared" ref="R8" si="9">Q8+1</f>
        <v>2033</v>
      </c>
      <c r="S8" s="13">
        <f t="shared" ref="S8" si="10">R8+1</f>
        <v>2034</v>
      </c>
      <c r="T8" s="13">
        <f t="shared" ref="T8" si="11">S8+1</f>
        <v>2035</v>
      </c>
      <c r="U8" s="13">
        <f t="shared" ref="U8" si="12">T8+1</f>
        <v>2036</v>
      </c>
      <c r="V8" s="13">
        <f t="shared" ref="V8" si="13">U8+1</f>
        <v>2037</v>
      </c>
      <c r="W8" s="13">
        <f t="shared" ref="W8" si="14">V8+1</f>
        <v>2038</v>
      </c>
      <c r="X8" s="13">
        <f t="shared" ref="X8" si="15">W8+1</f>
        <v>2039</v>
      </c>
      <c r="Y8" s="13">
        <f t="shared" ref="Y8" si="16">X8+1</f>
        <v>2040</v>
      </c>
      <c r="Z8" s="13">
        <f t="shared" ref="Z8" si="17">Y8+1</f>
        <v>2041</v>
      </c>
      <c r="AA8" s="13">
        <f t="shared" ref="AA8" si="18">Z8+1</f>
        <v>2042</v>
      </c>
      <c r="AB8" s="13">
        <f t="shared" ref="AB8" si="19">AA8+1</f>
        <v>2043</v>
      </c>
      <c r="AC8" s="13">
        <f t="shared" ref="AC8" si="20">AB8+1</f>
        <v>2044</v>
      </c>
      <c r="AD8" s="13">
        <f t="shared" ref="AD8" si="21">AC8+1</f>
        <v>2045</v>
      </c>
      <c r="AE8" s="13">
        <f t="shared" ref="AE8" si="22">AD8+1</f>
        <v>2046</v>
      </c>
      <c r="AF8" s="13">
        <f t="shared" ref="AF8" si="23">AE8+1</f>
        <v>2047</v>
      </c>
      <c r="AG8" s="13">
        <f t="shared" ref="AG8" si="24">AF8+1</f>
        <v>2048</v>
      </c>
      <c r="AH8" s="13">
        <f t="shared" ref="AH8" si="25">AG8+1</f>
        <v>2049</v>
      </c>
      <c r="AI8" s="13">
        <f t="shared" ref="AI8" si="26">AH8+1</f>
        <v>2050</v>
      </c>
      <c r="AJ8" s="14" t="s">
        <v>45</v>
      </c>
      <c r="AK8" s="14" t="s">
        <v>74</v>
      </c>
    </row>
    <row r="9" spans="2:37" ht="14.55" customHeight="1">
      <c r="B9" s="283" t="s">
        <v>206</v>
      </c>
      <c r="C9" s="283"/>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row>
    <row r="10" spans="2:37" ht="14.55" customHeight="1">
      <c r="B10" s="283" t="s">
        <v>207</v>
      </c>
      <c r="C10" s="283"/>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row>
    <row r="11" spans="2:37" ht="14.55" customHeight="1">
      <c r="B11" s="283" t="s">
        <v>208</v>
      </c>
      <c r="C11" s="283"/>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row>
    <row r="12" spans="2:37" ht="14.55" customHeight="1">
      <c r="B12" s="251" t="s">
        <v>80</v>
      </c>
      <c r="C12" s="253"/>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row>
    <row r="13" spans="2:37">
      <c r="B13" s="288" t="s">
        <v>216</v>
      </c>
      <c r="C13" s="288"/>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5" spans="2:37">
      <c r="B15" s="78" t="s">
        <v>228</v>
      </c>
      <c r="C15" s="78"/>
    </row>
    <row r="16" spans="2:37" ht="66" customHeight="1">
      <c r="B16" s="284" t="s">
        <v>231</v>
      </c>
      <c r="C16" s="285"/>
      <c r="D16" s="171" t="s">
        <v>229</v>
      </c>
      <c r="E16" s="171" t="s">
        <v>150</v>
      </c>
      <c r="F16" s="13">
        <v>2021</v>
      </c>
      <c r="G16" s="13">
        <v>2022</v>
      </c>
      <c r="H16" s="13">
        <v>2023</v>
      </c>
      <c r="I16" s="13">
        <v>2024</v>
      </c>
      <c r="J16" s="13">
        <v>2025</v>
      </c>
      <c r="K16" s="13">
        <v>2026</v>
      </c>
      <c r="L16" s="13">
        <v>2027</v>
      </c>
      <c r="M16" s="13">
        <v>2028</v>
      </c>
      <c r="N16" s="13">
        <v>2029</v>
      </c>
      <c r="O16" s="13">
        <v>2030</v>
      </c>
      <c r="P16" s="13">
        <v>2031</v>
      </c>
      <c r="Q16" s="13">
        <v>2032</v>
      </c>
      <c r="R16" s="13">
        <v>2033</v>
      </c>
      <c r="S16" s="13">
        <v>2034</v>
      </c>
      <c r="T16" s="13">
        <v>2035</v>
      </c>
      <c r="U16" s="13">
        <v>2036</v>
      </c>
      <c r="V16" s="13">
        <v>2037</v>
      </c>
      <c r="W16" s="13">
        <v>2038</v>
      </c>
      <c r="X16" s="13">
        <v>2039</v>
      </c>
      <c r="Y16" s="13">
        <v>2040</v>
      </c>
      <c r="Z16" s="13">
        <v>2041</v>
      </c>
      <c r="AA16" s="13">
        <v>2042</v>
      </c>
      <c r="AB16" s="13">
        <v>2043</v>
      </c>
      <c r="AC16" s="13">
        <v>2044</v>
      </c>
      <c r="AD16" s="13">
        <v>2045</v>
      </c>
      <c r="AE16" s="13">
        <v>2046</v>
      </c>
      <c r="AF16" s="13">
        <v>2047</v>
      </c>
      <c r="AG16" s="13">
        <v>2048</v>
      </c>
      <c r="AH16" s="13">
        <v>2049</v>
      </c>
      <c r="AI16" s="13">
        <v>2050</v>
      </c>
    </row>
    <row r="17" spans="2:37" ht="63.45" customHeight="1">
      <c r="B17" s="286" t="s">
        <v>233</v>
      </c>
      <c r="C17" s="287"/>
      <c r="D17" s="230" t="s">
        <v>230</v>
      </c>
      <c r="E17" s="231" t="s">
        <v>234</v>
      </c>
      <c r="F17" s="232">
        <v>4.9074484509999996</v>
      </c>
      <c r="G17" s="232">
        <v>10.749545412</v>
      </c>
      <c r="H17" s="232">
        <v>2.8821489489999998</v>
      </c>
      <c r="I17" s="232">
        <v>0.54474907400000006</v>
      </c>
      <c r="J17" s="232">
        <v>-8.1174176000000001E-2</v>
      </c>
      <c r="K17" s="232">
        <v>1.0597656440000001</v>
      </c>
      <c r="L17" s="232">
        <v>1.830263543</v>
      </c>
      <c r="M17" s="232">
        <v>1.9962305970000001</v>
      </c>
      <c r="N17" s="232">
        <v>2</v>
      </c>
      <c r="O17" s="232">
        <v>2</v>
      </c>
      <c r="P17" s="232">
        <v>2</v>
      </c>
      <c r="Q17" s="232">
        <v>2</v>
      </c>
      <c r="R17" s="232">
        <v>2</v>
      </c>
      <c r="S17" s="232">
        <v>2</v>
      </c>
      <c r="T17" s="232">
        <v>2</v>
      </c>
      <c r="U17" s="232">
        <v>2</v>
      </c>
      <c r="V17" s="232">
        <v>2</v>
      </c>
      <c r="W17" s="232">
        <v>2</v>
      </c>
      <c r="X17" s="232">
        <v>2</v>
      </c>
      <c r="Y17" s="232">
        <v>2</v>
      </c>
      <c r="Z17" s="232">
        <v>2</v>
      </c>
      <c r="AA17" s="232">
        <v>2</v>
      </c>
      <c r="AB17" s="232">
        <v>2</v>
      </c>
      <c r="AC17" s="232">
        <v>2</v>
      </c>
      <c r="AD17" s="232">
        <v>2</v>
      </c>
      <c r="AE17" s="232">
        <v>2</v>
      </c>
      <c r="AF17" s="232">
        <v>2</v>
      </c>
      <c r="AG17" s="232">
        <v>2</v>
      </c>
      <c r="AH17" s="232">
        <v>2</v>
      </c>
      <c r="AI17" s="232">
        <v>2</v>
      </c>
    </row>
    <row r="19" spans="2:37">
      <c r="B19" s="78" t="s">
        <v>214</v>
      </c>
      <c r="C19" s="78"/>
    </row>
    <row r="20" spans="2:37" ht="43.05" customHeight="1">
      <c r="B20" s="284" t="s">
        <v>215</v>
      </c>
      <c r="C20" s="285"/>
      <c r="D20" s="171" t="s">
        <v>151</v>
      </c>
      <c r="E20" s="171" t="s">
        <v>150</v>
      </c>
      <c r="F20" s="13">
        <v>2021</v>
      </c>
      <c r="G20" s="13">
        <v>2022</v>
      </c>
      <c r="H20" s="13">
        <v>2023</v>
      </c>
      <c r="I20" s="13">
        <f t="shared" ref="I20:AI20" si="27">H20+1</f>
        <v>2024</v>
      </c>
      <c r="J20" s="13">
        <f t="shared" si="27"/>
        <v>2025</v>
      </c>
      <c r="K20" s="13">
        <f t="shared" si="27"/>
        <v>2026</v>
      </c>
      <c r="L20" s="13">
        <f t="shared" si="27"/>
        <v>2027</v>
      </c>
      <c r="M20" s="13">
        <f t="shared" si="27"/>
        <v>2028</v>
      </c>
      <c r="N20" s="13">
        <f t="shared" si="27"/>
        <v>2029</v>
      </c>
      <c r="O20" s="13">
        <f t="shared" si="27"/>
        <v>2030</v>
      </c>
      <c r="P20" s="13">
        <f t="shared" si="27"/>
        <v>2031</v>
      </c>
      <c r="Q20" s="13">
        <f t="shared" si="27"/>
        <v>2032</v>
      </c>
      <c r="R20" s="13">
        <f t="shared" si="27"/>
        <v>2033</v>
      </c>
      <c r="S20" s="13">
        <f t="shared" si="27"/>
        <v>2034</v>
      </c>
      <c r="T20" s="13">
        <f t="shared" si="27"/>
        <v>2035</v>
      </c>
      <c r="U20" s="13">
        <f t="shared" si="27"/>
        <v>2036</v>
      </c>
      <c r="V20" s="13">
        <f t="shared" si="27"/>
        <v>2037</v>
      </c>
      <c r="W20" s="13">
        <f t="shared" si="27"/>
        <v>2038</v>
      </c>
      <c r="X20" s="13">
        <f t="shared" si="27"/>
        <v>2039</v>
      </c>
      <c r="Y20" s="13">
        <f t="shared" si="27"/>
        <v>2040</v>
      </c>
      <c r="Z20" s="13">
        <f t="shared" si="27"/>
        <v>2041</v>
      </c>
      <c r="AA20" s="13">
        <f t="shared" si="27"/>
        <v>2042</v>
      </c>
      <c r="AB20" s="13">
        <f t="shared" si="27"/>
        <v>2043</v>
      </c>
      <c r="AC20" s="13">
        <f t="shared" si="27"/>
        <v>2044</v>
      </c>
      <c r="AD20" s="13">
        <f t="shared" si="27"/>
        <v>2045</v>
      </c>
      <c r="AE20" s="13">
        <f t="shared" si="27"/>
        <v>2046</v>
      </c>
      <c r="AF20" s="13">
        <f t="shared" si="27"/>
        <v>2047</v>
      </c>
      <c r="AG20" s="13">
        <f t="shared" si="27"/>
        <v>2048</v>
      </c>
      <c r="AH20" s="13">
        <f t="shared" si="27"/>
        <v>2049</v>
      </c>
      <c r="AI20" s="13">
        <f t="shared" si="27"/>
        <v>2050</v>
      </c>
      <c r="AJ20" s="14" t="s">
        <v>45</v>
      </c>
      <c r="AK20" s="14" t="s">
        <v>74</v>
      </c>
    </row>
    <row r="21" spans="2:37" ht="14.55" customHeight="1">
      <c r="B21" s="283" t="s">
        <v>209</v>
      </c>
      <c r="C21" s="283"/>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row>
    <row r="22" spans="2:37" ht="14.55" customHeight="1">
      <c r="B22" s="283" t="s">
        <v>46</v>
      </c>
      <c r="C22" s="283"/>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row>
    <row r="23" spans="2:37" ht="14.55" customHeight="1">
      <c r="B23" s="283" t="s">
        <v>47</v>
      </c>
      <c r="C23" s="283"/>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row>
    <row r="24" spans="2:37" ht="14.55" customHeight="1">
      <c r="B24" s="283" t="s">
        <v>48</v>
      </c>
      <c r="C24" s="283"/>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row>
    <row r="25" spans="2:37" ht="14.55" customHeight="1">
      <c r="B25" s="289" t="s">
        <v>199</v>
      </c>
      <c r="C25" s="29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row>
    <row r="26" spans="2:37" ht="14.55" customHeight="1">
      <c r="B26" s="283" t="s">
        <v>235</v>
      </c>
      <c r="C26" s="283"/>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row>
    <row r="27" spans="2:37">
      <c r="B27" s="288" t="s">
        <v>216</v>
      </c>
      <c r="C27" s="288"/>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sheetData>
  <mergeCells count="18">
    <mergeCell ref="C3:D3"/>
    <mergeCell ref="C4:D4"/>
    <mergeCell ref="B9:C9"/>
    <mergeCell ref="B8:C8"/>
    <mergeCell ref="B25:C25"/>
    <mergeCell ref="B20:C20"/>
    <mergeCell ref="B13:C13"/>
    <mergeCell ref="B10:C10"/>
    <mergeCell ref="B11:C11"/>
    <mergeCell ref="B21:C21"/>
    <mergeCell ref="B22:C22"/>
    <mergeCell ref="B12:C12"/>
    <mergeCell ref="B24:C24"/>
    <mergeCell ref="B26:C26"/>
    <mergeCell ref="B23:C23"/>
    <mergeCell ref="B16:C16"/>
    <mergeCell ref="B17:C17"/>
    <mergeCell ref="B27:C27"/>
  </mergeCells>
  <hyperlinks>
    <hyperlink ref="E17" r:id="rId1" location="CPI" xr:uid="{18007966-A900-409B-B712-DF11CF9FF595}"/>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373D1-9D17-48B1-ACDA-F06DA98F5288}">
  <dimension ref="B2:AZ57"/>
  <sheetViews>
    <sheetView showGridLines="0" zoomScale="70" zoomScaleNormal="70" workbookViewId="0">
      <selection activeCell="AW39" sqref="AW39"/>
    </sheetView>
  </sheetViews>
  <sheetFormatPr defaultColWidth="8.77734375" defaultRowHeight="14.4"/>
  <cols>
    <col min="2" max="2" width="57.21875" bestFit="1" customWidth="1"/>
    <col min="3" max="3" width="105.33203125" customWidth="1"/>
    <col min="4" max="4" width="72.77734375" bestFit="1" customWidth="1"/>
    <col min="5" max="5" width="7.77734375" bestFit="1" customWidth="1"/>
    <col min="6" max="6" width="15" customWidth="1"/>
    <col min="7" max="7" width="17.44140625" bestFit="1" customWidth="1"/>
    <col min="8" max="8" width="21.21875" customWidth="1"/>
    <col min="9" max="10" width="28.21875" bestFit="1" customWidth="1"/>
    <col min="11" max="11" width="27" bestFit="1" customWidth="1"/>
    <col min="12" max="12" width="26.44140625" customWidth="1"/>
    <col min="13" max="13" width="30.77734375" customWidth="1"/>
    <col min="14" max="14" width="22.21875" customWidth="1"/>
    <col min="15" max="15" width="19.44140625" customWidth="1"/>
    <col min="16" max="45" width="9.21875" customWidth="1"/>
    <col min="46" max="46" width="9.6640625" customWidth="1"/>
    <col min="47" max="47" width="12.33203125" customWidth="1"/>
    <col min="48" max="48" width="19.6640625" customWidth="1"/>
    <col min="49" max="49" width="37.77734375" customWidth="1"/>
    <col min="50" max="50" width="35.77734375" customWidth="1"/>
    <col min="51" max="51" width="44.44140625" customWidth="1"/>
    <col min="52" max="52" width="59.44140625" bestFit="1" customWidth="1"/>
    <col min="53" max="53" width="38.21875" bestFit="1" customWidth="1"/>
  </cols>
  <sheetData>
    <row r="2" spans="2:50" ht="23.55" customHeight="1">
      <c r="B2" s="46" t="s">
        <v>236</v>
      </c>
      <c r="C2" s="3"/>
    </row>
    <row r="3" spans="2:50">
      <c r="B3" s="4" t="s">
        <v>0</v>
      </c>
      <c r="C3" s="77" t="str">
        <f>Cover!C3</f>
        <v>x</v>
      </c>
    </row>
    <row r="4" spans="2:50">
      <c r="B4" s="4" t="s">
        <v>2</v>
      </c>
      <c r="C4" s="77" t="str">
        <f>Cover!C4</f>
        <v>x</v>
      </c>
    </row>
    <row r="5" spans="2:50" ht="39.75" customHeight="1">
      <c r="B5" s="305" t="s">
        <v>194</v>
      </c>
      <c r="C5" s="305"/>
    </row>
    <row r="6" spans="2:50" ht="15" thickBot="1"/>
    <row r="7" spans="2:50" ht="61.95" customHeight="1" thickBot="1">
      <c r="B7" s="151" t="s">
        <v>49</v>
      </c>
      <c r="C7" s="152" t="s">
        <v>106</v>
      </c>
      <c r="D7" s="18" t="s">
        <v>13</v>
      </c>
      <c r="E7" s="145" t="s">
        <v>50</v>
      </c>
      <c r="F7" s="146" t="s">
        <v>51</v>
      </c>
      <c r="G7" s="146" t="s">
        <v>82</v>
      </c>
      <c r="H7" s="18" t="s">
        <v>221</v>
      </c>
      <c r="I7" s="18" t="s">
        <v>83</v>
      </c>
      <c r="J7" s="18" t="s">
        <v>84</v>
      </c>
      <c r="K7" s="18" t="s">
        <v>86</v>
      </c>
      <c r="L7" s="18" t="s">
        <v>88</v>
      </c>
      <c r="M7" s="18" t="s">
        <v>87</v>
      </c>
      <c r="N7" s="18" t="s">
        <v>148</v>
      </c>
      <c r="O7" s="18" t="s">
        <v>149</v>
      </c>
      <c r="P7" s="105">
        <v>2021</v>
      </c>
      <c r="Q7" s="19">
        <v>2022</v>
      </c>
      <c r="R7" s="19">
        <f>Assumptions!H8</f>
        <v>2023</v>
      </c>
      <c r="S7" s="19">
        <f>Assumptions!I8</f>
        <v>2024</v>
      </c>
      <c r="T7" s="19">
        <f>Assumptions!J8</f>
        <v>2025</v>
      </c>
      <c r="U7" s="19">
        <f>Assumptions!K8</f>
        <v>2026</v>
      </c>
      <c r="V7" s="19">
        <f>Assumptions!L8</f>
        <v>2027</v>
      </c>
      <c r="W7" s="19">
        <f>Assumptions!M8</f>
        <v>2028</v>
      </c>
      <c r="X7" s="19">
        <f>Assumptions!N8</f>
        <v>2029</v>
      </c>
      <c r="Y7" s="19">
        <f>Assumptions!O8</f>
        <v>2030</v>
      </c>
      <c r="Z7" s="19">
        <f>Assumptions!P8</f>
        <v>2031</v>
      </c>
      <c r="AA7" s="19">
        <f>Assumptions!Q8</f>
        <v>2032</v>
      </c>
      <c r="AB7" s="19">
        <f>Assumptions!R8</f>
        <v>2033</v>
      </c>
      <c r="AC7" s="19">
        <f>Assumptions!S8</f>
        <v>2034</v>
      </c>
      <c r="AD7" s="19">
        <f>Assumptions!T8</f>
        <v>2035</v>
      </c>
      <c r="AE7" s="19">
        <f>Assumptions!U8</f>
        <v>2036</v>
      </c>
      <c r="AF7" s="19">
        <f>Assumptions!V8</f>
        <v>2037</v>
      </c>
      <c r="AG7" s="19">
        <f>Assumptions!W8</f>
        <v>2038</v>
      </c>
      <c r="AH7" s="19">
        <f>Assumptions!X8</f>
        <v>2039</v>
      </c>
      <c r="AI7" s="19">
        <f>Assumptions!Y8</f>
        <v>2040</v>
      </c>
      <c r="AJ7" s="19">
        <f>Assumptions!Z8</f>
        <v>2041</v>
      </c>
      <c r="AK7" s="19">
        <f>Assumptions!AA8</f>
        <v>2042</v>
      </c>
      <c r="AL7" s="19">
        <f>Assumptions!AB8</f>
        <v>2043</v>
      </c>
      <c r="AM7" s="19">
        <f>Assumptions!AC8</f>
        <v>2044</v>
      </c>
      <c r="AN7" s="19">
        <f>Assumptions!AD8</f>
        <v>2045</v>
      </c>
      <c r="AO7" s="19">
        <f>Assumptions!AE8</f>
        <v>2046</v>
      </c>
      <c r="AP7" s="19">
        <f>Assumptions!AF8</f>
        <v>2047</v>
      </c>
      <c r="AQ7" s="19">
        <f>Assumptions!AG8</f>
        <v>2048</v>
      </c>
      <c r="AR7" s="19">
        <f>Assumptions!AH8</f>
        <v>2049</v>
      </c>
      <c r="AS7" s="106">
        <f>Assumptions!AI8</f>
        <v>2050</v>
      </c>
      <c r="AT7" s="220" t="s">
        <v>52</v>
      </c>
      <c r="AU7" s="180" t="s">
        <v>152</v>
      </c>
      <c r="AV7" s="299" t="s">
        <v>240</v>
      </c>
      <c r="AW7" s="300"/>
      <c r="AX7" s="20" t="s">
        <v>74</v>
      </c>
    </row>
    <row r="8" spans="2:50" ht="31.2" customHeight="1">
      <c r="B8" s="153" t="s">
        <v>53</v>
      </c>
      <c r="C8" s="160" t="s">
        <v>144</v>
      </c>
      <c r="D8" s="147" t="s">
        <v>54</v>
      </c>
      <c r="E8" s="144"/>
      <c r="F8" s="79"/>
      <c r="G8" s="166">
        <f>SUM(G9:G12)</f>
        <v>0</v>
      </c>
      <c r="H8" s="194" t="s">
        <v>115</v>
      </c>
      <c r="I8" s="195" t="s">
        <v>126</v>
      </c>
      <c r="J8" s="195" t="s">
        <v>126</v>
      </c>
      <c r="K8" s="196"/>
      <c r="L8" s="196"/>
      <c r="M8" s="196"/>
      <c r="N8" s="196"/>
      <c r="O8" s="196"/>
      <c r="P8" s="107">
        <f t="shared" ref="P8:AS8" si="0">SUM(P9:P12)</f>
        <v>0</v>
      </c>
      <c r="Q8" s="56">
        <f t="shared" ref="Q8" si="1">SUM(Q9:Q12)</f>
        <v>0</v>
      </c>
      <c r="R8" s="56">
        <f t="shared" si="0"/>
        <v>0</v>
      </c>
      <c r="S8" s="56">
        <f t="shared" si="0"/>
        <v>0</v>
      </c>
      <c r="T8" s="56">
        <f t="shared" si="0"/>
        <v>0</v>
      </c>
      <c r="U8" s="56">
        <f t="shared" si="0"/>
        <v>0</v>
      </c>
      <c r="V8" s="56">
        <f t="shared" si="0"/>
        <v>0</v>
      </c>
      <c r="W8" s="56">
        <f t="shared" si="0"/>
        <v>0</v>
      </c>
      <c r="X8" s="56">
        <f t="shared" si="0"/>
        <v>0</v>
      </c>
      <c r="Y8" s="56">
        <f t="shared" si="0"/>
        <v>0</v>
      </c>
      <c r="Z8" s="56">
        <f t="shared" si="0"/>
        <v>0</v>
      </c>
      <c r="AA8" s="56">
        <f t="shared" si="0"/>
        <v>0</v>
      </c>
      <c r="AB8" s="56">
        <f t="shared" si="0"/>
        <v>0</v>
      </c>
      <c r="AC8" s="56">
        <f t="shared" si="0"/>
        <v>0</v>
      </c>
      <c r="AD8" s="56">
        <f t="shared" si="0"/>
        <v>0</v>
      </c>
      <c r="AE8" s="56">
        <f t="shared" si="0"/>
        <v>0</v>
      </c>
      <c r="AF8" s="56">
        <f t="shared" si="0"/>
        <v>0</v>
      </c>
      <c r="AG8" s="56">
        <f t="shared" si="0"/>
        <v>0</v>
      </c>
      <c r="AH8" s="56">
        <f t="shared" si="0"/>
        <v>0</v>
      </c>
      <c r="AI8" s="56">
        <f t="shared" si="0"/>
        <v>0</v>
      </c>
      <c r="AJ8" s="56">
        <f t="shared" si="0"/>
        <v>0</v>
      </c>
      <c r="AK8" s="56">
        <f t="shared" si="0"/>
        <v>0</v>
      </c>
      <c r="AL8" s="56">
        <f t="shared" si="0"/>
        <v>0</v>
      </c>
      <c r="AM8" s="56">
        <f t="shared" si="0"/>
        <v>0</v>
      </c>
      <c r="AN8" s="56">
        <f t="shared" si="0"/>
        <v>0</v>
      </c>
      <c r="AO8" s="56">
        <f t="shared" si="0"/>
        <v>0</v>
      </c>
      <c r="AP8" s="56">
        <f t="shared" si="0"/>
        <v>0</v>
      </c>
      <c r="AQ8" s="56">
        <f t="shared" si="0"/>
        <v>0</v>
      </c>
      <c r="AR8" s="56">
        <f t="shared" si="0"/>
        <v>0</v>
      </c>
      <c r="AS8" s="172">
        <f t="shared" si="0"/>
        <v>0</v>
      </c>
      <c r="AT8" s="221">
        <f>SUM(P8:AS8)</f>
        <v>0</v>
      </c>
      <c r="AU8" s="180"/>
      <c r="AV8" s="303"/>
      <c r="AW8" s="304"/>
      <c r="AX8" s="59"/>
    </row>
    <row r="9" spans="2:50" ht="29.55" customHeight="1">
      <c r="B9" s="154"/>
      <c r="C9" s="161" t="s">
        <v>109</v>
      </c>
      <c r="D9" s="148" t="s">
        <v>104</v>
      </c>
      <c r="E9" s="181">
        <v>0</v>
      </c>
      <c r="F9" s="60">
        <v>0</v>
      </c>
      <c r="G9" s="167">
        <f>F9*E9</f>
        <v>0</v>
      </c>
      <c r="H9" s="181"/>
      <c r="I9" s="181"/>
      <c r="J9" s="181"/>
      <c r="K9" s="181"/>
      <c r="L9" s="181"/>
      <c r="M9" s="181"/>
      <c r="N9" s="181"/>
      <c r="O9" s="181"/>
      <c r="P9" s="108"/>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177"/>
      <c r="AT9" s="218">
        <f>SUM(P9:AS9)</f>
        <v>0</v>
      </c>
      <c r="AU9" s="217">
        <f>G9-AT9</f>
        <v>0</v>
      </c>
      <c r="AV9" s="295" t="s">
        <v>55</v>
      </c>
      <c r="AW9" s="296"/>
      <c r="AX9" s="63" t="s">
        <v>55</v>
      </c>
    </row>
    <row r="10" spans="2:50" ht="15.45" customHeight="1">
      <c r="B10" s="154"/>
      <c r="C10" s="161" t="s">
        <v>108</v>
      </c>
      <c r="D10" s="149" t="s">
        <v>57</v>
      </c>
      <c r="E10" s="181">
        <v>0</v>
      </c>
      <c r="F10" s="60">
        <v>0</v>
      </c>
      <c r="G10" s="167">
        <f>F10*E10</f>
        <v>0</v>
      </c>
      <c r="H10" s="181"/>
      <c r="I10" s="181"/>
      <c r="J10" s="181"/>
      <c r="K10" s="181"/>
      <c r="L10" s="181"/>
      <c r="M10" s="181"/>
      <c r="N10" s="181"/>
      <c r="O10" s="181"/>
      <c r="P10" s="109"/>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178"/>
      <c r="AT10" s="218">
        <f t="shared" ref="AT10:AT31" si="2">SUM(P10:AS10)</f>
        <v>0</v>
      </c>
      <c r="AU10" s="217">
        <f>G10-AT10</f>
        <v>0</v>
      </c>
      <c r="AV10" s="295" t="s">
        <v>55</v>
      </c>
      <c r="AW10" s="296"/>
      <c r="AX10" s="63" t="s">
        <v>55</v>
      </c>
    </row>
    <row r="11" spans="2:50" ht="15.45" customHeight="1">
      <c r="B11" s="154"/>
      <c r="C11" s="161" t="s">
        <v>107</v>
      </c>
      <c r="D11" s="149" t="s">
        <v>58</v>
      </c>
      <c r="E11" s="181">
        <v>0</v>
      </c>
      <c r="F11" s="60">
        <v>0</v>
      </c>
      <c r="G11" s="167">
        <f t="shared" ref="G11:G12" si="3">F11*E11</f>
        <v>0</v>
      </c>
      <c r="H11" s="181"/>
      <c r="I11" s="181"/>
      <c r="J11" s="181"/>
      <c r="K11" s="181"/>
      <c r="L11" s="181"/>
      <c r="M11" s="181"/>
      <c r="N11" s="181"/>
      <c r="O11" s="181"/>
      <c r="P11" s="109"/>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178"/>
      <c r="AT11" s="218">
        <f t="shared" si="2"/>
        <v>0</v>
      </c>
      <c r="AU11" s="217">
        <f>G11-AT11</f>
        <v>0</v>
      </c>
      <c r="AV11" s="295" t="s">
        <v>55</v>
      </c>
      <c r="AW11" s="296"/>
      <c r="AX11" s="63" t="s">
        <v>55</v>
      </c>
    </row>
    <row r="12" spans="2:50" ht="15.45" customHeight="1" thickBot="1">
      <c r="B12" s="154"/>
      <c r="C12" s="162"/>
      <c r="D12" s="150" t="s">
        <v>100</v>
      </c>
      <c r="E12" s="181">
        <v>0</v>
      </c>
      <c r="F12" s="60">
        <v>0</v>
      </c>
      <c r="G12" s="168">
        <f t="shared" si="3"/>
        <v>0</v>
      </c>
      <c r="H12" s="181"/>
      <c r="I12" s="181"/>
      <c r="J12" s="181"/>
      <c r="K12" s="181"/>
      <c r="L12" s="181"/>
      <c r="M12" s="181"/>
      <c r="N12" s="181"/>
      <c r="O12" s="181"/>
      <c r="P12" s="110"/>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179"/>
      <c r="AT12" s="222">
        <f t="shared" si="2"/>
        <v>0</v>
      </c>
      <c r="AU12" s="217">
        <f>G12-AT12</f>
        <v>0</v>
      </c>
      <c r="AV12" s="297" t="s">
        <v>55</v>
      </c>
      <c r="AW12" s="298"/>
      <c r="AX12" s="63" t="s">
        <v>55</v>
      </c>
    </row>
    <row r="13" spans="2:50" ht="15.45" customHeight="1">
      <c r="B13" s="153" t="s">
        <v>77</v>
      </c>
      <c r="C13" s="163" t="s">
        <v>77</v>
      </c>
      <c r="D13" s="156" t="s">
        <v>54</v>
      </c>
      <c r="E13" s="55"/>
      <c r="F13" s="79"/>
      <c r="G13" s="166">
        <f>SUM(G14:G23)</f>
        <v>0</v>
      </c>
      <c r="H13" s="189" t="s">
        <v>115</v>
      </c>
      <c r="I13" s="190" t="s">
        <v>126</v>
      </c>
      <c r="J13" s="190" t="s">
        <v>126</v>
      </c>
      <c r="K13" s="191"/>
      <c r="L13" s="191"/>
      <c r="M13" s="191"/>
      <c r="N13" s="191"/>
      <c r="O13" s="191"/>
      <c r="P13" s="107">
        <f>SUM(P14:P23)</f>
        <v>0</v>
      </c>
      <c r="Q13" s="56">
        <f>SUM(Q14:Q23)</f>
        <v>0</v>
      </c>
      <c r="R13" s="56">
        <f t="shared" ref="R13:AS13" si="4">SUM(R14:R23)</f>
        <v>0</v>
      </c>
      <c r="S13" s="56">
        <f t="shared" si="4"/>
        <v>0</v>
      </c>
      <c r="T13" s="56">
        <f t="shared" si="4"/>
        <v>0</v>
      </c>
      <c r="U13" s="56">
        <f t="shared" si="4"/>
        <v>0</v>
      </c>
      <c r="V13" s="56">
        <f t="shared" si="4"/>
        <v>0</v>
      </c>
      <c r="W13" s="56">
        <f t="shared" si="4"/>
        <v>0</v>
      </c>
      <c r="X13" s="56">
        <f t="shared" si="4"/>
        <v>0</v>
      </c>
      <c r="Y13" s="56">
        <f t="shared" si="4"/>
        <v>0</v>
      </c>
      <c r="Z13" s="56">
        <f t="shared" si="4"/>
        <v>0</v>
      </c>
      <c r="AA13" s="56">
        <f t="shared" si="4"/>
        <v>0</v>
      </c>
      <c r="AB13" s="56">
        <f t="shared" si="4"/>
        <v>0</v>
      </c>
      <c r="AC13" s="56">
        <f t="shared" si="4"/>
        <v>0</v>
      </c>
      <c r="AD13" s="56">
        <f t="shared" si="4"/>
        <v>0</v>
      </c>
      <c r="AE13" s="56">
        <f t="shared" si="4"/>
        <v>0</v>
      </c>
      <c r="AF13" s="56">
        <f t="shared" si="4"/>
        <v>0</v>
      </c>
      <c r="AG13" s="56">
        <f t="shared" si="4"/>
        <v>0</v>
      </c>
      <c r="AH13" s="56">
        <f t="shared" si="4"/>
        <v>0</v>
      </c>
      <c r="AI13" s="56">
        <f t="shared" si="4"/>
        <v>0</v>
      </c>
      <c r="AJ13" s="56">
        <f t="shared" si="4"/>
        <v>0</v>
      </c>
      <c r="AK13" s="56">
        <f t="shared" si="4"/>
        <v>0</v>
      </c>
      <c r="AL13" s="56">
        <f t="shared" si="4"/>
        <v>0</v>
      </c>
      <c r="AM13" s="56">
        <f t="shared" si="4"/>
        <v>0</v>
      </c>
      <c r="AN13" s="56">
        <f t="shared" si="4"/>
        <v>0</v>
      </c>
      <c r="AO13" s="56">
        <f t="shared" si="4"/>
        <v>0</v>
      </c>
      <c r="AP13" s="56">
        <f t="shared" si="4"/>
        <v>0</v>
      </c>
      <c r="AQ13" s="56">
        <f t="shared" si="4"/>
        <v>0</v>
      </c>
      <c r="AR13" s="56">
        <f t="shared" si="4"/>
        <v>0</v>
      </c>
      <c r="AS13" s="172">
        <f t="shared" si="4"/>
        <v>0</v>
      </c>
      <c r="AT13" s="221">
        <f t="shared" si="2"/>
        <v>0</v>
      </c>
      <c r="AU13" s="180"/>
      <c r="AV13" s="301"/>
      <c r="AW13" s="302"/>
      <c r="AX13" s="59"/>
    </row>
    <row r="14" spans="2:50" ht="15.45" customHeight="1">
      <c r="B14" s="154"/>
      <c r="C14" s="164" t="s">
        <v>113</v>
      </c>
      <c r="D14" s="148" t="s">
        <v>58</v>
      </c>
      <c r="E14" s="181">
        <v>0</v>
      </c>
      <c r="F14" s="60">
        <v>0</v>
      </c>
      <c r="G14" s="167">
        <f>F14*E14</f>
        <v>0</v>
      </c>
      <c r="H14" s="181"/>
      <c r="I14" s="181"/>
      <c r="J14" s="181"/>
      <c r="K14" s="181"/>
      <c r="L14" s="181"/>
      <c r="M14" s="181"/>
      <c r="N14" s="181"/>
      <c r="O14" s="181"/>
      <c r="P14" s="108"/>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177"/>
      <c r="AT14" s="218">
        <f t="shared" si="2"/>
        <v>0</v>
      </c>
      <c r="AU14" s="217">
        <f t="shared" ref="AU14:AU23" si="5">G14-AT14</f>
        <v>0</v>
      </c>
      <c r="AV14" s="295" t="s">
        <v>55</v>
      </c>
      <c r="AW14" s="296"/>
      <c r="AX14" s="63" t="s">
        <v>55</v>
      </c>
    </row>
    <row r="15" spans="2:50" ht="15.45" customHeight="1">
      <c r="B15" s="154"/>
      <c r="C15" s="164" t="s">
        <v>112</v>
      </c>
      <c r="D15" s="149" t="s">
        <v>59</v>
      </c>
      <c r="E15" s="181">
        <v>0</v>
      </c>
      <c r="F15" s="60">
        <v>0</v>
      </c>
      <c r="G15" s="167">
        <f t="shared" ref="G15:G23" si="6">F15*E15</f>
        <v>0</v>
      </c>
      <c r="H15" s="181"/>
      <c r="I15" s="181"/>
      <c r="J15" s="181"/>
      <c r="K15" s="181"/>
      <c r="L15" s="181"/>
      <c r="M15" s="181"/>
      <c r="N15" s="181"/>
      <c r="O15" s="181"/>
      <c r="P15" s="109"/>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178"/>
      <c r="AT15" s="218">
        <f t="shared" si="2"/>
        <v>0</v>
      </c>
      <c r="AU15" s="217">
        <f t="shared" si="5"/>
        <v>0</v>
      </c>
      <c r="AV15" s="295" t="s">
        <v>55</v>
      </c>
      <c r="AW15" s="296"/>
      <c r="AX15" s="63" t="s">
        <v>55</v>
      </c>
    </row>
    <row r="16" spans="2:50" ht="15.45" customHeight="1">
      <c r="B16" s="154"/>
      <c r="C16" s="164" t="s">
        <v>111</v>
      </c>
      <c r="D16" s="149" t="s">
        <v>60</v>
      </c>
      <c r="E16" s="181">
        <v>0</v>
      </c>
      <c r="F16" s="60">
        <v>0</v>
      </c>
      <c r="G16" s="167">
        <f t="shared" si="6"/>
        <v>0</v>
      </c>
      <c r="H16" s="181"/>
      <c r="I16" s="181"/>
      <c r="J16" s="181"/>
      <c r="K16" s="181"/>
      <c r="L16" s="181"/>
      <c r="M16" s="181"/>
      <c r="N16" s="181"/>
      <c r="O16" s="181"/>
      <c r="P16" s="109"/>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178"/>
      <c r="AT16" s="218">
        <f t="shared" si="2"/>
        <v>0</v>
      </c>
      <c r="AU16" s="217">
        <f t="shared" si="5"/>
        <v>0</v>
      </c>
      <c r="AV16" s="295" t="s">
        <v>55</v>
      </c>
      <c r="AW16" s="296"/>
      <c r="AX16" s="63" t="s">
        <v>55</v>
      </c>
    </row>
    <row r="17" spans="2:50" ht="15.45" customHeight="1">
      <c r="B17" s="154"/>
      <c r="C17" s="164" t="s">
        <v>195</v>
      </c>
      <c r="D17" s="149" t="s">
        <v>105</v>
      </c>
      <c r="E17" s="181">
        <v>0</v>
      </c>
      <c r="F17" s="60">
        <v>0</v>
      </c>
      <c r="G17" s="167">
        <f t="shared" si="6"/>
        <v>0</v>
      </c>
      <c r="H17" s="181"/>
      <c r="I17" s="181"/>
      <c r="J17" s="181"/>
      <c r="K17" s="181"/>
      <c r="L17" s="181"/>
      <c r="M17" s="181"/>
      <c r="N17" s="181"/>
      <c r="O17" s="181"/>
      <c r="P17" s="109"/>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178"/>
      <c r="AT17" s="218">
        <f t="shared" si="2"/>
        <v>0</v>
      </c>
      <c r="AU17" s="217">
        <f t="shared" si="5"/>
        <v>0</v>
      </c>
      <c r="AV17" s="295" t="s">
        <v>55</v>
      </c>
      <c r="AW17" s="296"/>
      <c r="AX17" s="63" t="s">
        <v>55</v>
      </c>
    </row>
    <row r="18" spans="2:50" ht="15.45" customHeight="1">
      <c r="B18" s="154"/>
      <c r="C18" s="164" t="s">
        <v>197</v>
      </c>
      <c r="D18" s="149" t="s">
        <v>196</v>
      </c>
      <c r="E18" s="181">
        <v>0</v>
      </c>
      <c r="F18" s="60">
        <v>0</v>
      </c>
      <c r="G18" s="167">
        <f t="shared" si="6"/>
        <v>0</v>
      </c>
      <c r="H18" s="181"/>
      <c r="I18" s="181"/>
      <c r="J18" s="181"/>
      <c r="K18" s="181"/>
      <c r="L18" s="181"/>
      <c r="M18" s="181"/>
      <c r="N18" s="181"/>
      <c r="O18" s="181"/>
      <c r="P18" s="109"/>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178"/>
      <c r="AT18" s="218">
        <f t="shared" si="2"/>
        <v>0</v>
      </c>
      <c r="AU18" s="217">
        <f t="shared" si="5"/>
        <v>0</v>
      </c>
      <c r="AV18" s="295" t="s">
        <v>55</v>
      </c>
      <c r="AW18" s="296"/>
      <c r="AX18" s="63" t="s">
        <v>55</v>
      </c>
    </row>
    <row r="19" spans="2:50" ht="15.45" customHeight="1">
      <c r="B19" s="154"/>
      <c r="C19" s="164" t="s">
        <v>110</v>
      </c>
      <c r="D19" s="149" t="s">
        <v>89</v>
      </c>
      <c r="E19" s="181">
        <v>0</v>
      </c>
      <c r="F19" s="60">
        <v>0</v>
      </c>
      <c r="G19" s="167">
        <f t="shared" si="6"/>
        <v>0</v>
      </c>
      <c r="H19" s="181"/>
      <c r="I19" s="181"/>
      <c r="J19" s="181"/>
      <c r="K19" s="181"/>
      <c r="L19" s="181"/>
      <c r="M19" s="181"/>
      <c r="N19" s="181"/>
      <c r="O19" s="181"/>
      <c r="P19" s="109"/>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178"/>
      <c r="AT19" s="218">
        <f t="shared" si="2"/>
        <v>0</v>
      </c>
      <c r="AU19" s="217">
        <f t="shared" si="5"/>
        <v>0</v>
      </c>
      <c r="AV19" s="295" t="s">
        <v>55</v>
      </c>
      <c r="AW19" s="296"/>
      <c r="AX19" s="62" t="s">
        <v>55</v>
      </c>
    </row>
    <row r="20" spans="2:50" ht="15.45" customHeight="1">
      <c r="B20" s="154"/>
      <c r="C20" s="164" t="s">
        <v>127</v>
      </c>
      <c r="D20" s="149" t="s">
        <v>61</v>
      </c>
      <c r="E20" s="181">
        <v>0</v>
      </c>
      <c r="F20" s="60">
        <v>0</v>
      </c>
      <c r="G20" s="167">
        <f t="shared" si="6"/>
        <v>0</v>
      </c>
      <c r="H20" s="181"/>
      <c r="I20" s="181"/>
      <c r="J20" s="181"/>
      <c r="K20" s="181"/>
      <c r="L20" s="181"/>
      <c r="M20" s="181"/>
      <c r="N20" s="181"/>
      <c r="O20" s="181"/>
      <c r="P20" s="109"/>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178"/>
      <c r="AT20" s="218">
        <f t="shared" si="2"/>
        <v>0</v>
      </c>
      <c r="AU20" s="217">
        <f t="shared" si="5"/>
        <v>0</v>
      </c>
      <c r="AV20" s="295" t="s">
        <v>55</v>
      </c>
      <c r="AW20" s="296"/>
      <c r="AX20" s="62" t="s">
        <v>55</v>
      </c>
    </row>
    <row r="21" spans="2:50" ht="15.45" customHeight="1">
      <c r="B21" s="154"/>
      <c r="C21" s="164" t="s">
        <v>129</v>
      </c>
      <c r="D21" s="149" t="s">
        <v>62</v>
      </c>
      <c r="E21" s="181">
        <v>0</v>
      </c>
      <c r="F21" s="60">
        <v>0</v>
      </c>
      <c r="G21" s="167">
        <f t="shared" si="6"/>
        <v>0</v>
      </c>
      <c r="H21" s="181"/>
      <c r="I21" s="181"/>
      <c r="J21" s="181"/>
      <c r="K21" s="181"/>
      <c r="L21" s="181"/>
      <c r="M21" s="181"/>
      <c r="N21" s="181"/>
      <c r="O21" s="181"/>
      <c r="P21" s="109"/>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178"/>
      <c r="AT21" s="218">
        <f t="shared" si="2"/>
        <v>0</v>
      </c>
      <c r="AU21" s="217">
        <f t="shared" si="5"/>
        <v>0</v>
      </c>
      <c r="AV21" s="295" t="s">
        <v>55</v>
      </c>
      <c r="AW21" s="296"/>
      <c r="AX21" s="62" t="s">
        <v>55</v>
      </c>
    </row>
    <row r="22" spans="2:50" ht="15.45" customHeight="1">
      <c r="B22" s="154"/>
      <c r="C22" s="164" t="s">
        <v>117</v>
      </c>
      <c r="D22" s="149" t="s">
        <v>81</v>
      </c>
      <c r="E22" s="181">
        <v>0</v>
      </c>
      <c r="F22" s="60">
        <v>0</v>
      </c>
      <c r="G22" s="167">
        <f t="shared" si="6"/>
        <v>0</v>
      </c>
      <c r="H22" s="181"/>
      <c r="I22" s="181"/>
      <c r="J22" s="181"/>
      <c r="K22" s="181"/>
      <c r="L22" s="181"/>
      <c r="M22" s="181"/>
      <c r="N22" s="181"/>
      <c r="O22" s="181"/>
      <c r="P22" s="109"/>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178"/>
      <c r="AT22" s="218">
        <f t="shared" si="2"/>
        <v>0</v>
      </c>
      <c r="AU22" s="217">
        <f t="shared" si="5"/>
        <v>0</v>
      </c>
      <c r="AV22" s="295" t="s">
        <v>55</v>
      </c>
      <c r="AW22" s="296"/>
      <c r="AX22" s="63" t="s">
        <v>55</v>
      </c>
    </row>
    <row r="23" spans="2:50" ht="15.45" customHeight="1" thickBot="1">
      <c r="B23" s="155"/>
      <c r="C23" s="165"/>
      <c r="D23" s="150" t="s">
        <v>100</v>
      </c>
      <c r="E23" s="181">
        <v>0</v>
      </c>
      <c r="F23" s="60">
        <v>0</v>
      </c>
      <c r="G23" s="167">
        <f t="shared" si="6"/>
        <v>0</v>
      </c>
      <c r="H23" s="181"/>
      <c r="I23" s="181"/>
      <c r="J23" s="181"/>
      <c r="K23" s="181"/>
      <c r="L23" s="181"/>
      <c r="M23" s="181"/>
      <c r="N23" s="181"/>
      <c r="O23" s="181"/>
      <c r="P23" s="110"/>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179"/>
      <c r="AT23" s="223">
        <f t="shared" si="2"/>
        <v>0</v>
      </c>
      <c r="AU23" s="217">
        <f t="shared" si="5"/>
        <v>0</v>
      </c>
      <c r="AV23" s="295" t="s">
        <v>55</v>
      </c>
      <c r="AW23" s="296"/>
      <c r="AX23" s="63" t="s">
        <v>55</v>
      </c>
    </row>
    <row r="24" spans="2:50" ht="15.45" customHeight="1">
      <c r="B24" s="157" t="s">
        <v>64</v>
      </c>
      <c r="C24" s="163" t="s">
        <v>114</v>
      </c>
      <c r="D24" s="156" t="s">
        <v>54</v>
      </c>
      <c r="E24" s="55"/>
      <c r="F24" s="79"/>
      <c r="G24" s="166">
        <f>SUM(G25:G31)</f>
        <v>0</v>
      </c>
      <c r="H24" s="189" t="s">
        <v>115</v>
      </c>
      <c r="I24" s="190" t="s">
        <v>126</v>
      </c>
      <c r="J24" s="190" t="s">
        <v>126</v>
      </c>
      <c r="K24" s="191"/>
      <c r="L24" s="191"/>
      <c r="M24" s="191"/>
      <c r="N24" s="191"/>
      <c r="O24" s="191"/>
      <c r="P24" s="107">
        <f t="shared" ref="P24:AS24" si="7">SUM(P25:P31)</f>
        <v>0</v>
      </c>
      <c r="Q24" s="56">
        <f t="shared" ref="Q24" si="8">SUM(Q25:Q31)</f>
        <v>0</v>
      </c>
      <c r="R24" s="56">
        <f t="shared" si="7"/>
        <v>0</v>
      </c>
      <c r="S24" s="56">
        <f t="shared" si="7"/>
        <v>0</v>
      </c>
      <c r="T24" s="56">
        <f t="shared" si="7"/>
        <v>0</v>
      </c>
      <c r="U24" s="56">
        <f t="shared" si="7"/>
        <v>0</v>
      </c>
      <c r="V24" s="56">
        <f t="shared" si="7"/>
        <v>0</v>
      </c>
      <c r="W24" s="56">
        <f t="shared" si="7"/>
        <v>0</v>
      </c>
      <c r="X24" s="56">
        <f t="shared" si="7"/>
        <v>0</v>
      </c>
      <c r="Y24" s="56">
        <f t="shared" si="7"/>
        <v>0</v>
      </c>
      <c r="Z24" s="56">
        <f t="shared" si="7"/>
        <v>0</v>
      </c>
      <c r="AA24" s="56">
        <f t="shared" si="7"/>
        <v>0</v>
      </c>
      <c r="AB24" s="56">
        <f t="shared" si="7"/>
        <v>0</v>
      </c>
      <c r="AC24" s="56">
        <f t="shared" si="7"/>
        <v>0</v>
      </c>
      <c r="AD24" s="56">
        <f t="shared" si="7"/>
        <v>0</v>
      </c>
      <c r="AE24" s="56">
        <f t="shared" si="7"/>
        <v>0</v>
      </c>
      <c r="AF24" s="56">
        <f t="shared" si="7"/>
        <v>0</v>
      </c>
      <c r="AG24" s="56">
        <f t="shared" si="7"/>
        <v>0</v>
      </c>
      <c r="AH24" s="56">
        <f t="shared" si="7"/>
        <v>0</v>
      </c>
      <c r="AI24" s="56">
        <f t="shared" si="7"/>
        <v>0</v>
      </c>
      <c r="AJ24" s="56">
        <f t="shared" si="7"/>
        <v>0</v>
      </c>
      <c r="AK24" s="56">
        <f t="shared" si="7"/>
        <v>0</v>
      </c>
      <c r="AL24" s="56">
        <f t="shared" si="7"/>
        <v>0</v>
      </c>
      <c r="AM24" s="56">
        <f t="shared" si="7"/>
        <v>0</v>
      </c>
      <c r="AN24" s="56">
        <f t="shared" si="7"/>
        <v>0</v>
      </c>
      <c r="AO24" s="56">
        <f t="shared" si="7"/>
        <v>0</v>
      </c>
      <c r="AP24" s="56">
        <f t="shared" si="7"/>
        <v>0</v>
      </c>
      <c r="AQ24" s="56">
        <f t="shared" si="7"/>
        <v>0</v>
      </c>
      <c r="AR24" s="56">
        <f t="shared" si="7"/>
        <v>0</v>
      </c>
      <c r="AS24" s="172">
        <f t="shared" si="7"/>
        <v>0</v>
      </c>
      <c r="AT24" s="224">
        <f t="shared" si="2"/>
        <v>0</v>
      </c>
      <c r="AU24" s="180"/>
      <c r="AV24" s="301"/>
      <c r="AW24" s="302"/>
      <c r="AX24" s="59"/>
    </row>
    <row r="25" spans="2:50" ht="15.45" customHeight="1">
      <c r="B25" s="158"/>
      <c r="C25" s="164" t="s">
        <v>198</v>
      </c>
      <c r="D25" s="148" t="s">
        <v>101</v>
      </c>
      <c r="E25" s="181">
        <v>0</v>
      </c>
      <c r="F25" s="60">
        <v>0</v>
      </c>
      <c r="G25" s="167">
        <f>F25*E25</f>
        <v>0</v>
      </c>
      <c r="H25" s="181"/>
      <c r="I25" s="181"/>
      <c r="J25" s="181"/>
      <c r="K25" s="181"/>
      <c r="L25" s="181"/>
      <c r="M25" s="181"/>
      <c r="N25" s="181"/>
      <c r="O25" s="181"/>
      <c r="P25" s="108"/>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177"/>
      <c r="AT25" s="218">
        <f t="shared" si="2"/>
        <v>0</v>
      </c>
      <c r="AU25" s="217">
        <f>G25-AT25</f>
        <v>0</v>
      </c>
      <c r="AV25" s="295" t="s">
        <v>55</v>
      </c>
      <c r="AW25" s="296"/>
      <c r="AX25" s="63" t="s">
        <v>55</v>
      </c>
    </row>
    <row r="26" spans="2:50" ht="15.45" customHeight="1">
      <c r="B26" s="158"/>
      <c r="C26" s="164" t="s">
        <v>210</v>
      </c>
      <c r="D26" s="148" t="s">
        <v>163</v>
      </c>
      <c r="E26" s="181">
        <v>0</v>
      </c>
      <c r="F26" s="60">
        <v>0</v>
      </c>
      <c r="G26" s="167">
        <f t="shared" ref="G26:G28" si="9">F26*E26</f>
        <v>0</v>
      </c>
      <c r="H26" s="181"/>
      <c r="I26" s="181"/>
      <c r="J26" s="181"/>
      <c r="K26" s="181"/>
      <c r="L26" s="181"/>
      <c r="M26" s="181"/>
      <c r="N26" s="181"/>
      <c r="O26" s="181"/>
      <c r="P26" s="108"/>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177"/>
      <c r="AT26" s="218">
        <f t="shared" ref="AT26:AT28" si="10">SUM(P26:AS26)</f>
        <v>0</v>
      </c>
      <c r="AU26" s="217">
        <f t="shared" ref="AU26:AU28" si="11">G26-AT26</f>
        <v>0</v>
      </c>
      <c r="AV26" s="295" t="s">
        <v>55</v>
      </c>
      <c r="AW26" s="296"/>
      <c r="AX26" s="63" t="s">
        <v>55</v>
      </c>
    </row>
    <row r="27" spans="2:50" ht="15.45" customHeight="1">
      <c r="B27" s="158"/>
      <c r="C27" s="164" t="s">
        <v>159</v>
      </c>
      <c r="D27" s="148" t="s">
        <v>162</v>
      </c>
      <c r="E27" s="181">
        <v>0</v>
      </c>
      <c r="F27" s="60">
        <v>0</v>
      </c>
      <c r="G27" s="167">
        <f t="shared" si="9"/>
        <v>0</v>
      </c>
      <c r="H27" s="181"/>
      <c r="I27" s="181"/>
      <c r="J27" s="181"/>
      <c r="K27" s="181"/>
      <c r="L27" s="181"/>
      <c r="M27" s="181"/>
      <c r="N27" s="181"/>
      <c r="O27" s="181"/>
      <c r="P27" s="108"/>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177"/>
      <c r="AT27" s="218">
        <f t="shared" si="10"/>
        <v>0</v>
      </c>
      <c r="AU27" s="217">
        <f t="shared" si="11"/>
        <v>0</v>
      </c>
      <c r="AV27" s="295" t="s">
        <v>55</v>
      </c>
      <c r="AW27" s="296"/>
      <c r="AX27" s="63" t="s">
        <v>55</v>
      </c>
    </row>
    <row r="28" spans="2:50" ht="15.45" customHeight="1">
      <c r="B28" s="158"/>
      <c r="C28" s="164" t="s">
        <v>160</v>
      </c>
      <c r="D28" s="148" t="s">
        <v>156</v>
      </c>
      <c r="E28" s="181">
        <v>0</v>
      </c>
      <c r="F28" s="60">
        <v>0</v>
      </c>
      <c r="G28" s="167">
        <f t="shared" si="9"/>
        <v>0</v>
      </c>
      <c r="H28" s="181"/>
      <c r="I28" s="181"/>
      <c r="J28" s="181"/>
      <c r="K28" s="181"/>
      <c r="L28" s="181"/>
      <c r="M28" s="181"/>
      <c r="N28" s="181"/>
      <c r="O28" s="181"/>
      <c r="P28" s="108"/>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177"/>
      <c r="AT28" s="218">
        <f t="shared" si="10"/>
        <v>0</v>
      </c>
      <c r="AU28" s="217">
        <f t="shared" si="11"/>
        <v>0</v>
      </c>
      <c r="AV28" s="295" t="s">
        <v>55</v>
      </c>
      <c r="AW28" s="296"/>
      <c r="AX28" s="63" t="s">
        <v>55</v>
      </c>
    </row>
    <row r="29" spans="2:50" ht="15.45" customHeight="1">
      <c r="B29" s="158"/>
      <c r="C29" s="164" t="s">
        <v>161</v>
      </c>
      <c r="D29" s="148" t="s">
        <v>157</v>
      </c>
      <c r="E29" s="181">
        <v>0</v>
      </c>
      <c r="F29" s="60">
        <v>0</v>
      </c>
      <c r="G29" s="167">
        <f t="shared" ref="G29:G31" si="12">F29*E29</f>
        <v>0</v>
      </c>
      <c r="H29" s="181"/>
      <c r="I29" s="181"/>
      <c r="J29" s="181"/>
      <c r="K29" s="181"/>
      <c r="L29" s="181"/>
      <c r="M29" s="181"/>
      <c r="N29" s="181"/>
      <c r="O29" s="181"/>
      <c r="P29" s="109"/>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178"/>
      <c r="AT29" s="218">
        <f t="shared" si="2"/>
        <v>0</v>
      </c>
      <c r="AU29" s="217">
        <f>G29-AT29</f>
        <v>0</v>
      </c>
      <c r="AV29" s="295" t="s">
        <v>55</v>
      </c>
      <c r="AW29" s="296"/>
      <c r="AX29" s="63" t="s">
        <v>55</v>
      </c>
    </row>
    <row r="30" spans="2:50" ht="15.45" customHeight="1">
      <c r="B30" s="158"/>
      <c r="C30" s="164" t="s">
        <v>116</v>
      </c>
      <c r="D30" s="149" t="s">
        <v>81</v>
      </c>
      <c r="E30" s="181">
        <v>0</v>
      </c>
      <c r="F30" s="60">
        <v>0</v>
      </c>
      <c r="G30" s="167">
        <f t="shared" si="12"/>
        <v>0</v>
      </c>
      <c r="H30" s="181"/>
      <c r="I30" s="181"/>
      <c r="J30" s="181"/>
      <c r="K30" s="181"/>
      <c r="L30" s="181"/>
      <c r="M30" s="181"/>
      <c r="N30" s="181"/>
      <c r="O30" s="181"/>
      <c r="P30" s="109"/>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178"/>
      <c r="AT30" s="218">
        <f t="shared" si="2"/>
        <v>0</v>
      </c>
      <c r="AU30" s="217">
        <f>G30-AT30</f>
        <v>0</v>
      </c>
      <c r="AV30" s="295" t="s">
        <v>55</v>
      </c>
      <c r="AW30" s="296"/>
      <c r="AX30" s="63" t="s">
        <v>55</v>
      </c>
    </row>
    <row r="31" spans="2:50" ht="15.45" customHeight="1" thickBot="1">
      <c r="B31" s="159"/>
      <c r="C31" s="165"/>
      <c r="D31" s="150" t="s">
        <v>100</v>
      </c>
      <c r="E31" s="181">
        <v>0</v>
      </c>
      <c r="F31" s="60">
        <v>0</v>
      </c>
      <c r="G31" s="167">
        <f t="shared" si="12"/>
        <v>0</v>
      </c>
      <c r="H31" s="181"/>
      <c r="I31" s="181"/>
      <c r="J31" s="181"/>
      <c r="K31" s="181"/>
      <c r="L31" s="181"/>
      <c r="M31" s="181"/>
      <c r="N31" s="181"/>
      <c r="O31" s="181"/>
      <c r="P31" s="110"/>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179"/>
      <c r="AT31" s="223">
        <f t="shared" si="2"/>
        <v>0</v>
      </c>
      <c r="AU31" s="219">
        <f>G31-AT31</f>
        <v>0</v>
      </c>
      <c r="AV31" s="297" t="s">
        <v>55</v>
      </c>
      <c r="AW31" s="298"/>
      <c r="AX31" s="65" t="s">
        <v>55</v>
      </c>
    </row>
    <row r="32" spans="2:50" ht="15" thickBot="1"/>
    <row r="33" spans="2:50" ht="14.55" customHeight="1" thickBot="1">
      <c r="B33" s="17" t="s">
        <v>63</v>
      </c>
      <c r="C33" s="25" t="s">
        <v>75</v>
      </c>
    </row>
    <row r="34" spans="2:50" ht="14.55" customHeight="1">
      <c r="B34" s="28" t="s">
        <v>145</v>
      </c>
      <c r="C34" s="97">
        <f>G8</f>
        <v>0</v>
      </c>
      <c r="H34" s="192" t="s">
        <v>146</v>
      </c>
      <c r="I34" s="193"/>
      <c r="J34" s="193"/>
      <c r="K34" s="193"/>
      <c r="L34" s="193"/>
      <c r="M34" s="193"/>
      <c r="N34" s="193"/>
      <c r="O34" s="193"/>
      <c r="P34" s="107">
        <f t="shared" ref="P34:AT34" si="13">P8</f>
        <v>0</v>
      </c>
      <c r="Q34" s="57">
        <f t="shared" si="13"/>
        <v>0</v>
      </c>
      <c r="R34" s="57">
        <f t="shared" si="13"/>
        <v>0</v>
      </c>
      <c r="S34" s="57">
        <f t="shared" si="13"/>
        <v>0</v>
      </c>
      <c r="T34" s="57">
        <f t="shared" si="13"/>
        <v>0</v>
      </c>
      <c r="U34" s="57">
        <f t="shared" si="13"/>
        <v>0</v>
      </c>
      <c r="V34" s="57">
        <f t="shared" si="13"/>
        <v>0</v>
      </c>
      <c r="W34" s="57">
        <f t="shared" si="13"/>
        <v>0</v>
      </c>
      <c r="X34" s="57">
        <f t="shared" si="13"/>
        <v>0</v>
      </c>
      <c r="Y34" s="57">
        <f t="shared" si="13"/>
        <v>0</v>
      </c>
      <c r="Z34" s="57">
        <f t="shared" si="13"/>
        <v>0</v>
      </c>
      <c r="AA34" s="57">
        <f t="shared" si="13"/>
        <v>0</v>
      </c>
      <c r="AB34" s="57">
        <f t="shared" si="13"/>
        <v>0</v>
      </c>
      <c r="AC34" s="57">
        <f t="shared" si="13"/>
        <v>0</v>
      </c>
      <c r="AD34" s="57">
        <f t="shared" si="13"/>
        <v>0</v>
      </c>
      <c r="AE34" s="57">
        <f t="shared" si="13"/>
        <v>0</v>
      </c>
      <c r="AF34" s="57">
        <f t="shared" si="13"/>
        <v>0</v>
      </c>
      <c r="AG34" s="57">
        <f t="shared" si="13"/>
        <v>0</v>
      </c>
      <c r="AH34" s="57">
        <f t="shared" si="13"/>
        <v>0</v>
      </c>
      <c r="AI34" s="57">
        <f t="shared" si="13"/>
        <v>0</v>
      </c>
      <c r="AJ34" s="57">
        <f t="shared" si="13"/>
        <v>0</v>
      </c>
      <c r="AK34" s="57">
        <f t="shared" si="13"/>
        <v>0</v>
      </c>
      <c r="AL34" s="57">
        <f t="shared" si="13"/>
        <v>0</v>
      </c>
      <c r="AM34" s="57">
        <f t="shared" si="13"/>
        <v>0</v>
      </c>
      <c r="AN34" s="57">
        <f t="shared" si="13"/>
        <v>0</v>
      </c>
      <c r="AO34" s="57">
        <f t="shared" si="13"/>
        <v>0</v>
      </c>
      <c r="AP34" s="57">
        <f t="shared" si="13"/>
        <v>0</v>
      </c>
      <c r="AQ34" s="57">
        <f t="shared" si="13"/>
        <v>0</v>
      </c>
      <c r="AR34" s="57">
        <f t="shared" si="13"/>
        <v>0</v>
      </c>
      <c r="AS34" s="57">
        <f t="shared" si="13"/>
        <v>0</v>
      </c>
      <c r="AT34" s="183">
        <f t="shared" si="13"/>
        <v>0</v>
      </c>
    </row>
    <row r="35" spans="2:50" ht="14.55" customHeight="1">
      <c r="B35" s="27" t="s">
        <v>78</v>
      </c>
      <c r="C35" s="97">
        <f>G13</f>
        <v>0</v>
      </c>
      <c r="H35" s="192" t="s">
        <v>79</v>
      </c>
      <c r="I35" s="193"/>
      <c r="J35" s="193"/>
      <c r="K35" s="193"/>
      <c r="L35" s="193"/>
      <c r="M35" s="193"/>
      <c r="N35" s="193"/>
      <c r="O35" s="193"/>
      <c r="P35" s="184">
        <f>P13</f>
        <v>0</v>
      </c>
      <c r="Q35" s="182">
        <f t="shared" ref="Q35:AT35" si="14">Q13</f>
        <v>0</v>
      </c>
      <c r="R35" s="182">
        <f t="shared" si="14"/>
        <v>0</v>
      </c>
      <c r="S35" s="182">
        <f t="shared" si="14"/>
        <v>0</v>
      </c>
      <c r="T35" s="182">
        <f t="shared" si="14"/>
        <v>0</v>
      </c>
      <c r="U35" s="182">
        <f t="shared" si="14"/>
        <v>0</v>
      </c>
      <c r="V35" s="182">
        <f t="shared" si="14"/>
        <v>0</v>
      </c>
      <c r="W35" s="182">
        <f t="shared" si="14"/>
        <v>0</v>
      </c>
      <c r="X35" s="182">
        <f t="shared" si="14"/>
        <v>0</v>
      </c>
      <c r="Y35" s="182">
        <f t="shared" si="14"/>
        <v>0</v>
      </c>
      <c r="Z35" s="182">
        <f t="shared" si="14"/>
        <v>0</v>
      </c>
      <c r="AA35" s="182">
        <f t="shared" si="14"/>
        <v>0</v>
      </c>
      <c r="AB35" s="182">
        <f t="shared" si="14"/>
        <v>0</v>
      </c>
      <c r="AC35" s="182">
        <f t="shared" si="14"/>
        <v>0</v>
      </c>
      <c r="AD35" s="182">
        <f t="shared" si="14"/>
        <v>0</v>
      </c>
      <c r="AE35" s="182">
        <f t="shared" si="14"/>
        <v>0</v>
      </c>
      <c r="AF35" s="182">
        <f t="shared" si="14"/>
        <v>0</v>
      </c>
      <c r="AG35" s="182">
        <f t="shared" si="14"/>
        <v>0</v>
      </c>
      <c r="AH35" s="182">
        <f t="shared" si="14"/>
        <v>0</v>
      </c>
      <c r="AI35" s="182">
        <f t="shared" si="14"/>
        <v>0</v>
      </c>
      <c r="AJ35" s="182">
        <f t="shared" si="14"/>
        <v>0</v>
      </c>
      <c r="AK35" s="182">
        <f t="shared" si="14"/>
        <v>0</v>
      </c>
      <c r="AL35" s="182">
        <f t="shared" si="14"/>
        <v>0</v>
      </c>
      <c r="AM35" s="182">
        <f t="shared" si="14"/>
        <v>0</v>
      </c>
      <c r="AN35" s="182">
        <f t="shared" si="14"/>
        <v>0</v>
      </c>
      <c r="AO35" s="182">
        <f t="shared" si="14"/>
        <v>0</v>
      </c>
      <c r="AP35" s="182">
        <f t="shared" si="14"/>
        <v>0</v>
      </c>
      <c r="AQ35" s="182">
        <f t="shared" si="14"/>
        <v>0</v>
      </c>
      <c r="AR35" s="182">
        <f t="shared" si="14"/>
        <v>0</v>
      </c>
      <c r="AS35" s="182">
        <f t="shared" si="14"/>
        <v>0</v>
      </c>
      <c r="AT35" s="185">
        <f t="shared" si="14"/>
        <v>0</v>
      </c>
    </row>
    <row r="36" spans="2:50" ht="14.55" customHeight="1" thickBot="1">
      <c r="B36" s="28" t="s">
        <v>102</v>
      </c>
      <c r="C36" s="98">
        <f>G24</f>
        <v>0</v>
      </c>
      <c r="H36" s="192" t="s">
        <v>103</v>
      </c>
      <c r="I36" s="193"/>
      <c r="J36" s="193"/>
      <c r="K36" s="193"/>
      <c r="L36" s="193"/>
      <c r="M36" s="193"/>
      <c r="N36" s="193"/>
      <c r="O36" s="193"/>
      <c r="P36" s="186">
        <f t="shared" ref="P36:AT36" si="15">P24</f>
        <v>0</v>
      </c>
      <c r="Q36" s="187">
        <f t="shared" si="15"/>
        <v>0</v>
      </c>
      <c r="R36" s="187">
        <f t="shared" si="15"/>
        <v>0</v>
      </c>
      <c r="S36" s="187">
        <f t="shared" si="15"/>
        <v>0</v>
      </c>
      <c r="T36" s="187">
        <f t="shared" si="15"/>
        <v>0</v>
      </c>
      <c r="U36" s="187">
        <f t="shared" si="15"/>
        <v>0</v>
      </c>
      <c r="V36" s="187">
        <f t="shared" si="15"/>
        <v>0</v>
      </c>
      <c r="W36" s="187">
        <f t="shared" si="15"/>
        <v>0</v>
      </c>
      <c r="X36" s="187">
        <f t="shared" si="15"/>
        <v>0</v>
      </c>
      <c r="Y36" s="187">
        <f t="shared" si="15"/>
        <v>0</v>
      </c>
      <c r="Z36" s="187">
        <f t="shared" si="15"/>
        <v>0</v>
      </c>
      <c r="AA36" s="187">
        <f t="shared" si="15"/>
        <v>0</v>
      </c>
      <c r="AB36" s="187">
        <f t="shared" si="15"/>
        <v>0</v>
      </c>
      <c r="AC36" s="187">
        <f t="shared" si="15"/>
        <v>0</v>
      </c>
      <c r="AD36" s="187">
        <f t="shared" si="15"/>
        <v>0</v>
      </c>
      <c r="AE36" s="187">
        <f t="shared" si="15"/>
        <v>0</v>
      </c>
      <c r="AF36" s="187">
        <f t="shared" si="15"/>
        <v>0</v>
      </c>
      <c r="AG36" s="187">
        <f t="shared" si="15"/>
        <v>0</v>
      </c>
      <c r="AH36" s="187">
        <f t="shared" si="15"/>
        <v>0</v>
      </c>
      <c r="AI36" s="187">
        <f t="shared" si="15"/>
        <v>0</v>
      </c>
      <c r="AJ36" s="187">
        <f t="shared" si="15"/>
        <v>0</v>
      </c>
      <c r="AK36" s="187">
        <f t="shared" si="15"/>
        <v>0</v>
      </c>
      <c r="AL36" s="187">
        <f t="shared" si="15"/>
        <v>0</v>
      </c>
      <c r="AM36" s="187">
        <f t="shared" si="15"/>
        <v>0</v>
      </c>
      <c r="AN36" s="187">
        <f t="shared" si="15"/>
        <v>0</v>
      </c>
      <c r="AO36" s="187">
        <f t="shared" si="15"/>
        <v>0</v>
      </c>
      <c r="AP36" s="187">
        <f t="shared" si="15"/>
        <v>0</v>
      </c>
      <c r="AQ36" s="187">
        <f t="shared" si="15"/>
        <v>0</v>
      </c>
      <c r="AR36" s="187">
        <f t="shared" si="15"/>
        <v>0</v>
      </c>
      <c r="AS36" s="187">
        <f t="shared" si="15"/>
        <v>0</v>
      </c>
      <c r="AT36" s="188">
        <f t="shared" si="15"/>
        <v>0</v>
      </c>
    </row>
    <row r="37" spans="2:50" ht="14.55" customHeight="1" thickBot="1">
      <c r="B37" s="31" t="s">
        <v>52</v>
      </c>
      <c r="C37" s="99">
        <f>SUM(C34:C36)</f>
        <v>0</v>
      </c>
    </row>
    <row r="38" spans="2:50" ht="14.55" customHeight="1"/>
    <row r="39" spans="2:50" ht="14.55" customHeight="1"/>
    <row r="40" spans="2:50" ht="14.55" customHeight="1"/>
    <row r="41" spans="2:50" ht="15" thickBot="1"/>
    <row r="42" spans="2:50" s="47" customFormat="1" ht="47.55" customHeight="1" thickBot="1">
      <c r="B42" s="112" t="s">
        <v>65</v>
      </c>
      <c r="C42" s="100" t="s">
        <v>106</v>
      </c>
      <c r="D42" s="111"/>
      <c r="E42" s="51"/>
      <c r="F42" s="52" t="s">
        <v>141</v>
      </c>
      <c r="G42" s="52" t="s">
        <v>66</v>
      </c>
      <c r="H42" s="52" t="s">
        <v>85</v>
      </c>
      <c r="I42" s="52" t="s">
        <v>83</v>
      </c>
      <c r="J42" s="52" t="s">
        <v>84</v>
      </c>
      <c r="K42" s="52" t="s">
        <v>86</v>
      </c>
      <c r="L42" s="52" t="s">
        <v>88</v>
      </c>
      <c r="M42" s="52" t="s">
        <v>87</v>
      </c>
      <c r="N42" s="52" t="s">
        <v>148</v>
      </c>
      <c r="O42" s="52" t="s">
        <v>149</v>
      </c>
      <c r="P42" s="105">
        <v>2021</v>
      </c>
      <c r="Q42" s="19">
        <v>2022</v>
      </c>
      <c r="R42" s="129">
        <f>R7</f>
        <v>2023</v>
      </c>
      <c r="S42" s="129">
        <f t="shared" ref="S42:AS42" si="16">S7</f>
        <v>2024</v>
      </c>
      <c r="T42" s="129">
        <f t="shared" si="16"/>
        <v>2025</v>
      </c>
      <c r="U42" s="129">
        <f t="shared" si="16"/>
        <v>2026</v>
      </c>
      <c r="V42" s="129">
        <f t="shared" si="16"/>
        <v>2027</v>
      </c>
      <c r="W42" s="129">
        <f t="shared" si="16"/>
        <v>2028</v>
      </c>
      <c r="X42" s="129">
        <f t="shared" si="16"/>
        <v>2029</v>
      </c>
      <c r="Y42" s="129">
        <f t="shared" si="16"/>
        <v>2030</v>
      </c>
      <c r="Z42" s="129">
        <f t="shared" si="16"/>
        <v>2031</v>
      </c>
      <c r="AA42" s="129">
        <f t="shared" si="16"/>
        <v>2032</v>
      </c>
      <c r="AB42" s="129">
        <f t="shared" si="16"/>
        <v>2033</v>
      </c>
      <c r="AC42" s="129">
        <f t="shared" si="16"/>
        <v>2034</v>
      </c>
      <c r="AD42" s="129">
        <f t="shared" si="16"/>
        <v>2035</v>
      </c>
      <c r="AE42" s="129">
        <f t="shared" si="16"/>
        <v>2036</v>
      </c>
      <c r="AF42" s="129">
        <f t="shared" si="16"/>
        <v>2037</v>
      </c>
      <c r="AG42" s="129">
        <f t="shared" si="16"/>
        <v>2038</v>
      </c>
      <c r="AH42" s="129">
        <f t="shared" si="16"/>
        <v>2039</v>
      </c>
      <c r="AI42" s="129">
        <f t="shared" si="16"/>
        <v>2040</v>
      </c>
      <c r="AJ42" s="129">
        <f t="shared" si="16"/>
        <v>2041</v>
      </c>
      <c r="AK42" s="129">
        <f t="shared" si="16"/>
        <v>2042</v>
      </c>
      <c r="AL42" s="129">
        <f t="shared" si="16"/>
        <v>2043</v>
      </c>
      <c r="AM42" s="129">
        <f t="shared" si="16"/>
        <v>2044</v>
      </c>
      <c r="AN42" s="129">
        <f t="shared" si="16"/>
        <v>2045</v>
      </c>
      <c r="AO42" s="129">
        <f t="shared" si="16"/>
        <v>2046</v>
      </c>
      <c r="AP42" s="129">
        <f t="shared" si="16"/>
        <v>2047</v>
      </c>
      <c r="AQ42" s="129">
        <f t="shared" si="16"/>
        <v>2048</v>
      </c>
      <c r="AR42" s="129">
        <f t="shared" si="16"/>
        <v>2049</v>
      </c>
      <c r="AS42" s="129">
        <f t="shared" si="16"/>
        <v>2050</v>
      </c>
      <c r="AT42" s="137" t="s">
        <v>54</v>
      </c>
      <c r="AU42" s="180" t="s">
        <v>152</v>
      </c>
      <c r="AV42" s="299" t="s">
        <v>240</v>
      </c>
      <c r="AW42" s="300"/>
      <c r="AX42" s="25" t="s">
        <v>74</v>
      </c>
    </row>
    <row r="43" spans="2:50">
      <c r="B43" s="113"/>
      <c r="C43" s="114"/>
      <c r="D43" s="115" t="s">
        <v>54</v>
      </c>
      <c r="E43" s="116"/>
      <c r="F43" s="79">
        <f>SUM(F44:F52)</f>
        <v>0</v>
      </c>
      <c r="G43" s="117">
        <f>SUM(G44:G52)</f>
        <v>0</v>
      </c>
      <c r="H43" s="189"/>
      <c r="I43" s="190"/>
      <c r="J43" s="191"/>
      <c r="K43" s="191"/>
      <c r="L43" s="191"/>
      <c r="M43" s="191"/>
      <c r="N43" s="191"/>
      <c r="O43" s="191"/>
      <c r="P43" s="132">
        <f t="shared" ref="P43:AS43" si="17">SUM(P44:P52)</f>
        <v>0</v>
      </c>
      <c r="Q43" s="132">
        <f t="shared" si="17"/>
        <v>0</v>
      </c>
      <c r="R43" s="132">
        <f t="shared" si="17"/>
        <v>0</v>
      </c>
      <c r="S43" s="132">
        <f t="shared" si="17"/>
        <v>0</v>
      </c>
      <c r="T43" s="132">
        <f t="shared" si="17"/>
        <v>0</v>
      </c>
      <c r="U43" s="132">
        <f t="shared" si="17"/>
        <v>0</v>
      </c>
      <c r="V43" s="132">
        <f t="shared" si="17"/>
        <v>0</v>
      </c>
      <c r="W43" s="132">
        <f t="shared" si="17"/>
        <v>0</v>
      </c>
      <c r="X43" s="132">
        <f t="shared" si="17"/>
        <v>0</v>
      </c>
      <c r="Y43" s="132">
        <f t="shared" si="17"/>
        <v>0</v>
      </c>
      <c r="Z43" s="132">
        <f t="shared" si="17"/>
        <v>0</v>
      </c>
      <c r="AA43" s="132">
        <f t="shared" si="17"/>
        <v>0</v>
      </c>
      <c r="AB43" s="132">
        <f t="shared" si="17"/>
        <v>0</v>
      </c>
      <c r="AC43" s="132">
        <f t="shared" si="17"/>
        <v>0</v>
      </c>
      <c r="AD43" s="132">
        <f t="shared" si="17"/>
        <v>0</v>
      </c>
      <c r="AE43" s="132">
        <f t="shared" si="17"/>
        <v>0</v>
      </c>
      <c r="AF43" s="132">
        <f t="shared" si="17"/>
        <v>0</v>
      </c>
      <c r="AG43" s="132">
        <f t="shared" si="17"/>
        <v>0</v>
      </c>
      <c r="AH43" s="132">
        <f t="shared" si="17"/>
        <v>0</v>
      </c>
      <c r="AI43" s="132">
        <f t="shared" si="17"/>
        <v>0</v>
      </c>
      <c r="AJ43" s="132">
        <f t="shared" si="17"/>
        <v>0</v>
      </c>
      <c r="AK43" s="132">
        <f t="shared" si="17"/>
        <v>0</v>
      </c>
      <c r="AL43" s="132">
        <f t="shared" si="17"/>
        <v>0</v>
      </c>
      <c r="AM43" s="132">
        <f t="shared" si="17"/>
        <v>0</v>
      </c>
      <c r="AN43" s="132">
        <f t="shared" si="17"/>
        <v>0</v>
      </c>
      <c r="AO43" s="132">
        <f t="shared" si="17"/>
        <v>0</v>
      </c>
      <c r="AP43" s="132">
        <f t="shared" si="17"/>
        <v>0</v>
      </c>
      <c r="AQ43" s="132">
        <f t="shared" si="17"/>
        <v>0</v>
      </c>
      <c r="AR43" s="132">
        <f t="shared" si="17"/>
        <v>0</v>
      </c>
      <c r="AS43" s="132">
        <f t="shared" si="17"/>
        <v>0</v>
      </c>
      <c r="AT43" s="138">
        <f>SUM(P43:AS43)</f>
        <v>0</v>
      </c>
      <c r="AU43" s="180"/>
      <c r="AV43" s="301"/>
      <c r="AW43" s="302"/>
      <c r="AX43" s="21"/>
    </row>
    <row r="44" spans="2:50">
      <c r="B44" s="118"/>
      <c r="C44" s="128" t="s">
        <v>128</v>
      </c>
      <c r="D44" s="33" t="s">
        <v>81</v>
      </c>
      <c r="E44" s="38"/>
      <c r="F44" s="140" t="str">
        <f t="shared" ref="F44:F52" si="18">IFERROR(AVERAGE(P44:AS44),"-")</f>
        <v>-</v>
      </c>
      <c r="G44" s="141">
        <f t="shared" ref="G44:G52" si="19">SUM(P44:AS44)</f>
        <v>0</v>
      </c>
      <c r="H44" s="181"/>
      <c r="I44" s="181"/>
      <c r="J44" s="181"/>
      <c r="K44" s="181"/>
      <c r="L44" s="181"/>
      <c r="M44" s="181"/>
      <c r="N44" s="181"/>
      <c r="O44" s="181"/>
      <c r="P44" s="133"/>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134"/>
      <c r="AT44" s="58">
        <f t="shared" ref="AT44:AT52" si="20">SUM(P44:AS44)</f>
        <v>0</v>
      </c>
      <c r="AU44" s="217">
        <f t="shared" ref="AU44:AU52" si="21">G44-AT44</f>
        <v>0</v>
      </c>
      <c r="AV44" s="291" t="s">
        <v>55</v>
      </c>
      <c r="AW44" s="292"/>
      <c r="AX44" s="130" t="s">
        <v>55</v>
      </c>
    </row>
    <row r="45" spans="2:50">
      <c r="B45" s="118"/>
      <c r="C45" s="128" t="s">
        <v>223</v>
      </c>
      <c r="D45" s="38" t="s">
        <v>68</v>
      </c>
      <c r="E45" s="38"/>
      <c r="F45" s="140" t="str">
        <f t="shared" si="18"/>
        <v>-</v>
      </c>
      <c r="G45" s="141">
        <f t="shared" si="19"/>
        <v>0</v>
      </c>
      <c r="H45" s="181"/>
      <c r="I45" s="181"/>
      <c r="J45" s="181"/>
      <c r="K45" s="181"/>
      <c r="L45" s="181"/>
      <c r="M45" s="181"/>
      <c r="N45" s="181"/>
      <c r="O45" s="181"/>
      <c r="P45" s="133"/>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134"/>
      <c r="AT45" s="58">
        <f t="shared" si="20"/>
        <v>0</v>
      </c>
      <c r="AU45" s="217">
        <f t="shared" si="21"/>
        <v>0</v>
      </c>
      <c r="AV45" s="291" t="s">
        <v>55</v>
      </c>
      <c r="AW45" s="292"/>
      <c r="AX45" s="130" t="s">
        <v>55</v>
      </c>
    </row>
    <row r="46" spans="2:50">
      <c r="B46" s="118"/>
      <c r="C46" s="128" t="s">
        <v>223</v>
      </c>
      <c r="D46" s="38" t="s">
        <v>67</v>
      </c>
      <c r="E46" s="38"/>
      <c r="F46" s="140" t="str">
        <f t="shared" si="18"/>
        <v>-</v>
      </c>
      <c r="G46" s="141">
        <f t="shared" si="19"/>
        <v>0</v>
      </c>
      <c r="H46" s="181"/>
      <c r="I46" s="181"/>
      <c r="J46" s="181"/>
      <c r="K46" s="181"/>
      <c r="L46" s="181"/>
      <c r="M46" s="181"/>
      <c r="N46" s="181"/>
      <c r="O46" s="181"/>
      <c r="P46" s="133"/>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134"/>
      <c r="AT46" s="58">
        <f t="shared" si="20"/>
        <v>0</v>
      </c>
      <c r="AU46" s="217">
        <f t="shared" si="21"/>
        <v>0</v>
      </c>
      <c r="AV46" s="291" t="s">
        <v>55</v>
      </c>
      <c r="AW46" s="292"/>
      <c r="AX46" s="130" t="s">
        <v>55</v>
      </c>
    </row>
    <row r="47" spans="2:50">
      <c r="B47" s="118"/>
      <c r="C47" s="128" t="s">
        <v>223</v>
      </c>
      <c r="D47" s="38" t="s">
        <v>69</v>
      </c>
      <c r="E47" s="38"/>
      <c r="F47" s="140" t="str">
        <f t="shared" si="18"/>
        <v>-</v>
      </c>
      <c r="G47" s="141">
        <f t="shared" si="19"/>
        <v>0</v>
      </c>
      <c r="H47" s="181"/>
      <c r="I47" s="181"/>
      <c r="J47" s="181"/>
      <c r="K47" s="181"/>
      <c r="L47" s="181"/>
      <c r="M47" s="181"/>
      <c r="N47" s="181"/>
      <c r="O47" s="181"/>
      <c r="P47" s="133"/>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134"/>
      <c r="AT47" s="58">
        <f t="shared" si="20"/>
        <v>0</v>
      </c>
      <c r="AU47" s="217">
        <f t="shared" si="21"/>
        <v>0</v>
      </c>
      <c r="AV47" s="291" t="s">
        <v>55</v>
      </c>
      <c r="AW47" s="292"/>
      <c r="AX47" s="130" t="s">
        <v>55</v>
      </c>
    </row>
    <row r="48" spans="2:50">
      <c r="B48" s="118"/>
      <c r="C48" s="128" t="s">
        <v>224</v>
      </c>
      <c r="D48" s="38" t="s">
        <v>70</v>
      </c>
      <c r="E48" s="38"/>
      <c r="F48" s="140" t="str">
        <f t="shared" si="18"/>
        <v>-</v>
      </c>
      <c r="G48" s="141">
        <f t="shared" si="19"/>
        <v>0</v>
      </c>
      <c r="H48" s="181"/>
      <c r="I48" s="181"/>
      <c r="J48" s="181"/>
      <c r="K48" s="181"/>
      <c r="L48" s="181"/>
      <c r="M48" s="181"/>
      <c r="N48" s="181"/>
      <c r="O48" s="181"/>
      <c r="P48" s="133"/>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134"/>
      <c r="AT48" s="58">
        <f t="shared" si="20"/>
        <v>0</v>
      </c>
      <c r="AU48" s="217">
        <f t="shared" si="21"/>
        <v>0</v>
      </c>
      <c r="AV48" s="291" t="s">
        <v>55</v>
      </c>
      <c r="AW48" s="292"/>
      <c r="AX48" s="130" t="s">
        <v>55</v>
      </c>
    </row>
    <row r="49" spans="2:52">
      <c r="B49" s="118"/>
      <c r="C49" s="128" t="s">
        <v>225</v>
      </c>
      <c r="D49" s="38" t="s">
        <v>71</v>
      </c>
      <c r="E49" s="38"/>
      <c r="F49" s="140" t="str">
        <f t="shared" si="18"/>
        <v>-</v>
      </c>
      <c r="G49" s="141">
        <f t="shared" si="19"/>
        <v>0</v>
      </c>
      <c r="H49" s="181"/>
      <c r="I49" s="181"/>
      <c r="J49" s="181"/>
      <c r="K49" s="181"/>
      <c r="L49" s="181"/>
      <c r="M49" s="181"/>
      <c r="N49" s="181"/>
      <c r="O49" s="181"/>
      <c r="P49" s="133"/>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134"/>
      <c r="AT49" s="58">
        <f t="shared" si="20"/>
        <v>0</v>
      </c>
      <c r="AU49" s="217">
        <f t="shared" si="21"/>
        <v>0</v>
      </c>
      <c r="AV49" s="291" t="s">
        <v>55</v>
      </c>
      <c r="AW49" s="292"/>
      <c r="AX49" s="130" t="s">
        <v>55</v>
      </c>
    </row>
    <row r="50" spans="2:52">
      <c r="B50" s="118"/>
      <c r="C50" s="128" t="s">
        <v>226</v>
      </c>
      <c r="D50" s="38" t="s">
        <v>72</v>
      </c>
      <c r="E50" s="38"/>
      <c r="F50" s="140" t="str">
        <f t="shared" si="18"/>
        <v>-</v>
      </c>
      <c r="G50" s="141">
        <f t="shared" si="19"/>
        <v>0</v>
      </c>
      <c r="H50" s="181"/>
      <c r="I50" s="181"/>
      <c r="J50" s="181"/>
      <c r="K50" s="181"/>
      <c r="L50" s="181"/>
      <c r="M50" s="181"/>
      <c r="N50" s="181"/>
      <c r="O50" s="181"/>
      <c r="P50" s="133"/>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134"/>
      <c r="AT50" s="58">
        <f t="shared" si="20"/>
        <v>0</v>
      </c>
      <c r="AU50" s="217">
        <f t="shared" si="21"/>
        <v>0</v>
      </c>
      <c r="AV50" s="291" t="s">
        <v>55</v>
      </c>
      <c r="AW50" s="292"/>
      <c r="AX50" s="130" t="s">
        <v>55</v>
      </c>
    </row>
    <row r="51" spans="2:52">
      <c r="B51" s="118"/>
      <c r="C51" s="128" t="s">
        <v>227</v>
      </c>
      <c r="D51" s="38" t="s">
        <v>73</v>
      </c>
      <c r="E51" s="38"/>
      <c r="F51" s="140" t="str">
        <f t="shared" si="18"/>
        <v>-</v>
      </c>
      <c r="G51" s="141">
        <f t="shared" si="19"/>
        <v>0</v>
      </c>
      <c r="H51" s="181"/>
      <c r="I51" s="181"/>
      <c r="J51" s="181"/>
      <c r="K51" s="181"/>
      <c r="L51" s="181"/>
      <c r="M51" s="181"/>
      <c r="N51" s="181"/>
      <c r="O51" s="181"/>
      <c r="P51" s="133"/>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134"/>
      <c r="AT51" s="58">
        <f t="shared" si="20"/>
        <v>0</v>
      </c>
      <c r="AU51" s="217">
        <f t="shared" si="21"/>
        <v>0</v>
      </c>
      <c r="AV51" s="291" t="s">
        <v>55</v>
      </c>
      <c r="AW51" s="292"/>
      <c r="AX51" s="130" t="s">
        <v>55</v>
      </c>
    </row>
    <row r="52" spans="2:52" ht="15" thickBot="1">
      <c r="B52" s="119"/>
      <c r="C52" s="120"/>
      <c r="D52" s="121" t="s">
        <v>56</v>
      </c>
      <c r="E52" s="121"/>
      <c r="F52" s="142" t="str">
        <f t="shared" si="18"/>
        <v>-</v>
      </c>
      <c r="G52" s="143">
        <f t="shared" si="19"/>
        <v>0</v>
      </c>
      <c r="H52" s="181"/>
      <c r="I52" s="181"/>
      <c r="J52" s="181"/>
      <c r="K52" s="181"/>
      <c r="L52" s="181"/>
      <c r="M52" s="181"/>
      <c r="N52" s="181"/>
      <c r="O52" s="181"/>
      <c r="P52" s="135"/>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36"/>
      <c r="AT52" s="139">
        <f t="shared" si="20"/>
        <v>0</v>
      </c>
      <c r="AU52" s="219">
        <f t="shared" si="21"/>
        <v>0</v>
      </c>
      <c r="AV52" s="293" t="s">
        <v>55</v>
      </c>
      <c r="AW52" s="294"/>
      <c r="AX52" s="131" t="s">
        <v>55</v>
      </c>
    </row>
    <row r="55" spans="2:52">
      <c r="B55" s="22"/>
      <c r="C55" s="22"/>
      <c r="D55" s="32"/>
      <c r="E55" s="29"/>
      <c r="F55" s="30"/>
      <c r="G55" s="22"/>
      <c r="H55" s="22"/>
      <c r="Q55" s="23"/>
      <c r="R55" s="22"/>
      <c r="S55" s="23"/>
      <c r="T55" s="23"/>
      <c r="U55" s="23"/>
      <c r="V55" s="23"/>
      <c r="W55" s="23"/>
      <c r="X55" s="23"/>
      <c r="Y55" s="23"/>
      <c r="Z55" s="23"/>
      <c r="AA55" s="23"/>
      <c r="AB55" s="23"/>
      <c r="AC55" s="23"/>
      <c r="AD55" s="23"/>
      <c r="AE55" s="23"/>
      <c r="AF55" s="23"/>
      <c r="AG55" s="23"/>
      <c r="AH55" s="22"/>
      <c r="AI55" s="22"/>
      <c r="AJ55" s="26"/>
      <c r="AK55" s="26"/>
      <c r="AL55" s="26"/>
      <c r="AM55" s="26"/>
      <c r="AN55" s="26"/>
      <c r="AO55" s="26"/>
      <c r="AP55" s="26"/>
      <c r="AQ55" s="26"/>
      <c r="AR55" s="26"/>
      <c r="AS55" s="22"/>
      <c r="AT55" s="22"/>
      <c r="AU55" s="22"/>
      <c r="AV55" s="22"/>
      <c r="AW55" s="22"/>
      <c r="AX55" s="22"/>
      <c r="AY55" s="22"/>
      <c r="AZ55" s="39"/>
    </row>
    <row r="56" spans="2:52">
      <c r="B56" s="22"/>
      <c r="C56" s="22"/>
      <c r="D56" s="32"/>
      <c r="E56" s="29"/>
      <c r="F56" s="30"/>
      <c r="G56" s="22"/>
      <c r="H56" s="22"/>
      <c r="P56" s="22"/>
      <c r="Q56" s="23"/>
      <c r="R56" s="22"/>
      <c r="S56" s="23"/>
      <c r="T56" s="23"/>
      <c r="U56" s="23"/>
      <c r="V56" s="23"/>
      <c r="W56" s="23"/>
      <c r="X56" s="23"/>
      <c r="Y56" s="23"/>
      <c r="Z56" s="23"/>
      <c r="AA56" s="23"/>
      <c r="AB56" s="23"/>
      <c r="AC56" s="23"/>
      <c r="AD56" s="23"/>
      <c r="AE56" s="23"/>
      <c r="AF56" s="23"/>
      <c r="AG56" s="23"/>
      <c r="AH56" s="22"/>
      <c r="AI56" s="22"/>
      <c r="AJ56" s="26"/>
      <c r="AK56" s="26"/>
      <c r="AL56" s="26"/>
      <c r="AM56" s="26"/>
      <c r="AN56" s="26"/>
      <c r="AO56" s="26"/>
      <c r="AP56" s="26"/>
      <c r="AQ56" s="26"/>
      <c r="AR56" s="26"/>
      <c r="AS56" s="22"/>
      <c r="AT56" s="22"/>
      <c r="AU56" s="22"/>
      <c r="AV56" s="22"/>
      <c r="AW56" s="22"/>
      <c r="AX56" s="22"/>
      <c r="AY56" s="22"/>
      <c r="AZ56" s="39"/>
    </row>
    <row r="57" spans="2:52">
      <c r="B57" s="22"/>
      <c r="C57" s="22"/>
      <c r="D57" s="32"/>
      <c r="E57" s="32"/>
      <c r="F57" s="32"/>
      <c r="G57" s="32"/>
      <c r="H57" s="32"/>
      <c r="P57" s="32"/>
      <c r="Q57" s="24"/>
      <c r="S57" s="29"/>
      <c r="T57" s="24"/>
      <c r="U57" s="22"/>
      <c r="V57" s="22"/>
      <c r="W57" s="23"/>
      <c r="X57" s="23"/>
      <c r="Y57" s="23"/>
      <c r="Z57" s="23"/>
      <c r="AA57" s="23"/>
      <c r="AB57" s="23"/>
      <c r="AC57" s="23"/>
      <c r="AD57" s="23"/>
      <c r="AE57" s="23"/>
      <c r="AF57" s="23"/>
      <c r="AG57" s="23"/>
      <c r="AH57" s="23"/>
      <c r="AI57" s="23"/>
      <c r="AJ57" s="23"/>
      <c r="AK57" s="23"/>
      <c r="AL57" s="23"/>
      <c r="AM57" s="23"/>
      <c r="AN57" s="22"/>
      <c r="AO57" s="22"/>
      <c r="AP57" s="26"/>
      <c r="AQ57" s="26"/>
      <c r="AR57" s="26"/>
      <c r="AS57" s="26"/>
      <c r="AT57" s="26"/>
      <c r="AU57" s="26"/>
      <c r="AV57" s="26"/>
      <c r="AW57" s="26"/>
      <c r="AX57" s="22"/>
      <c r="AY57" s="22"/>
      <c r="AZ57" s="39"/>
    </row>
  </sheetData>
  <mergeCells count="37">
    <mergeCell ref="B5:C5"/>
    <mergeCell ref="AV12:AW12"/>
    <mergeCell ref="AV14:AW14"/>
    <mergeCell ref="AV13:AW13"/>
    <mergeCell ref="AV15:AW15"/>
    <mergeCell ref="AV16:AW16"/>
    <mergeCell ref="AV7:AW7"/>
    <mergeCell ref="AV8:AW8"/>
    <mergeCell ref="AV9:AW9"/>
    <mergeCell ref="AV10:AW10"/>
    <mergeCell ref="AV11:AW11"/>
    <mergeCell ref="AV22:AW22"/>
    <mergeCell ref="AV23:AW23"/>
    <mergeCell ref="AV25:AW25"/>
    <mergeCell ref="AV24:AW24"/>
    <mergeCell ref="AV29:AW29"/>
    <mergeCell ref="AV26:AW26"/>
    <mergeCell ref="AV27:AW27"/>
    <mergeCell ref="AV28:AW28"/>
    <mergeCell ref="AV17:AW17"/>
    <mergeCell ref="AV18:AW18"/>
    <mergeCell ref="AV19:AW19"/>
    <mergeCell ref="AV20:AW20"/>
    <mergeCell ref="AV21:AW21"/>
    <mergeCell ref="AV50:AW50"/>
    <mergeCell ref="AV51:AW51"/>
    <mergeCell ref="AV52:AW52"/>
    <mergeCell ref="AV30:AW30"/>
    <mergeCell ref="AV31:AW31"/>
    <mergeCell ref="AV42:AW42"/>
    <mergeCell ref="AV43:AW43"/>
    <mergeCell ref="AV44:AW44"/>
    <mergeCell ref="AV45:AW45"/>
    <mergeCell ref="AV46:AW46"/>
    <mergeCell ref="AV47:AW47"/>
    <mergeCell ref="AV48:AW48"/>
    <mergeCell ref="AV49:AW49"/>
  </mergeCells>
  <phoneticPr fontId="20" type="noConversion"/>
  <conditionalFormatting sqref="AU9:AU12 AU44:AU52">
    <cfRule type="cellIs" dxfId="2" priority="19" operator="equal">
      <formula>0</formula>
    </cfRule>
  </conditionalFormatting>
  <conditionalFormatting sqref="AU14:AU23">
    <cfRule type="cellIs" dxfId="1" priority="18" operator="equal">
      <formula>0</formula>
    </cfRule>
  </conditionalFormatting>
  <conditionalFormatting sqref="AU25:AU31">
    <cfRule type="cellIs" dxfId="0" priority="17" operator="equal">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B4D6262-F6A6-4991-979B-2B6DC7396442}">
          <x14:formula1>
            <xm:f>Assumptions!$B$9:$B$13</xm:f>
          </x14:formula1>
          <xm:sqref>N14:N23 N9:N12 N25:N31 N44:N52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793A0-EDD7-4D49-A745-572B9F3C48E3}">
  <dimension ref="B2:AJ26"/>
  <sheetViews>
    <sheetView showGridLines="0" zoomScale="80" zoomScaleNormal="80" workbookViewId="0">
      <selection activeCell="AI19" sqref="AI19"/>
    </sheetView>
  </sheetViews>
  <sheetFormatPr defaultColWidth="8.77734375" defaultRowHeight="14.4"/>
  <cols>
    <col min="2" max="2" width="54.6640625" customWidth="1"/>
    <col min="3" max="3" width="11.44140625" customWidth="1"/>
    <col min="33" max="34" width="7.77734375" customWidth="1"/>
    <col min="35" max="35" width="68.44140625" bestFit="1" customWidth="1"/>
    <col min="36" max="36" width="36.77734375" bestFit="1" customWidth="1"/>
  </cols>
  <sheetData>
    <row r="2" spans="2:36" ht="23.55" customHeight="1">
      <c r="B2" s="46" t="s">
        <v>236</v>
      </c>
      <c r="C2" s="46"/>
      <c r="D2" s="3"/>
    </row>
    <row r="3" spans="2:36">
      <c r="B3" s="4" t="s">
        <v>0</v>
      </c>
      <c r="C3" s="265" t="str">
        <f>Cover!C3</f>
        <v>x</v>
      </c>
      <c r="D3" s="266"/>
      <c r="E3" s="267"/>
    </row>
    <row r="4" spans="2:36">
      <c r="B4" s="4" t="s">
        <v>2</v>
      </c>
      <c r="C4" s="265" t="str">
        <f>Cover!C4</f>
        <v>x</v>
      </c>
      <c r="D4" s="266"/>
      <c r="E4" s="267"/>
    </row>
    <row r="6" spans="2:36" ht="15" thickBot="1"/>
    <row r="7" spans="2:36" ht="19.05" customHeight="1" thickBot="1">
      <c r="B7" s="66" t="s">
        <v>158</v>
      </c>
      <c r="C7" s="67"/>
      <c r="D7" s="67"/>
      <c r="E7" s="67"/>
      <c r="F7" s="67"/>
      <c r="G7" s="67"/>
      <c r="H7" s="67"/>
      <c r="I7" s="67"/>
      <c r="J7" s="68"/>
    </row>
    <row r="8" spans="2:36" ht="15" thickBot="1">
      <c r="B8" s="72" t="s">
        <v>124</v>
      </c>
      <c r="C8" s="73" t="s">
        <v>98</v>
      </c>
      <c r="D8" s="69">
        <v>2021</v>
      </c>
      <c r="E8" s="175">
        <v>2022</v>
      </c>
      <c r="F8" s="175">
        <v>2023</v>
      </c>
      <c r="G8" s="70">
        <v>2024</v>
      </c>
      <c r="H8" s="70">
        <v>2025</v>
      </c>
      <c r="I8" s="70">
        <v>2026</v>
      </c>
      <c r="J8" s="70">
        <v>2027</v>
      </c>
      <c r="K8" s="70">
        <v>2028</v>
      </c>
      <c r="L8" s="70">
        <v>2029</v>
      </c>
      <c r="M8" s="70">
        <v>2030</v>
      </c>
      <c r="N8" s="70">
        <v>2031</v>
      </c>
      <c r="O8" s="70">
        <v>2032</v>
      </c>
      <c r="P8" s="70">
        <v>2033</v>
      </c>
      <c r="Q8" s="70">
        <v>2034</v>
      </c>
      <c r="R8" s="70">
        <v>2035</v>
      </c>
      <c r="S8" s="70">
        <v>2036</v>
      </c>
      <c r="T8" s="70">
        <v>2037</v>
      </c>
      <c r="U8" s="70">
        <v>2038</v>
      </c>
      <c r="V8" s="70">
        <v>2039</v>
      </c>
      <c r="W8" s="70">
        <v>2040</v>
      </c>
      <c r="X8" s="70">
        <v>2041</v>
      </c>
      <c r="Y8" s="70">
        <v>2042</v>
      </c>
      <c r="Z8" s="70">
        <v>2043</v>
      </c>
      <c r="AA8" s="70">
        <v>2044</v>
      </c>
      <c r="AB8" s="70">
        <v>2045</v>
      </c>
      <c r="AC8" s="70">
        <v>2046</v>
      </c>
      <c r="AD8" s="70">
        <v>2047</v>
      </c>
      <c r="AE8" s="70">
        <v>2048</v>
      </c>
      <c r="AF8" s="70">
        <v>2049</v>
      </c>
      <c r="AG8" s="71">
        <v>2050</v>
      </c>
      <c r="AH8" s="124" t="s">
        <v>97</v>
      </c>
      <c r="AI8" s="53" t="s">
        <v>240</v>
      </c>
      <c r="AJ8" s="53" t="s">
        <v>74</v>
      </c>
    </row>
    <row r="9" spans="2:36">
      <c r="B9" s="74" t="s">
        <v>211</v>
      </c>
      <c r="C9" s="74" t="s">
        <v>138</v>
      </c>
      <c r="D9" s="200"/>
      <c r="E9" s="200"/>
      <c r="F9" s="200"/>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2"/>
      <c r="AH9" s="125">
        <f t="shared" ref="AH9:AH15" si="0">SUM(D9:AG9)</f>
        <v>0</v>
      </c>
      <c r="AI9" s="209"/>
      <c r="AJ9" s="210"/>
    </row>
    <row r="10" spans="2:36">
      <c r="B10" s="76" t="s">
        <v>212</v>
      </c>
      <c r="C10" s="76" t="s">
        <v>138</v>
      </c>
      <c r="D10" s="203"/>
      <c r="E10" s="203"/>
      <c r="F10" s="2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5"/>
      <c r="AH10" s="126">
        <f t="shared" si="0"/>
        <v>0</v>
      </c>
      <c r="AI10" s="211"/>
      <c r="AJ10" s="212"/>
    </row>
    <row r="11" spans="2:36">
      <c r="B11" s="75" t="s">
        <v>136</v>
      </c>
      <c r="C11" s="75" t="s">
        <v>137</v>
      </c>
      <c r="D11" s="203"/>
      <c r="E11" s="203"/>
      <c r="F11" s="203"/>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5"/>
      <c r="AH11" s="126">
        <f t="shared" si="0"/>
        <v>0</v>
      </c>
      <c r="AI11" s="211"/>
      <c r="AJ11" s="212"/>
    </row>
    <row r="12" spans="2:36">
      <c r="B12" s="198"/>
      <c r="C12" s="198"/>
      <c r="D12" s="203"/>
      <c r="E12" s="203"/>
      <c r="F12" s="203"/>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5"/>
      <c r="AH12" s="126">
        <f t="shared" si="0"/>
        <v>0</v>
      </c>
      <c r="AI12" s="211"/>
      <c r="AJ12" s="212"/>
    </row>
    <row r="13" spans="2:36">
      <c r="B13" s="198"/>
      <c r="C13" s="198"/>
      <c r="D13" s="203"/>
      <c r="E13" s="203"/>
      <c r="F13" s="203"/>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5"/>
      <c r="AH13" s="126">
        <f t="shared" si="0"/>
        <v>0</v>
      </c>
      <c r="AI13" s="211"/>
      <c r="AJ13" s="212"/>
    </row>
    <row r="14" spans="2:36">
      <c r="B14" s="198"/>
      <c r="C14" s="198"/>
      <c r="D14" s="203"/>
      <c r="E14" s="203"/>
      <c r="F14" s="203"/>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5"/>
      <c r="AH14" s="126">
        <f t="shared" si="0"/>
        <v>0</v>
      </c>
      <c r="AI14" s="211"/>
      <c r="AJ14" s="212"/>
    </row>
    <row r="15" spans="2:36" ht="15" thickBot="1">
      <c r="B15" s="199"/>
      <c r="C15" s="199"/>
      <c r="D15" s="206"/>
      <c r="E15" s="206"/>
      <c r="F15" s="206"/>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8"/>
      <c r="AH15" s="126">
        <f t="shared" si="0"/>
        <v>0</v>
      </c>
      <c r="AI15" s="213"/>
      <c r="AJ15" s="214"/>
    </row>
    <row r="17" spans="2:36" ht="15" thickBot="1"/>
    <row r="18" spans="2:36" ht="19.05" customHeight="1" thickBot="1">
      <c r="B18" s="66" t="s">
        <v>125</v>
      </c>
      <c r="C18" s="67"/>
      <c r="D18" s="67"/>
      <c r="E18" s="67"/>
      <c r="F18" s="67"/>
      <c r="G18" s="67"/>
      <c r="H18" s="67"/>
      <c r="I18" s="67"/>
      <c r="J18" s="68"/>
    </row>
    <row r="19" spans="2:36" ht="15" thickBot="1">
      <c r="B19" s="72" t="s">
        <v>124</v>
      </c>
      <c r="C19" s="73" t="s">
        <v>98</v>
      </c>
      <c r="D19" s="69">
        <v>2021</v>
      </c>
      <c r="E19" s="175">
        <v>2022</v>
      </c>
      <c r="F19" s="175">
        <v>2023</v>
      </c>
      <c r="G19" s="70">
        <v>2024</v>
      </c>
      <c r="H19" s="70">
        <v>2025</v>
      </c>
      <c r="I19" s="70">
        <v>2026</v>
      </c>
      <c r="J19" s="70">
        <v>2027</v>
      </c>
      <c r="K19" s="70">
        <v>2028</v>
      </c>
      <c r="L19" s="70">
        <v>2029</v>
      </c>
      <c r="M19" s="70">
        <v>2030</v>
      </c>
      <c r="N19" s="70">
        <v>2031</v>
      </c>
      <c r="O19" s="70">
        <v>2032</v>
      </c>
      <c r="P19" s="70">
        <v>2033</v>
      </c>
      <c r="Q19" s="70">
        <v>2034</v>
      </c>
      <c r="R19" s="70">
        <v>2035</v>
      </c>
      <c r="S19" s="70">
        <v>2036</v>
      </c>
      <c r="T19" s="70">
        <v>2037</v>
      </c>
      <c r="U19" s="70">
        <v>2038</v>
      </c>
      <c r="V19" s="70">
        <v>2039</v>
      </c>
      <c r="W19" s="70">
        <v>2040</v>
      </c>
      <c r="X19" s="70">
        <v>2041</v>
      </c>
      <c r="Y19" s="70">
        <v>2042</v>
      </c>
      <c r="Z19" s="70">
        <v>2043</v>
      </c>
      <c r="AA19" s="70">
        <v>2044</v>
      </c>
      <c r="AB19" s="70">
        <v>2045</v>
      </c>
      <c r="AC19" s="70">
        <v>2046</v>
      </c>
      <c r="AD19" s="70">
        <v>2047</v>
      </c>
      <c r="AE19" s="70">
        <v>2048</v>
      </c>
      <c r="AF19" s="70">
        <v>2049</v>
      </c>
      <c r="AG19" s="71">
        <v>2050</v>
      </c>
      <c r="AH19" s="124" t="s">
        <v>97</v>
      </c>
      <c r="AI19" s="53" t="s">
        <v>240</v>
      </c>
      <c r="AJ19" s="53" t="s">
        <v>74</v>
      </c>
    </row>
    <row r="20" spans="2:36">
      <c r="B20" s="215"/>
      <c r="C20" s="215"/>
      <c r="D20" s="200"/>
      <c r="E20" s="200"/>
      <c r="F20" s="200"/>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2"/>
      <c r="AH20" s="125">
        <f t="shared" ref="AH20:AH26" si="1">SUM(D20:AG20)</f>
        <v>0</v>
      </c>
      <c r="AI20" s="209"/>
      <c r="AJ20" s="210"/>
    </row>
    <row r="21" spans="2:36">
      <c r="B21" s="198"/>
      <c r="C21" s="198"/>
      <c r="D21" s="203"/>
      <c r="E21" s="203"/>
      <c r="F21" s="203"/>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5"/>
      <c r="AH21" s="126">
        <f t="shared" si="1"/>
        <v>0</v>
      </c>
      <c r="AI21" s="211"/>
      <c r="AJ21" s="212"/>
    </row>
    <row r="22" spans="2:36">
      <c r="B22" s="216"/>
      <c r="C22" s="216"/>
      <c r="D22" s="203"/>
      <c r="E22" s="203"/>
      <c r="F22" s="203"/>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5"/>
      <c r="AH22" s="126">
        <f t="shared" si="1"/>
        <v>0</v>
      </c>
      <c r="AI22" s="211"/>
      <c r="AJ22" s="212"/>
    </row>
    <row r="23" spans="2:36">
      <c r="B23" s="198"/>
      <c r="C23" s="198"/>
      <c r="D23" s="203"/>
      <c r="E23" s="203"/>
      <c r="F23" s="203"/>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5"/>
      <c r="AH23" s="126">
        <f t="shared" si="1"/>
        <v>0</v>
      </c>
      <c r="AI23" s="211"/>
      <c r="AJ23" s="212"/>
    </row>
    <row r="24" spans="2:36">
      <c r="B24" s="198"/>
      <c r="C24" s="198"/>
      <c r="D24" s="203"/>
      <c r="E24" s="203"/>
      <c r="F24" s="203"/>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5"/>
      <c r="AH24" s="126">
        <f t="shared" si="1"/>
        <v>0</v>
      </c>
      <c r="AI24" s="211"/>
      <c r="AJ24" s="212"/>
    </row>
    <row r="25" spans="2:36">
      <c r="B25" s="198"/>
      <c r="C25" s="198"/>
      <c r="D25" s="203"/>
      <c r="E25" s="203"/>
      <c r="F25" s="203"/>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5"/>
      <c r="AH25" s="126">
        <f t="shared" si="1"/>
        <v>0</v>
      </c>
      <c r="AI25" s="211"/>
      <c r="AJ25" s="212"/>
    </row>
    <row r="26" spans="2:36" ht="15" thickBot="1">
      <c r="B26" s="199"/>
      <c r="C26" s="199"/>
      <c r="D26" s="206"/>
      <c r="E26" s="206"/>
      <c r="F26" s="206"/>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8"/>
      <c r="AH26" s="127">
        <f t="shared" si="1"/>
        <v>0</v>
      </c>
      <c r="AI26" s="213"/>
      <c r="AJ26" s="214"/>
    </row>
  </sheetData>
  <mergeCells count="2">
    <mergeCell ref="C3:E3"/>
    <mergeCell ref="C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569DF-4485-45C6-B572-E5B659FFBCA0}">
  <dimension ref="B2:AI33"/>
  <sheetViews>
    <sheetView showGridLines="0" zoomScale="70" zoomScaleNormal="70" workbookViewId="0">
      <selection activeCell="Z14" sqref="Z14"/>
    </sheetView>
  </sheetViews>
  <sheetFormatPr defaultColWidth="8.77734375" defaultRowHeight="14.4"/>
  <cols>
    <col min="2" max="2" width="46.21875" customWidth="1"/>
    <col min="3" max="3" width="24.44140625" customWidth="1"/>
    <col min="4" max="5" width="10.77734375" customWidth="1"/>
    <col min="9" max="10" width="11" customWidth="1"/>
    <col min="20" max="20" width="8.77734375" customWidth="1"/>
    <col min="31" max="31" width="9.44140625" customWidth="1"/>
    <col min="32" max="32" width="9.21875" customWidth="1"/>
    <col min="33" max="33" width="12.44140625" bestFit="1" customWidth="1"/>
    <col min="34" max="35" width="22.77734375" customWidth="1"/>
  </cols>
  <sheetData>
    <row r="2" spans="2:17" ht="41.55" customHeight="1">
      <c r="B2" s="46" t="s">
        <v>237</v>
      </c>
      <c r="H2" s="85"/>
      <c r="I2" s="85"/>
      <c r="J2" s="85"/>
      <c r="K2" s="86"/>
      <c r="L2" s="87"/>
      <c r="M2" s="88"/>
      <c r="N2" s="88"/>
      <c r="O2" s="87"/>
      <c r="P2" s="87"/>
      <c r="Q2" s="87"/>
    </row>
    <row r="3" spans="2:17" ht="14.55" customHeight="1">
      <c r="H3" s="85"/>
      <c r="I3" s="85"/>
      <c r="J3" s="85"/>
      <c r="K3" s="86"/>
      <c r="L3" s="87"/>
      <c r="M3" s="88"/>
      <c r="N3" s="88"/>
      <c r="O3" s="87"/>
      <c r="P3" s="87"/>
      <c r="Q3" s="87"/>
    </row>
    <row r="4" spans="2:17" ht="18" customHeight="1">
      <c r="H4" s="85"/>
      <c r="I4" s="85"/>
      <c r="J4" s="85"/>
      <c r="K4" s="86"/>
      <c r="L4" s="87"/>
      <c r="M4" s="88"/>
      <c r="N4" s="88"/>
      <c r="O4" s="87"/>
      <c r="P4" s="87"/>
      <c r="Q4" s="87"/>
    </row>
    <row r="5" spans="2:17" ht="11.55" customHeight="1">
      <c r="B5" s="46"/>
      <c r="H5" s="85"/>
      <c r="I5" s="85"/>
      <c r="J5" s="85"/>
      <c r="K5" s="86"/>
      <c r="L5" s="87"/>
      <c r="M5" s="88"/>
      <c r="N5" s="88"/>
      <c r="O5" s="87"/>
      <c r="P5" s="87"/>
      <c r="Q5" s="87"/>
    </row>
    <row r="6" spans="2:17">
      <c r="B6" s="89" t="s">
        <v>91</v>
      </c>
      <c r="H6" s="85"/>
      <c r="I6" s="85"/>
      <c r="J6" s="85"/>
      <c r="K6" s="86"/>
      <c r="L6" s="87"/>
      <c r="M6" s="88"/>
      <c r="N6" s="88"/>
      <c r="O6" s="87"/>
      <c r="P6" s="87"/>
      <c r="Q6" s="48"/>
    </row>
    <row r="7" spans="2:17" ht="25.95" customHeight="1">
      <c r="B7" s="84" t="s">
        <v>49</v>
      </c>
      <c r="C7" s="84" t="s">
        <v>92</v>
      </c>
      <c r="D7" s="90" t="s">
        <v>93</v>
      </c>
      <c r="H7" s="85"/>
      <c r="I7" s="85"/>
      <c r="J7" s="85"/>
      <c r="K7" s="86"/>
      <c r="L7" s="87"/>
      <c r="M7" s="88"/>
      <c r="N7" s="88"/>
      <c r="O7" s="87"/>
      <c r="P7" s="87"/>
      <c r="Q7" s="49"/>
    </row>
    <row r="8" spans="2:17">
      <c r="B8" s="91" t="s">
        <v>53</v>
      </c>
      <c r="C8" s="102">
        <f>SUM(C24:AF24)</f>
        <v>0</v>
      </c>
      <c r="D8" s="103" t="str">
        <f>'Cost Tables'!H8</f>
        <v>[Class 1-5]</v>
      </c>
      <c r="H8" s="85"/>
      <c r="I8" s="85"/>
      <c r="J8" s="85"/>
      <c r="K8" s="86"/>
      <c r="L8" s="87"/>
      <c r="M8" s="88"/>
      <c r="N8" s="88"/>
      <c r="O8" s="87"/>
      <c r="P8" s="87"/>
      <c r="Q8" s="50"/>
    </row>
    <row r="9" spans="2:17">
      <c r="B9" s="91" t="s">
        <v>153</v>
      </c>
      <c r="C9" s="102">
        <f>SUM(C25:AF25)</f>
        <v>0</v>
      </c>
      <c r="D9" s="104" t="str">
        <f>'Cost Tables'!H13</f>
        <v>[Class 1-5]</v>
      </c>
      <c r="H9" s="85"/>
      <c r="I9" s="85"/>
      <c r="J9" s="85"/>
      <c r="K9" s="86"/>
      <c r="L9" s="87"/>
      <c r="M9" s="88"/>
      <c r="N9" s="88"/>
      <c r="O9" s="87"/>
      <c r="P9" s="87"/>
      <c r="Q9" s="50"/>
    </row>
    <row r="10" spans="2:17">
      <c r="B10" s="91" t="s">
        <v>154</v>
      </c>
      <c r="C10" s="102">
        <f>SUM(C26:AF26)</f>
        <v>0</v>
      </c>
      <c r="D10" s="104" t="str">
        <f>'Cost Tables'!H24</f>
        <v>[Class 1-5]</v>
      </c>
      <c r="H10" s="85"/>
      <c r="I10" s="85"/>
      <c r="J10" s="85"/>
      <c r="K10" s="86"/>
      <c r="L10" s="87"/>
      <c r="M10" s="88"/>
      <c r="N10" s="88"/>
      <c r="O10" s="87"/>
      <c r="P10" s="87"/>
      <c r="Q10" s="50"/>
    </row>
    <row r="11" spans="2:17">
      <c r="B11" s="92" t="s">
        <v>219</v>
      </c>
      <c r="C11" s="102">
        <f>SUM(C27:AF27)</f>
        <v>0</v>
      </c>
      <c r="D11" s="104"/>
      <c r="H11" s="85"/>
      <c r="I11" s="85"/>
      <c r="J11" s="85"/>
      <c r="K11" s="86"/>
      <c r="L11" s="87"/>
      <c r="M11" s="88"/>
      <c r="N11" s="88"/>
      <c r="O11" s="87"/>
      <c r="P11" s="87"/>
      <c r="Q11" s="85"/>
    </row>
    <row r="12" spans="2:17">
      <c r="B12" s="92" t="s">
        <v>220</v>
      </c>
      <c r="C12" s="102">
        <f>SUM(C28:AF28)</f>
        <v>0</v>
      </c>
      <c r="D12" s="104"/>
      <c r="H12" s="85"/>
      <c r="I12" s="85"/>
      <c r="J12" s="85"/>
      <c r="K12" s="86"/>
      <c r="L12" s="87"/>
      <c r="M12" s="88"/>
      <c r="N12" s="88"/>
      <c r="O12" s="87"/>
      <c r="P12" s="87"/>
      <c r="Q12" s="85"/>
    </row>
    <row r="13" spans="2:17">
      <c r="B13" s="92" t="s">
        <v>155</v>
      </c>
      <c r="C13" s="102">
        <f t="shared" ref="C13:C16" si="0">SUM(C29:AF29)</f>
        <v>0</v>
      </c>
      <c r="D13" s="104"/>
      <c r="H13" s="85"/>
      <c r="I13" s="85"/>
      <c r="J13" s="85"/>
      <c r="K13" s="86"/>
      <c r="L13" s="87"/>
      <c r="M13" s="88"/>
      <c r="N13" s="88"/>
      <c r="O13" s="87"/>
      <c r="P13" s="87"/>
      <c r="Q13" s="85"/>
    </row>
    <row r="14" spans="2:17">
      <c r="B14" s="92" t="s">
        <v>156</v>
      </c>
      <c r="C14" s="102">
        <f t="shared" si="0"/>
        <v>0</v>
      </c>
      <c r="D14" s="104"/>
      <c r="H14" s="85"/>
      <c r="I14" s="85"/>
      <c r="J14" s="85"/>
      <c r="K14" s="86"/>
      <c r="L14" s="87"/>
      <c r="M14" s="88"/>
      <c r="N14" s="88"/>
      <c r="O14" s="87"/>
      <c r="P14" s="87"/>
      <c r="Q14" s="85"/>
    </row>
    <row r="15" spans="2:17" ht="14.55" customHeight="1">
      <c r="B15" s="92" t="s">
        <v>157</v>
      </c>
      <c r="C15" s="102">
        <f t="shared" si="0"/>
        <v>0</v>
      </c>
      <c r="D15" s="104"/>
      <c r="H15" s="85"/>
      <c r="I15" s="85"/>
      <c r="J15" s="85"/>
      <c r="K15" s="86"/>
      <c r="L15" s="87"/>
      <c r="M15" s="88"/>
      <c r="N15" s="88"/>
      <c r="O15" s="87"/>
      <c r="P15" s="87"/>
      <c r="Q15" s="85"/>
    </row>
    <row r="16" spans="2:17" ht="14.55" customHeight="1">
      <c r="B16" s="92" t="s">
        <v>164</v>
      </c>
      <c r="C16" s="102">
        <f t="shared" si="0"/>
        <v>0</v>
      </c>
      <c r="D16" s="104"/>
      <c r="H16" s="85"/>
      <c r="I16" s="85"/>
      <c r="J16" s="85"/>
      <c r="K16" s="86"/>
      <c r="L16" s="87"/>
      <c r="M16" s="88"/>
      <c r="N16" s="88"/>
      <c r="O16" s="87"/>
      <c r="P16" s="87"/>
      <c r="Q16" s="85"/>
    </row>
    <row r="17" spans="2:35" ht="14.55" customHeight="1">
      <c r="B17" s="80" t="s">
        <v>90</v>
      </c>
      <c r="C17" s="101">
        <f>SUM(C8:C16)</f>
        <v>0</v>
      </c>
      <c r="D17" s="104"/>
      <c r="H17" s="85"/>
      <c r="I17" s="85"/>
      <c r="J17" s="85"/>
      <c r="K17" s="86"/>
      <c r="L17" s="87"/>
      <c r="M17" s="88"/>
      <c r="N17" s="88"/>
      <c r="O17" s="87"/>
      <c r="P17" s="87"/>
      <c r="Q17" s="50"/>
    </row>
    <row r="18" spans="2:35">
      <c r="H18" s="93"/>
    </row>
    <row r="19" spans="2:35">
      <c r="H19" s="47"/>
    </row>
    <row r="20" spans="2:35">
      <c r="H20" s="47"/>
    </row>
    <row r="22" spans="2:35" ht="19.05" customHeight="1">
      <c r="B22" s="95" t="s">
        <v>94</v>
      </c>
      <c r="C22" s="173"/>
      <c r="D22" s="174"/>
    </row>
    <row r="23" spans="2:35" ht="57.6">
      <c r="B23" s="82" t="s">
        <v>49</v>
      </c>
      <c r="C23" s="80">
        <v>2021</v>
      </c>
      <c r="D23" s="80">
        <v>2022</v>
      </c>
      <c r="E23" s="80">
        <v>2023</v>
      </c>
      <c r="F23" s="80">
        <v>2024</v>
      </c>
      <c r="G23" s="80">
        <v>2025</v>
      </c>
      <c r="H23" s="80">
        <v>2026</v>
      </c>
      <c r="I23" s="80">
        <v>2027</v>
      </c>
      <c r="J23" s="80">
        <v>2028</v>
      </c>
      <c r="K23" s="80">
        <v>2029</v>
      </c>
      <c r="L23" s="80">
        <v>2030</v>
      </c>
      <c r="M23" s="80">
        <v>2031</v>
      </c>
      <c r="N23" s="80">
        <v>2032</v>
      </c>
      <c r="O23" s="80">
        <v>2033</v>
      </c>
      <c r="P23" s="80">
        <v>2034</v>
      </c>
      <c r="Q23" s="80">
        <v>2035</v>
      </c>
      <c r="R23" s="80">
        <v>2036</v>
      </c>
      <c r="S23" s="80">
        <v>2037</v>
      </c>
      <c r="T23" s="80">
        <v>2038</v>
      </c>
      <c r="U23" s="80">
        <v>2039</v>
      </c>
      <c r="V23" s="80">
        <v>2040</v>
      </c>
      <c r="W23" s="80">
        <v>2041</v>
      </c>
      <c r="X23" s="80">
        <v>2042</v>
      </c>
      <c r="Y23" s="80">
        <v>2043</v>
      </c>
      <c r="Z23" s="80">
        <v>2044</v>
      </c>
      <c r="AA23" s="80">
        <v>2045</v>
      </c>
      <c r="AB23" s="80">
        <v>2046</v>
      </c>
      <c r="AC23" s="80">
        <v>2047</v>
      </c>
      <c r="AD23" s="80">
        <v>2048</v>
      </c>
      <c r="AE23" s="80">
        <v>2049</v>
      </c>
      <c r="AF23" s="80">
        <v>2050</v>
      </c>
      <c r="AG23" s="80" t="s">
        <v>52</v>
      </c>
      <c r="AH23" s="169" t="s">
        <v>240</v>
      </c>
      <c r="AI23" s="169" t="s">
        <v>74</v>
      </c>
    </row>
    <row r="24" spans="2:35">
      <c r="B24" s="81" t="s">
        <v>53</v>
      </c>
      <c r="C24" s="94">
        <f>'Cost Tables'!P8</f>
        <v>0</v>
      </c>
      <c r="D24" s="94">
        <f>'Cost Tables'!Q8</f>
        <v>0</v>
      </c>
      <c r="E24" s="94">
        <f>'Cost Tables'!R8</f>
        <v>0</v>
      </c>
      <c r="F24" s="94">
        <f>'Cost Tables'!S8</f>
        <v>0</v>
      </c>
      <c r="G24" s="94">
        <f>'Cost Tables'!T8</f>
        <v>0</v>
      </c>
      <c r="H24" s="94">
        <f>'Cost Tables'!U8</f>
        <v>0</v>
      </c>
      <c r="I24" s="94">
        <f>'Cost Tables'!V8</f>
        <v>0</v>
      </c>
      <c r="J24" s="94">
        <f>'Cost Tables'!W8</f>
        <v>0</v>
      </c>
      <c r="K24" s="94">
        <f>'Cost Tables'!X8</f>
        <v>0</v>
      </c>
      <c r="L24" s="94">
        <f>'Cost Tables'!Y8</f>
        <v>0</v>
      </c>
      <c r="M24" s="94">
        <f>'Cost Tables'!Z8</f>
        <v>0</v>
      </c>
      <c r="N24" s="94">
        <f>'Cost Tables'!AA8</f>
        <v>0</v>
      </c>
      <c r="O24" s="94">
        <f>'Cost Tables'!AB8</f>
        <v>0</v>
      </c>
      <c r="P24" s="94">
        <f>'Cost Tables'!AC8</f>
        <v>0</v>
      </c>
      <c r="Q24" s="94">
        <f>'Cost Tables'!AD8</f>
        <v>0</v>
      </c>
      <c r="R24" s="94">
        <f>'Cost Tables'!AE8</f>
        <v>0</v>
      </c>
      <c r="S24" s="94">
        <f>'Cost Tables'!AF8</f>
        <v>0</v>
      </c>
      <c r="T24" s="94">
        <f>'Cost Tables'!AG8</f>
        <v>0</v>
      </c>
      <c r="U24" s="94">
        <f>'Cost Tables'!AH8</f>
        <v>0</v>
      </c>
      <c r="V24" s="94">
        <f>'Cost Tables'!AI8</f>
        <v>0</v>
      </c>
      <c r="W24" s="94">
        <f>'Cost Tables'!AJ8</f>
        <v>0</v>
      </c>
      <c r="X24" s="94">
        <f>'Cost Tables'!AK8</f>
        <v>0</v>
      </c>
      <c r="Y24" s="94">
        <f>'Cost Tables'!AL8</f>
        <v>0</v>
      </c>
      <c r="Z24" s="94">
        <f>'Cost Tables'!AM8</f>
        <v>0</v>
      </c>
      <c r="AA24" s="94">
        <f>'Cost Tables'!AN8</f>
        <v>0</v>
      </c>
      <c r="AB24" s="94">
        <f>'Cost Tables'!AO8</f>
        <v>0</v>
      </c>
      <c r="AC24" s="94">
        <f>'Cost Tables'!AP8</f>
        <v>0</v>
      </c>
      <c r="AD24" s="94">
        <f>'Cost Tables'!AQ8</f>
        <v>0</v>
      </c>
      <c r="AE24" s="94">
        <f>'Cost Tables'!AR8</f>
        <v>0</v>
      </c>
      <c r="AF24" s="94">
        <f>'Cost Tables'!AS8</f>
        <v>0</v>
      </c>
      <c r="AG24" s="94">
        <f>SUM(C24:AF24)</f>
        <v>0</v>
      </c>
      <c r="AH24" s="197"/>
      <c r="AI24" s="197"/>
    </row>
    <row r="25" spans="2:35">
      <c r="B25" s="91" t="s">
        <v>153</v>
      </c>
      <c r="C25" s="94">
        <f>'Cost Tables'!P35-C26</f>
        <v>0</v>
      </c>
      <c r="D25" s="94">
        <f>'Cost Tables'!Q35-D26</f>
        <v>0</v>
      </c>
      <c r="E25" s="94">
        <f>'Cost Tables'!R35-E26</f>
        <v>0</v>
      </c>
      <c r="F25" s="94">
        <f>'Cost Tables'!S35-F26</f>
        <v>0</v>
      </c>
      <c r="G25" s="94">
        <f>'Cost Tables'!T35-G26</f>
        <v>0</v>
      </c>
      <c r="H25" s="94">
        <f>'Cost Tables'!U35-H26</f>
        <v>0</v>
      </c>
      <c r="I25" s="94">
        <f>'Cost Tables'!V35-I26</f>
        <v>0</v>
      </c>
      <c r="J25" s="94">
        <f>'Cost Tables'!W35-J26</f>
        <v>0</v>
      </c>
      <c r="K25" s="94">
        <f>'Cost Tables'!X35-K26</f>
        <v>0</v>
      </c>
      <c r="L25" s="94">
        <f>'Cost Tables'!Y35-L26</f>
        <v>0</v>
      </c>
      <c r="M25" s="94">
        <f>'Cost Tables'!Z35-M26</f>
        <v>0</v>
      </c>
      <c r="N25" s="94">
        <f>'Cost Tables'!AA35-N26</f>
        <v>0</v>
      </c>
      <c r="O25" s="94">
        <f>'Cost Tables'!AB35-O26</f>
        <v>0</v>
      </c>
      <c r="P25" s="94">
        <f>'Cost Tables'!AC35-P26</f>
        <v>0</v>
      </c>
      <c r="Q25" s="94">
        <f>'Cost Tables'!AD35-Q26</f>
        <v>0</v>
      </c>
      <c r="R25" s="94">
        <f>'Cost Tables'!AE35-R26</f>
        <v>0</v>
      </c>
      <c r="S25" s="94">
        <f>'Cost Tables'!AF35-S26</f>
        <v>0</v>
      </c>
      <c r="T25" s="94">
        <f>'Cost Tables'!AG35-T26</f>
        <v>0</v>
      </c>
      <c r="U25" s="94">
        <f>'Cost Tables'!AH35-U26</f>
        <v>0</v>
      </c>
      <c r="V25" s="94">
        <f>'Cost Tables'!AI35-V26</f>
        <v>0</v>
      </c>
      <c r="W25" s="94">
        <f>'Cost Tables'!AJ35-W26</f>
        <v>0</v>
      </c>
      <c r="X25" s="94">
        <f>'Cost Tables'!AK35-X26</f>
        <v>0</v>
      </c>
      <c r="Y25" s="94">
        <f>'Cost Tables'!AL35-Y26</f>
        <v>0</v>
      </c>
      <c r="Z25" s="94">
        <f>'Cost Tables'!AM35-Z26</f>
        <v>0</v>
      </c>
      <c r="AA25" s="94">
        <f>'Cost Tables'!AN35-AA26</f>
        <v>0</v>
      </c>
      <c r="AB25" s="94">
        <f>'Cost Tables'!AO35-AB26</f>
        <v>0</v>
      </c>
      <c r="AC25" s="94">
        <f>'Cost Tables'!AP35-AC26</f>
        <v>0</v>
      </c>
      <c r="AD25" s="94">
        <f>'Cost Tables'!AQ35-AD26</f>
        <v>0</v>
      </c>
      <c r="AE25" s="94">
        <f>'Cost Tables'!AR35-AE26</f>
        <v>0</v>
      </c>
      <c r="AF25" s="94">
        <f>'Cost Tables'!AS35-AF26</f>
        <v>0</v>
      </c>
      <c r="AG25" s="94">
        <f t="shared" ref="AG25:AG33" si="1">SUM(C25:AF25)</f>
        <v>0</v>
      </c>
      <c r="AH25" s="197"/>
      <c r="AI25" s="197"/>
    </row>
    <row r="26" spans="2:35">
      <c r="B26" s="91" t="s">
        <v>154</v>
      </c>
      <c r="C26" s="94">
        <f>'Cost Tables'!P22</f>
        <v>0</v>
      </c>
      <c r="D26" s="94">
        <f>'Cost Tables'!Q22</f>
        <v>0</v>
      </c>
      <c r="E26" s="94">
        <f>'Cost Tables'!R22</f>
        <v>0</v>
      </c>
      <c r="F26" s="94">
        <f>'Cost Tables'!S22</f>
        <v>0</v>
      </c>
      <c r="G26" s="94">
        <f>'Cost Tables'!T22</f>
        <v>0</v>
      </c>
      <c r="H26" s="94">
        <f>'Cost Tables'!U22</f>
        <v>0</v>
      </c>
      <c r="I26" s="94">
        <f>'Cost Tables'!V22</f>
        <v>0</v>
      </c>
      <c r="J26" s="94">
        <f>'Cost Tables'!W22</f>
        <v>0</v>
      </c>
      <c r="K26" s="94">
        <f>'Cost Tables'!X22</f>
        <v>0</v>
      </c>
      <c r="L26" s="94">
        <f>'Cost Tables'!Y22</f>
        <v>0</v>
      </c>
      <c r="M26" s="94">
        <f>'Cost Tables'!Z22</f>
        <v>0</v>
      </c>
      <c r="N26" s="94">
        <f>'Cost Tables'!AA22</f>
        <v>0</v>
      </c>
      <c r="O26" s="94">
        <f>'Cost Tables'!AB22</f>
        <v>0</v>
      </c>
      <c r="P26" s="94">
        <f>'Cost Tables'!AC22</f>
        <v>0</v>
      </c>
      <c r="Q26" s="94">
        <f>'Cost Tables'!AD22</f>
        <v>0</v>
      </c>
      <c r="R26" s="94">
        <f>'Cost Tables'!AE22</f>
        <v>0</v>
      </c>
      <c r="S26" s="94">
        <f>'Cost Tables'!AF22</f>
        <v>0</v>
      </c>
      <c r="T26" s="94">
        <f>'Cost Tables'!AG22</f>
        <v>0</v>
      </c>
      <c r="U26" s="94">
        <f>'Cost Tables'!AH22</f>
        <v>0</v>
      </c>
      <c r="V26" s="94">
        <f>'Cost Tables'!AI22</f>
        <v>0</v>
      </c>
      <c r="W26" s="94">
        <f>'Cost Tables'!AJ22</f>
        <v>0</v>
      </c>
      <c r="X26" s="94">
        <f>'Cost Tables'!AK22</f>
        <v>0</v>
      </c>
      <c r="Y26" s="94">
        <f>'Cost Tables'!AL22</f>
        <v>0</v>
      </c>
      <c r="Z26" s="94">
        <f>'Cost Tables'!AM22</f>
        <v>0</v>
      </c>
      <c r="AA26" s="94">
        <f>'Cost Tables'!AN22</f>
        <v>0</v>
      </c>
      <c r="AB26" s="94">
        <f>'Cost Tables'!AO22</f>
        <v>0</v>
      </c>
      <c r="AC26" s="94">
        <f>'Cost Tables'!AP22</f>
        <v>0</v>
      </c>
      <c r="AD26" s="94">
        <f>'Cost Tables'!AQ22</f>
        <v>0</v>
      </c>
      <c r="AE26" s="94">
        <f>'Cost Tables'!AR22</f>
        <v>0</v>
      </c>
      <c r="AF26" s="94">
        <f>'Cost Tables'!AS22</f>
        <v>0</v>
      </c>
      <c r="AG26" s="94">
        <f t="shared" si="1"/>
        <v>0</v>
      </c>
      <c r="AH26" s="197"/>
      <c r="AI26" s="197"/>
    </row>
    <row r="27" spans="2:35">
      <c r="B27" s="92" t="s">
        <v>219</v>
      </c>
      <c r="C27" s="94">
        <f>'Cost Tables'!P25</f>
        <v>0</v>
      </c>
      <c r="D27" s="94">
        <f>'Cost Tables'!Q25</f>
        <v>0</v>
      </c>
      <c r="E27" s="94">
        <f>'Cost Tables'!R25</f>
        <v>0</v>
      </c>
      <c r="F27" s="94">
        <f>'Cost Tables'!S25</f>
        <v>0</v>
      </c>
      <c r="G27" s="94">
        <f>'Cost Tables'!T25</f>
        <v>0</v>
      </c>
      <c r="H27" s="94">
        <f>'Cost Tables'!U25</f>
        <v>0</v>
      </c>
      <c r="I27" s="94">
        <f>'Cost Tables'!V25</f>
        <v>0</v>
      </c>
      <c r="J27" s="94">
        <f>'Cost Tables'!W25</f>
        <v>0</v>
      </c>
      <c r="K27" s="94">
        <f>'Cost Tables'!X25</f>
        <v>0</v>
      </c>
      <c r="L27" s="94">
        <f>'Cost Tables'!Y25</f>
        <v>0</v>
      </c>
      <c r="M27" s="94">
        <f>'Cost Tables'!Z25</f>
        <v>0</v>
      </c>
      <c r="N27" s="94">
        <f>'Cost Tables'!AA25</f>
        <v>0</v>
      </c>
      <c r="O27" s="94">
        <f>'Cost Tables'!AB25</f>
        <v>0</v>
      </c>
      <c r="P27" s="94">
        <f>'Cost Tables'!AC25</f>
        <v>0</v>
      </c>
      <c r="Q27" s="94">
        <f>'Cost Tables'!AD25</f>
        <v>0</v>
      </c>
      <c r="R27" s="94">
        <f>'Cost Tables'!AE25</f>
        <v>0</v>
      </c>
      <c r="S27" s="94">
        <f>'Cost Tables'!AF25</f>
        <v>0</v>
      </c>
      <c r="T27" s="94">
        <f>'Cost Tables'!AG25</f>
        <v>0</v>
      </c>
      <c r="U27" s="94">
        <f>'Cost Tables'!AH25</f>
        <v>0</v>
      </c>
      <c r="V27" s="94">
        <f>'Cost Tables'!AI25</f>
        <v>0</v>
      </c>
      <c r="W27" s="94">
        <f>'Cost Tables'!AJ25</f>
        <v>0</v>
      </c>
      <c r="X27" s="94">
        <f>'Cost Tables'!AK25</f>
        <v>0</v>
      </c>
      <c r="Y27" s="94">
        <f>'Cost Tables'!AL25</f>
        <v>0</v>
      </c>
      <c r="Z27" s="94">
        <f>'Cost Tables'!AM25</f>
        <v>0</v>
      </c>
      <c r="AA27" s="94">
        <f>'Cost Tables'!AN25</f>
        <v>0</v>
      </c>
      <c r="AB27" s="94">
        <f>'Cost Tables'!AO25</f>
        <v>0</v>
      </c>
      <c r="AC27" s="94">
        <f>'Cost Tables'!AP25</f>
        <v>0</v>
      </c>
      <c r="AD27" s="94">
        <f>'Cost Tables'!AQ25</f>
        <v>0</v>
      </c>
      <c r="AE27" s="94">
        <f>'Cost Tables'!AR25</f>
        <v>0</v>
      </c>
      <c r="AF27" s="94">
        <f>'Cost Tables'!AS25</f>
        <v>0</v>
      </c>
      <c r="AG27" s="94">
        <f t="shared" si="1"/>
        <v>0</v>
      </c>
      <c r="AH27" s="197"/>
      <c r="AI27" s="197"/>
    </row>
    <row r="28" spans="2:35">
      <c r="B28" s="92" t="s">
        <v>220</v>
      </c>
      <c r="C28" s="94">
        <f>'Cost Tables'!P26</f>
        <v>0</v>
      </c>
      <c r="D28" s="94">
        <f>'Cost Tables'!Q26</f>
        <v>0</v>
      </c>
      <c r="E28" s="94">
        <f>'Cost Tables'!R26</f>
        <v>0</v>
      </c>
      <c r="F28" s="94">
        <f>'Cost Tables'!S26</f>
        <v>0</v>
      </c>
      <c r="G28" s="94">
        <f>'Cost Tables'!T26</f>
        <v>0</v>
      </c>
      <c r="H28" s="94">
        <f>'Cost Tables'!U26</f>
        <v>0</v>
      </c>
      <c r="I28" s="94">
        <f>'Cost Tables'!V26</f>
        <v>0</v>
      </c>
      <c r="J28" s="94">
        <f>'Cost Tables'!W26</f>
        <v>0</v>
      </c>
      <c r="K28" s="94">
        <f>'Cost Tables'!X26</f>
        <v>0</v>
      </c>
      <c r="L28" s="94">
        <f>'Cost Tables'!Y26</f>
        <v>0</v>
      </c>
      <c r="M28" s="94">
        <f>'Cost Tables'!Z26</f>
        <v>0</v>
      </c>
      <c r="N28" s="94">
        <f>'Cost Tables'!AA26</f>
        <v>0</v>
      </c>
      <c r="O28" s="94">
        <f>'Cost Tables'!AB26</f>
        <v>0</v>
      </c>
      <c r="P28" s="94">
        <f>'Cost Tables'!AC26</f>
        <v>0</v>
      </c>
      <c r="Q28" s="94">
        <f>'Cost Tables'!AD26</f>
        <v>0</v>
      </c>
      <c r="R28" s="94">
        <f>'Cost Tables'!AE26</f>
        <v>0</v>
      </c>
      <c r="S28" s="94">
        <f>'Cost Tables'!AF26</f>
        <v>0</v>
      </c>
      <c r="T28" s="94">
        <f>'Cost Tables'!AG26</f>
        <v>0</v>
      </c>
      <c r="U28" s="94">
        <f>'Cost Tables'!AH26</f>
        <v>0</v>
      </c>
      <c r="V28" s="94">
        <f>'Cost Tables'!AI26</f>
        <v>0</v>
      </c>
      <c r="W28" s="94">
        <f>'Cost Tables'!AJ26</f>
        <v>0</v>
      </c>
      <c r="X28" s="94">
        <f>'Cost Tables'!AK26</f>
        <v>0</v>
      </c>
      <c r="Y28" s="94">
        <f>'Cost Tables'!AL26</f>
        <v>0</v>
      </c>
      <c r="Z28" s="94">
        <f>'Cost Tables'!AM26</f>
        <v>0</v>
      </c>
      <c r="AA28" s="94">
        <f>'Cost Tables'!AN26</f>
        <v>0</v>
      </c>
      <c r="AB28" s="94">
        <f>'Cost Tables'!AO26</f>
        <v>0</v>
      </c>
      <c r="AC28" s="94">
        <f>'Cost Tables'!AP26</f>
        <v>0</v>
      </c>
      <c r="AD28" s="94">
        <f>'Cost Tables'!AQ26</f>
        <v>0</v>
      </c>
      <c r="AE28" s="94">
        <f>'Cost Tables'!AR26</f>
        <v>0</v>
      </c>
      <c r="AF28" s="94">
        <f>'Cost Tables'!AS26</f>
        <v>0</v>
      </c>
      <c r="AG28" s="94">
        <f t="shared" si="1"/>
        <v>0</v>
      </c>
      <c r="AH28" s="197"/>
      <c r="AI28" s="197"/>
    </row>
    <row r="29" spans="2:35">
      <c r="B29" s="92" t="s">
        <v>155</v>
      </c>
      <c r="C29" s="94">
        <f>'Cost Tables'!P27</f>
        <v>0</v>
      </c>
      <c r="D29" s="94">
        <f>'Cost Tables'!Q27</f>
        <v>0</v>
      </c>
      <c r="E29" s="94">
        <f>'Cost Tables'!R27</f>
        <v>0</v>
      </c>
      <c r="F29" s="94">
        <f>'Cost Tables'!S27</f>
        <v>0</v>
      </c>
      <c r="G29" s="94">
        <f>'Cost Tables'!T27</f>
        <v>0</v>
      </c>
      <c r="H29" s="94">
        <f>'Cost Tables'!U27</f>
        <v>0</v>
      </c>
      <c r="I29" s="94">
        <f>'Cost Tables'!V27</f>
        <v>0</v>
      </c>
      <c r="J29" s="94">
        <f>'Cost Tables'!W27</f>
        <v>0</v>
      </c>
      <c r="K29" s="94">
        <f>'Cost Tables'!X27</f>
        <v>0</v>
      </c>
      <c r="L29" s="94">
        <f>'Cost Tables'!Y27</f>
        <v>0</v>
      </c>
      <c r="M29" s="94">
        <f>'Cost Tables'!Z27</f>
        <v>0</v>
      </c>
      <c r="N29" s="94">
        <f>'Cost Tables'!AA27</f>
        <v>0</v>
      </c>
      <c r="O29" s="94">
        <f>'Cost Tables'!AB27</f>
        <v>0</v>
      </c>
      <c r="P29" s="94">
        <f>'Cost Tables'!AC27</f>
        <v>0</v>
      </c>
      <c r="Q29" s="94">
        <f>'Cost Tables'!AD27</f>
        <v>0</v>
      </c>
      <c r="R29" s="94">
        <f>'Cost Tables'!AE27</f>
        <v>0</v>
      </c>
      <c r="S29" s="94">
        <f>'Cost Tables'!AF27</f>
        <v>0</v>
      </c>
      <c r="T29" s="94">
        <f>'Cost Tables'!AG27</f>
        <v>0</v>
      </c>
      <c r="U29" s="94">
        <f>'Cost Tables'!AH27</f>
        <v>0</v>
      </c>
      <c r="V29" s="94">
        <f>'Cost Tables'!AI27</f>
        <v>0</v>
      </c>
      <c r="W29" s="94">
        <f>'Cost Tables'!AJ27</f>
        <v>0</v>
      </c>
      <c r="X29" s="94">
        <f>'Cost Tables'!AK27</f>
        <v>0</v>
      </c>
      <c r="Y29" s="94">
        <f>'Cost Tables'!AL27</f>
        <v>0</v>
      </c>
      <c r="Z29" s="94">
        <f>'Cost Tables'!AM27</f>
        <v>0</v>
      </c>
      <c r="AA29" s="94">
        <f>'Cost Tables'!AN27</f>
        <v>0</v>
      </c>
      <c r="AB29" s="94">
        <f>'Cost Tables'!AO27</f>
        <v>0</v>
      </c>
      <c r="AC29" s="94">
        <f>'Cost Tables'!AP27</f>
        <v>0</v>
      </c>
      <c r="AD29" s="94">
        <f>'Cost Tables'!AQ27</f>
        <v>0</v>
      </c>
      <c r="AE29" s="94">
        <f>'Cost Tables'!AR27</f>
        <v>0</v>
      </c>
      <c r="AF29" s="94">
        <f>'Cost Tables'!AS27</f>
        <v>0</v>
      </c>
      <c r="AG29" s="94">
        <f t="shared" si="1"/>
        <v>0</v>
      </c>
      <c r="AH29" s="197"/>
      <c r="AI29" s="197"/>
    </row>
    <row r="30" spans="2:35">
      <c r="B30" s="92" t="s">
        <v>156</v>
      </c>
      <c r="C30" s="94">
        <f>'Cost Tables'!P28</f>
        <v>0</v>
      </c>
      <c r="D30" s="94">
        <f>'Cost Tables'!Q28</f>
        <v>0</v>
      </c>
      <c r="E30" s="94">
        <f>'Cost Tables'!R28</f>
        <v>0</v>
      </c>
      <c r="F30" s="94">
        <f>'Cost Tables'!S28</f>
        <v>0</v>
      </c>
      <c r="G30" s="94">
        <f>'Cost Tables'!T28</f>
        <v>0</v>
      </c>
      <c r="H30" s="94">
        <f>'Cost Tables'!U28</f>
        <v>0</v>
      </c>
      <c r="I30" s="94">
        <f>'Cost Tables'!V28</f>
        <v>0</v>
      </c>
      <c r="J30" s="94">
        <f>'Cost Tables'!W28</f>
        <v>0</v>
      </c>
      <c r="K30" s="94">
        <f>'Cost Tables'!X28</f>
        <v>0</v>
      </c>
      <c r="L30" s="94">
        <f>'Cost Tables'!Y28</f>
        <v>0</v>
      </c>
      <c r="M30" s="94">
        <f>'Cost Tables'!Z28</f>
        <v>0</v>
      </c>
      <c r="N30" s="94">
        <f>'Cost Tables'!AA28</f>
        <v>0</v>
      </c>
      <c r="O30" s="94">
        <f>'Cost Tables'!AB28</f>
        <v>0</v>
      </c>
      <c r="P30" s="94">
        <f>'Cost Tables'!AC28</f>
        <v>0</v>
      </c>
      <c r="Q30" s="94">
        <f>'Cost Tables'!AD28</f>
        <v>0</v>
      </c>
      <c r="R30" s="94">
        <f>'Cost Tables'!AE28</f>
        <v>0</v>
      </c>
      <c r="S30" s="94">
        <f>'Cost Tables'!AF28</f>
        <v>0</v>
      </c>
      <c r="T30" s="94">
        <f>'Cost Tables'!AG28</f>
        <v>0</v>
      </c>
      <c r="U30" s="94">
        <f>'Cost Tables'!AH28</f>
        <v>0</v>
      </c>
      <c r="V30" s="94">
        <f>'Cost Tables'!AI28</f>
        <v>0</v>
      </c>
      <c r="W30" s="94">
        <f>'Cost Tables'!AJ28</f>
        <v>0</v>
      </c>
      <c r="X30" s="94">
        <f>'Cost Tables'!AK28</f>
        <v>0</v>
      </c>
      <c r="Y30" s="94">
        <f>'Cost Tables'!AL28</f>
        <v>0</v>
      </c>
      <c r="Z30" s="94">
        <f>'Cost Tables'!AM28</f>
        <v>0</v>
      </c>
      <c r="AA30" s="94">
        <f>'Cost Tables'!AN28</f>
        <v>0</v>
      </c>
      <c r="AB30" s="94">
        <f>'Cost Tables'!AO28</f>
        <v>0</v>
      </c>
      <c r="AC30" s="94">
        <f>'Cost Tables'!AP28</f>
        <v>0</v>
      </c>
      <c r="AD30" s="94">
        <f>'Cost Tables'!AQ28</f>
        <v>0</v>
      </c>
      <c r="AE30" s="94">
        <f>'Cost Tables'!AR28</f>
        <v>0</v>
      </c>
      <c r="AF30" s="94">
        <f>'Cost Tables'!AS28</f>
        <v>0</v>
      </c>
      <c r="AG30" s="94">
        <f t="shared" si="1"/>
        <v>0</v>
      </c>
      <c r="AH30" s="197"/>
      <c r="AI30" s="197"/>
    </row>
    <row r="31" spans="2:35">
      <c r="B31" s="92" t="s">
        <v>157</v>
      </c>
      <c r="C31" s="94">
        <f>'Cost Tables'!P29</f>
        <v>0</v>
      </c>
      <c r="D31" s="94">
        <f>'Cost Tables'!Q29</f>
        <v>0</v>
      </c>
      <c r="E31" s="94">
        <f>'Cost Tables'!R29</f>
        <v>0</v>
      </c>
      <c r="F31" s="94">
        <f>'Cost Tables'!S29</f>
        <v>0</v>
      </c>
      <c r="G31" s="94">
        <f>'Cost Tables'!T29</f>
        <v>0</v>
      </c>
      <c r="H31" s="94">
        <f>'Cost Tables'!U29</f>
        <v>0</v>
      </c>
      <c r="I31" s="94">
        <f>'Cost Tables'!V29</f>
        <v>0</v>
      </c>
      <c r="J31" s="94">
        <f>'Cost Tables'!W29</f>
        <v>0</v>
      </c>
      <c r="K31" s="94">
        <f>'Cost Tables'!X29</f>
        <v>0</v>
      </c>
      <c r="L31" s="94">
        <f>'Cost Tables'!Y29</f>
        <v>0</v>
      </c>
      <c r="M31" s="94">
        <f>'Cost Tables'!Z29</f>
        <v>0</v>
      </c>
      <c r="N31" s="94">
        <f>'Cost Tables'!AA29</f>
        <v>0</v>
      </c>
      <c r="O31" s="94">
        <f>'Cost Tables'!AB29</f>
        <v>0</v>
      </c>
      <c r="P31" s="94">
        <f>'Cost Tables'!AC29</f>
        <v>0</v>
      </c>
      <c r="Q31" s="94">
        <f>'Cost Tables'!AD29</f>
        <v>0</v>
      </c>
      <c r="R31" s="94">
        <f>'Cost Tables'!AE29</f>
        <v>0</v>
      </c>
      <c r="S31" s="94">
        <f>'Cost Tables'!AF29</f>
        <v>0</v>
      </c>
      <c r="T31" s="94">
        <f>'Cost Tables'!AG29</f>
        <v>0</v>
      </c>
      <c r="U31" s="94">
        <f>'Cost Tables'!AH29</f>
        <v>0</v>
      </c>
      <c r="V31" s="94">
        <f>'Cost Tables'!AI29</f>
        <v>0</v>
      </c>
      <c r="W31" s="94">
        <f>'Cost Tables'!AJ29</f>
        <v>0</v>
      </c>
      <c r="X31" s="94">
        <f>'Cost Tables'!AK29</f>
        <v>0</v>
      </c>
      <c r="Y31" s="94">
        <f>'Cost Tables'!AL29</f>
        <v>0</v>
      </c>
      <c r="Z31" s="94">
        <f>'Cost Tables'!AM29</f>
        <v>0</v>
      </c>
      <c r="AA31" s="94">
        <f>'Cost Tables'!AN29</f>
        <v>0</v>
      </c>
      <c r="AB31" s="94">
        <f>'Cost Tables'!AO29</f>
        <v>0</v>
      </c>
      <c r="AC31" s="94">
        <f>'Cost Tables'!AP29</f>
        <v>0</v>
      </c>
      <c r="AD31" s="94">
        <f>'Cost Tables'!AQ29</f>
        <v>0</v>
      </c>
      <c r="AE31" s="94">
        <f>'Cost Tables'!AR29</f>
        <v>0</v>
      </c>
      <c r="AF31" s="94">
        <f>'Cost Tables'!AS29</f>
        <v>0</v>
      </c>
      <c r="AG31" s="94">
        <f t="shared" si="1"/>
        <v>0</v>
      </c>
      <c r="AH31" s="197"/>
      <c r="AI31" s="197"/>
    </row>
    <row r="32" spans="2:35">
      <c r="B32" s="92" t="s">
        <v>164</v>
      </c>
      <c r="C32" s="94">
        <f>'Cost Tables'!P30</f>
        <v>0</v>
      </c>
      <c r="D32" s="94">
        <f>'Cost Tables'!Q30</f>
        <v>0</v>
      </c>
      <c r="E32" s="94">
        <f>'Cost Tables'!R30</f>
        <v>0</v>
      </c>
      <c r="F32" s="94">
        <f>'Cost Tables'!S30</f>
        <v>0</v>
      </c>
      <c r="G32" s="94">
        <f>'Cost Tables'!T30</f>
        <v>0</v>
      </c>
      <c r="H32" s="94">
        <f>'Cost Tables'!U30</f>
        <v>0</v>
      </c>
      <c r="I32" s="94">
        <f>'Cost Tables'!V30</f>
        <v>0</v>
      </c>
      <c r="J32" s="94">
        <f>'Cost Tables'!W30</f>
        <v>0</v>
      </c>
      <c r="K32" s="94">
        <f>'Cost Tables'!X30</f>
        <v>0</v>
      </c>
      <c r="L32" s="94">
        <f>'Cost Tables'!Y30</f>
        <v>0</v>
      </c>
      <c r="M32" s="94">
        <f>'Cost Tables'!Z30</f>
        <v>0</v>
      </c>
      <c r="N32" s="94">
        <f>'Cost Tables'!AA30</f>
        <v>0</v>
      </c>
      <c r="O32" s="94">
        <f>'Cost Tables'!AB30</f>
        <v>0</v>
      </c>
      <c r="P32" s="94">
        <f>'Cost Tables'!AC30</f>
        <v>0</v>
      </c>
      <c r="Q32" s="94">
        <f>'Cost Tables'!AD30</f>
        <v>0</v>
      </c>
      <c r="R32" s="94">
        <f>'Cost Tables'!AE30</f>
        <v>0</v>
      </c>
      <c r="S32" s="94">
        <f>'Cost Tables'!AF30</f>
        <v>0</v>
      </c>
      <c r="T32" s="94">
        <f>'Cost Tables'!AG30</f>
        <v>0</v>
      </c>
      <c r="U32" s="94">
        <f>'Cost Tables'!AH30</f>
        <v>0</v>
      </c>
      <c r="V32" s="94">
        <f>'Cost Tables'!AI30</f>
        <v>0</v>
      </c>
      <c r="W32" s="94">
        <f>'Cost Tables'!AJ30</f>
        <v>0</v>
      </c>
      <c r="X32" s="94">
        <f>'Cost Tables'!AK30</f>
        <v>0</v>
      </c>
      <c r="Y32" s="94">
        <f>'Cost Tables'!AL30</f>
        <v>0</v>
      </c>
      <c r="Z32" s="94">
        <f>'Cost Tables'!AM30</f>
        <v>0</v>
      </c>
      <c r="AA32" s="94">
        <f>'Cost Tables'!AN30</f>
        <v>0</v>
      </c>
      <c r="AB32" s="94">
        <f>'Cost Tables'!AO30</f>
        <v>0</v>
      </c>
      <c r="AC32" s="94">
        <f>'Cost Tables'!AP30</f>
        <v>0</v>
      </c>
      <c r="AD32" s="94">
        <f>'Cost Tables'!AQ30</f>
        <v>0</v>
      </c>
      <c r="AE32" s="94">
        <f>'Cost Tables'!AR30</f>
        <v>0</v>
      </c>
      <c r="AF32" s="94">
        <f>'Cost Tables'!AS30</f>
        <v>0</v>
      </c>
      <c r="AG32" s="94">
        <f t="shared" si="1"/>
        <v>0</v>
      </c>
      <c r="AH32" s="197"/>
      <c r="AI32" s="197"/>
    </row>
    <row r="33" spans="2:35">
      <c r="B33" s="80" t="s">
        <v>90</v>
      </c>
      <c r="C33" s="83">
        <f>SUM(C24:C31)</f>
        <v>0</v>
      </c>
      <c r="D33" s="83">
        <f t="shared" ref="D33:AF33" si="2">SUM(D24:D31)</f>
        <v>0</v>
      </c>
      <c r="E33" s="83">
        <f>SUM(E24:E31)</f>
        <v>0</v>
      </c>
      <c r="F33" s="83">
        <f t="shared" si="2"/>
        <v>0</v>
      </c>
      <c r="G33" s="83">
        <f t="shared" si="2"/>
        <v>0</v>
      </c>
      <c r="H33" s="83">
        <f t="shared" si="2"/>
        <v>0</v>
      </c>
      <c r="I33" s="83">
        <f t="shared" si="2"/>
        <v>0</v>
      </c>
      <c r="J33" s="83">
        <f t="shared" si="2"/>
        <v>0</v>
      </c>
      <c r="K33" s="83">
        <f t="shared" si="2"/>
        <v>0</v>
      </c>
      <c r="L33" s="83">
        <f t="shared" si="2"/>
        <v>0</v>
      </c>
      <c r="M33" s="83">
        <f t="shared" si="2"/>
        <v>0</v>
      </c>
      <c r="N33" s="83">
        <f t="shared" si="2"/>
        <v>0</v>
      </c>
      <c r="O33" s="83">
        <f t="shared" si="2"/>
        <v>0</v>
      </c>
      <c r="P33" s="83">
        <f t="shared" si="2"/>
        <v>0</v>
      </c>
      <c r="Q33" s="83">
        <f t="shared" si="2"/>
        <v>0</v>
      </c>
      <c r="R33" s="83">
        <f t="shared" si="2"/>
        <v>0</v>
      </c>
      <c r="S33" s="83">
        <f t="shared" si="2"/>
        <v>0</v>
      </c>
      <c r="T33" s="83">
        <f t="shared" si="2"/>
        <v>0</v>
      </c>
      <c r="U33" s="83">
        <f t="shared" si="2"/>
        <v>0</v>
      </c>
      <c r="V33" s="83">
        <f t="shared" si="2"/>
        <v>0</v>
      </c>
      <c r="W33" s="83">
        <f t="shared" si="2"/>
        <v>0</v>
      </c>
      <c r="X33" s="83">
        <f t="shared" si="2"/>
        <v>0</v>
      </c>
      <c r="Y33" s="83">
        <f t="shared" si="2"/>
        <v>0</v>
      </c>
      <c r="Z33" s="83">
        <f t="shared" si="2"/>
        <v>0</v>
      </c>
      <c r="AA33" s="83">
        <f t="shared" si="2"/>
        <v>0</v>
      </c>
      <c r="AB33" s="83">
        <f t="shared" si="2"/>
        <v>0</v>
      </c>
      <c r="AC33" s="83">
        <f t="shared" si="2"/>
        <v>0</v>
      </c>
      <c r="AD33" s="83">
        <f t="shared" si="2"/>
        <v>0</v>
      </c>
      <c r="AE33" s="83">
        <f t="shared" si="2"/>
        <v>0</v>
      </c>
      <c r="AF33" s="83">
        <f t="shared" si="2"/>
        <v>0</v>
      </c>
      <c r="AG33" s="94">
        <f t="shared" si="1"/>
        <v>0</v>
      </c>
      <c r="AH33" s="197"/>
      <c r="AI33" s="19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3624-849E-4497-A4C6-1AAA1051E426}">
  <dimension ref="B2:C11"/>
  <sheetViews>
    <sheetView showGridLines="0" workbookViewId="0">
      <selection activeCell="C17" sqref="C17"/>
    </sheetView>
  </sheetViews>
  <sheetFormatPr defaultColWidth="8.77734375" defaultRowHeight="14.4"/>
  <cols>
    <col min="2" max="2" width="20.77734375" bestFit="1" customWidth="1"/>
    <col min="3" max="3" width="72" bestFit="1" customWidth="1"/>
  </cols>
  <sheetData>
    <row r="2" spans="2:3">
      <c r="B2" s="96" t="s">
        <v>131</v>
      </c>
      <c r="C2" s="96" t="s">
        <v>132</v>
      </c>
    </row>
    <row r="3" spans="2:3">
      <c r="B3" s="123" t="s">
        <v>121</v>
      </c>
      <c r="C3" t="s">
        <v>238</v>
      </c>
    </row>
    <row r="4" spans="2:3">
      <c r="B4" s="123" t="s">
        <v>118</v>
      </c>
      <c r="C4" t="s">
        <v>133</v>
      </c>
    </row>
    <row r="5" spans="2:3">
      <c r="B5" s="123" t="s">
        <v>119</v>
      </c>
      <c r="C5" t="s">
        <v>134</v>
      </c>
    </row>
    <row r="6" spans="2:3">
      <c r="B6" s="123" t="s">
        <v>35</v>
      </c>
      <c r="C6" t="s">
        <v>135</v>
      </c>
    </row>
    <row r="7" spans="2:3">
      <c r="B7" s="123" t="s">
        <v>120</v>
      </c>
      <c r="C7" t="s">
        <v>239</v>
      </c>
    </row>
    <row r="8" spans="2:3">
      <c r="B8" s="225" t="s">
        <v>130</v>
      </c>
      <c r="C8" t="s">
        <v>147</v>
      </c>
    </row>
    <row r="9" spans="2:3">
      <c r="B9" s="123" t="s">
        <v>123</v>
      </c>
      <c r="C9" t="s">
        <v>140</v>
      </c>
    </row>
    <row r="10" spans="2:3">
      <c r="B10" s="123" t="s">
        <v>122</v>
      </c>
      <c r="C10" t="s">
        <v>139</v>
      </c>
    </row>
    <row r="11" spans="2:3">
      <c r="B11" s="123"/>
    </row>
  </sheetData>
  <hyperlinks>
    <hyperlink ref="B3" location="'Cover'!A1" display="Cover" xr:uid="{A9247EA2-AC13-44B8-B8D3-EA7C1D00074E}"/>
    <hyperlink ref="B4" location="'Project Info'!A1" display="Project Info" xr:uid="{5940A8C1-2C9E-4059-998A-1A52D8795F3B}"/>
    <hyperlink ref="B5" location="'Key'!A1" display="Key" xr:uid="{12E0ED9A-8088-4E62-A91C-2939008D6FE3}"/>
    <hyperlink ref="B6" location="'Conversions'!A1" display="Conversions" xr:uid="{43462352-C338-4DB6-9CBF-CA6636744528}"/>
    <hyperlink ref="B7" location="'Assumptions'!A1" display="Assumptions" xr:uid="{B4BC9097-D3C6-4283-8E10-3CFFEE2BDB61}"/>
    <hyperlink ref="B8" location="'Cost Tables'!A1" display="Cost Tables" xr:uid="{2551F26A-2970-41F5-A6D0-6A7973E40301}"/>
    <hyperlink ref="B10" location="'Summary'!A1" display="Summary" xr:uid="{E74018BE-B3CD-4B55-B946-22FC485BB02E}"/>
    <hyperlink ref="B9" location="'Additional Information'!A1" display="Additional Information" xr:uid="{941053D1-8483-4401-93AB-6399128149E3}"/>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FDF8AEDA6E5AC142822DA59BE3F1AA8D" ma:contentTypeVersion="16" ma:contentTypeDescription="Create a new document." ma:contentTypeScope="" ma:versionID="d011d46e517db3a23c6a4fb309f5a3c1">
  <xsd:schema xmlns:xsd="http://www.w3.org/2001/XMLSchema" xmlns:xs="http://www.w3.org/2001/XMLSchema" xmlns:p="http://schemas.microsoft.com/office/2006/metadata/properties" xmlns:ns2="0f9fa326-da26-4ea8-b6a9-645e8136fe1d" xmlns:ns3="6e7e8d6b-e173-4bf4-a5dd-fab02e7db119" xmlns:ns4="aaacb922-5235-4a66-b188-303b9b46fbd7" xmlns:ns5="ab79951e-9bf6-4549-a86d-2e187b358982" targetNamespace="http://schemas.microsoft.com/office/2006/metadata/properties" ma:root="true" ma:fieldsID="cf20661b3f6eae9f4f6f3df527a34183" ns2:_="" ns3:_="" ns4:_="" ns5:_="">
    <xsd:import namespace="0f9fa326-da26-4ea8-b6a9-645e8136fe1d"/>
    <xsd:import namespace="6e7e8d6b-e173-4bf4-a5dd-fab02e7db119"/>
    <xsd:import namespace="aaacb922-5235-4a66-b188-303b9b46fbd7"/>
    <xsd:import namespace="ab79951e-9bf6-4549-a86d-2e187b358982"/>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element ref="ns5:MediaServiceDateTaken" minOccurs="0"/>
                <xsd:element ref="ns5:MediaLengthInSeconds" minOccurs="0"/>
                <xsd:element ref="ns5:lcf76f155ced4ddcb4097134ff3c332f" minOccurs="0"/>
                <xsd:element ref="ns5:MediaServiceOCR" minOccurs="0"/>
                <xsd:element ref="ns5:MediaServiceGenerationTime" minOccurs="0"/>
                <xsd:element ref="ns5:MediaServiceEventHashCode"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and Climate|67dfd3db-8e6c-4d42-96c1-aed1098cd89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Industrial Energy|b2486747-91a1-47fc-a453-6ece4dd0ac4f"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7e8d6b-e173-4bf4-a5dd-fab02e7db11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76e8d8bc-a9e3-4a40-99da-41a926a488fa}" ma:internalName="TaxCatchAll" ma:showField="CatchAllData"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6e8d8bc-a9e3-4a40-99da-41a926a488fa}" ma:internalName="TaxCatchAllLabel" ma:readOnly="true" ma:showField="CatchAllDataLabel" ma:web="6e7e8d6b-e173-4bf4-a5dd-fab02e7db119">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b79951e-9bf6-4549-a86d-2e187b358982"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4" nillable="true" ma:displayName="MediaServiceDateTaken" ma:hidden="true" ma:indexed="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6e7e8d6b-e173-4bf4-a5dd-fab02e7db119">
      <UserInfo>
        <DisplayName>Rich Denny</DisplayName>
        <AccountId>215342</AccountId>
        <AccountType/>
      </UserInfo>
      <UserInfo>
        <DisplayName>Agnew, Stewart (CCUS)</DisplayName>
        <AccountId>12215</AccountId>
        <AccountType/>
      </UserInfo>
      <UserInfo>
        <DisplayName>Rashid, Noor (CCUS)</DisplayName>
        <AccountId>175257</AccountId>
        <AccountType/>
      </UserInfo>
      <UserInfo>
        <DisplayName>Aggarwal, Kathryn (CCUS)</DisplayName>
        <AccountId>8880</AccountId>
        <AccountType/>
      </UserInfo>
      <UserInfo>
        <DisplayName>Phippard, Evelyn (CCUS)</DisplayName>
        <AccountId>213827</AccountId>
        <AccountType/>
      </UserInfo>
      <UserInfo>
        <DisplayName>Ford, Marten (Industrial Energy)</DisplayName>
        <AccountId>13299</AccountId>
        <AccountType/>
      </UserInfo>
      <UserInfo>
        <DisplayName>Wildmann, Joy (CCUS)</DisplayName>
        <AccountId>13890</AccountId>
        <AccountType/>
      </UserInfo>
      <UserInfo>
        <DisplayName>Hargunani, Dimple (Industrial Energy)</DisplayName>
        <AccountId>77416</AccountId>
        <AccountType/>
      </UserInfo>
      <UserInfo>
        <DisplayName>Bransbury, Robert (Energy Efficiency &amp; Local)</DisplayName>
        <AccountId>39192</AccountId>
        <AccountType/>
      </UserInfo>
      <UserInfo>
        <DisplayName>Cousins, Jayne (CCUS)</DisplayName>
        <AccountId>3447</AccountId>
        <AccountType/>
      </UserInfo>
      <UserInfo>
        <DisplayName>Gibson, Rachel (Communications)</DisplayName>
        <AccountId>8301</AccountId>
        <AccountType/>
      </UserInfo>
      <UserInfo>
        <DisplayName>Tijono, Wijanty (CCUS)</DisplayName>
        <AccountId>198164</AccountId>
        <AccountType/>
      </UserInfo>
      <UserInfo>
        <DisplayName>Tynan, James (Communications)</DisplayName>
        <AccountId>109560</AccountId>
        <AccountType/>
      </UserInfo>
      <UserInfo>
        <DisplayName>Robinson, Emma (International - Climate and Energy)</DisplayName>
        <AccountId>12059</AccountId>
        <AccountType/>
      </UserInfo>
      <UserInfo>
        <DisplayName>Murphy, Jessica (BEIS)</DisplayName>
        <AccountId>213093</AccountId>
        <AccountType/>
      </UserInfo>
      <UserInfo>
        <DisplayName>Miles, Hanna (BEIS)</DisplayName>
        <AccountId>223550</AccountId>
        <AccountType/>
      </UserInfo>
      <UserInfo>
        <DisplayName>Bradley, Alex (CCUS)</DisplayName>
        <AccountId>41701</AccountId>
        <AccountType/>
      </UserInfo>
      <UserInfo>
        <DisplayName>Leighton, Carly (BEIS)</DisplayName>
        <AccountId>4690</AccountId>
        <AccountType/>
      </UserInfo>
      <UserInfo>
        <DisplayName>Baker-Brian, Jonathan (CCUS)</DisplayName>
        <AccountId>4423</AccountId>
        <AccountType/>
      </UserInfo>
      <UserInfo>
        <DisplayName>Lochhead, Will (ET&amp;CG, Industrial Energy)</DisplayName>
        <AccountId>7629</AccountId>
        <AccountType/>
      </UserInfo>
      <UserInfo>
        <DisplayName>Crossley, Kyra (Communications)</DisplayName>
        <AccountId>158147</AccountId>
        <AccountType/>
      </UserInfo>
      <UserInfo>
        <DisplayName>Parish, Roisin (BEIS)</DisplayName>
        <AccountId>216611</AccountId>
        <AccountType/>
      </UserInfo>
      <UserInfo>
        <DisplayName>Gurney, Sue (Business Investment)</DisplayName>
        <AccountId>13780</AccountId>
        <AccountType/>
      </UserInfo>
      <UserInfo>
        <DisplayName>Hopper, Jackie (BEIS)</DisplayName>
        <AccountId>217469</AccountId>
        <AccountType/>
      </UserInfo>
      <UserInfo>
        <DisplayName>Dickinson, Yvonne (Business Investment)</DisplayName>
        <AccountId>39893</AccountId>
        <AccountType/>
      </UserInfo>
      <UserInfo>
        <DisplayName>Langford, Phil (Business Investment)</DisplayName>
        <AccountId>14876</AccountId>
        <AccountType/>
      </UserInfo>
      <UserInfo>
        <DisplayName>Ruth Preater</DisplayName>
        <AccountId>37151</AccountId>
        <AccountType/>
      </UserInfo>
    </SharedWithUsers>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LegacyData xmlns="aaacb922-5235-4a66-b188-303b9b46fbd7" xsi:nil="true"/>
    <TaxCatchAll xmlns="6e7e8d6b-e173-4bf4-a5dd-fab02e7db119">
      <Value>3</Value>
      <Value>2</Value>
      <Value>1</Value>
    </TaxCatchAll>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and Climate</TermName>
          <TermId xmlns="http://schemas.microsoft.com/office/infopath/2007/PartnerControls">67dfd3db-8e6c-4d42-96c1-aed1098cd89b</TermId>
        </TermInfo>
      </Terms>
    </m817f42addf14c9a838da36e78800043>
    <lcf76f155ced4ddcb4097134ff3c332f xmlns="ab79951e-9bf6-4549-a86d-2e187b358982">
      <Terms xmlns="http://schemas.microsoft.com/office/infopath/2007/PartnerControls"/>
    </lcf76f155ced4ddcb4097134ff3c332f>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Industrial Energy</TermName>
          <TermId xmlns="http://schemas.microsoft.com/office/infopath/2007/PartnerControls">b2486747-91a1-47fc-a453-6ece4dd0ac4f</TermId>
        </TermInfo>
      </Terms>
    </h573c97cf80c4aa6b446c5363dc3ac94>
    <_dlc_DocId xmlns="6e7e8d6b-e173-4bf4-a5dd-fab02e7db119">H7DJDCTU37QA-688902082-152103</_dlc_DocId>
    <_dlc_DocIdUrl xmlns="6e7e8d6b-e173-4bf4-a5dd-fab02e7db119">
      <Url>https://beisgov.sharepoint.com/sites/CCUSNetworkOptimisation-OS/_layouts/15/DocIdRedir.aspx?ID=H7DJDCTU37QA-688902082-152103</Url>
      <Description>H7DJDCTU37QA-688902082-152103</Description>
    </_dlc_DocIdUrl>
  </documentManagement>
</p:properties>
</file>

<file path=customXml/itemProps1.xml><?xml version="1.0" encoding="utf-8"?>
<ds:datastoreItem xmlns:ds="http://schemas.openxmlformats.org/officeDocument/2006/customXml" ds:itemID="{B3BFBE72-CB42-4B33-93FE-E352587F4EB8}">
  <ds:schemaRefs>
    <ds:schemaRef ds:uri="http://schemas.microsoft.com/sharepoint/events"/>
  </ds:schemaRefs>
</ds:datastoreItem>
</file>

<file path=customXml/itemProps2.xml><?xml version="1.0" encoding="utf-8"?>
<ds:datastoreItem xmlns:ds="http://schemas.openxmlformats.org/officeDocument/2006/customXml" ds:itemID="{945C7AE0-C907-4A10-8835-04B9AC7DA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6e7e8d6b-e173-4bf4-a5dd-fab02e7db119"/>
    <ds:schemaRef ds:uri="aaacb922-5235-4a66-b188-303b9b46fbd7"/>
    <ds:schemaRef ds:uri="ab79951e-9bf6-4549-a86d-2e187b358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A903FB-2ACD-4A14-9A9A-C2E5744131E3}">
  <ds:schemaRefs>
    <ds:schemaRef ds:uri="http://schemas.microsoft.com/sharepoint/v3/contenttype/forms"/>
  </ds:schemaRefs>
</ds:datastoreItem>
</file>

<file path=customXml/itemProps4.xml><?xml version="1.0" encoding="utf-8"?>
<ds:datastoreItem xmlns:ds="http://schemas.openxmlformats.org/officeDocument/2006/customXml" ds:itemID="{52513EA0-0C07-42FF-BCAC-CAA036CC750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b79951e-9bf6-4549-a86d-2e187b358982"/>
    <ds:schemaRef ds:uri="http://purl.org/dc/terms/"/>
    <ds:schemaRef ds:uri="0f9fa326-da26-4ea8-b6a9-645e8136fe1d"/>
    <ds:schemaRef ds:uri="aaacb922-5235-4a66-b188-303b9b46fbd7"/>
    <ds:schemaRef ds:uri="6e7e8d6b-e173-4bf4-a5dd-fab02e7db119"/>
    <ds:schemaRef ds:uri="http://www.w3.org/XML/1998/namespace"/>
    <ds:schemaRef ds:uri="http://purl.org/dc/dcmitype/"/>
  </ds:schemaRefs>
</ds:datastoreItem>
</file>

<file path=docMetadata/LabelInfo.xml><?xml version="1.0" encoding="utf-8"?>
<clbl:labelList xmlns:clbl="http://schemas.microsoft.com/office/2020/mipLabelMetadata">
  <clbl:label id="{3d234255-e20f-4205-88a5-9658a402999b}" enabled="0" method="" siteId="{3d234255-e20f-4205-88a5-9658a402999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Project Info</vt:lpstr>
      <vt:lpstr>Key</vt:lpstr>
      <vt:lpstr>Conversions</vt:lpstr>
      <vt:lpstr>Assumptions</vt:lpstr>
      <vt:lpstr>Cost Tables</vt:lpstr>
      <vt:lpstr>Additional Information</vt:lpstr>
      <vt:lpstr>Summary</vt:lpstr>
      <vt:lpstr>Sheet 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 Richard (Industrial Energy)</dc:creator>
  <cp:keywords/>
  <dc:description/>
  <cp:lastModifiedBy>Gibson, Rachel (Energy Security)</cp:lastModifiedBy>
  <cp:revision/>
  <dcterms:created xsi:type="dcterms:W3CDTF">2017-09-18T11:16:27Z</dcterms:created>
  <dcterms:modified xsi:type="dcterms:W3CDTF">2023-12-12T14:30:36Z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0x0101004691A8DE0991884F8E90AD6474FC73730100FDF8AEDA6E5AC142822DA59BE3F1AA8D</vt:lpwstr>
  </property>
  <property fmtid="{D5CDD505-2E9C-101B-9397-08002B2CF9AE}" pid="3" name="Business Unit">
    <vt:lpwstr>109;#CFD Design and Low Carbon Technologies|04d0916c-3755-4002-8422-12394716a620</vt:lpwstr>
  </property>
  <property fmtid="{D5CDD505-2E9C-101B-9397-08002B2CF9AE}" pid="4" name="LegacyDocumentLink">
    <vt:lpwstr>, </vt:lpwstr>
  </property>
  <property fmtid="{D5CDD505-2E9C-101B-9397-08002B2CF9AE}" pid="5" name="_dlc_DocIdItemGuid">
    <vt:lpwstr>0feb1730-91d4-4a56-bbe1-9ba50b0aaaad</vt:lpwstr>
  </property>
  <property fmtid="{D5CDD505-2E9C-101B-9397-08002B2CF9AE}" pid="6" name="Date Opened">
    <vt:filetime>2019-01-11T17:51:29Z</vt:filetime>
  </property>
  <property fmtid="{D5CDD505-2E9C-101B-9397-08002B2CF9AE}" pid="7" name="Security Classification">
    <vt:lpwstr>OFFICIAL</vt:lpwstr>
  </property>
  <property fmtid="{D5CDD505-2E9C-101B-9397-08002B2CF9AE}" pid="8" name="LegacyModifier">
    <vt:lpwstr/>
  </property>
  <property fmtid="{D5CDD505-2E9C-101B-9397-08002B2CF9AE}" pid="9" name="LegacyFolderLink">
    <vt:lpwstr>, </vt:lpwstr>
  </property>
  <property fmtid="{D5CDD505-2E9C-101B-9397-08002B2CF9AE}" pid="10" name="LegacyPhysicalFormat">
    <vt:bool>false</vt:bool>
  </property>
  <property fmtid="{D5CDD505-2E9C-101B-9397-08002B2CF9AE}" pid="11" name="Government Body">
    <vt:lpwstr>BEIS</vt:lpwstr>
  </property>
  <property fmtid="{D5CDD505-2E9C-101B-9397-08002B2CF9AE}" pid="12" name="MSIP_Label_ba62f585-b40f-4ab9-bafe-39150f03d124_Enabled">
    <vt:lpwstr>true</vt:lpwstr>
  </property>
  <property fmtid="{D5CDD505-2E9C-101B-9397-08002B2CF9AE}" pid="13" name="MSIP_Label_ba62f585-b40f-4ab9-bafe-39150f03d124_SetDate">
    <vt:lpwstr>2021-07-29T10:23:41Z</vt:lpwstr>
  </property>
  <property fmtid="{D5CDD505-2E9C-101B-9397-08002B2CF9AE}" pid="14" name="MSIP_Label_ba62f585-b40f-4ab9-bafe-39150f03d124_Method">
    <vt:lpwstr>Standard</vt:lpwstr>
  </property>
  <property fmtid="{D5CDD505-2E9C-101B-9397-08002B2CF9AE}" pid="15" name="MSIP_Label_ba62f585-b40f-4ab9-bafe-39150f03d124_Name">
    <vt:lpwstr>OFFICIAL</vt:lpwstr>
  </property>
  <property fmtid="{D5CDD505-2E9C-101B-9397-08002B2CF9AE}" pid="16" name="MSIP_Label_ba62f585-b40f-4ab9-bafe-39150f03d124_SiteId">
    <vt:lpwstr>cbac7005-02c1-43eb-b497-e6492d1b2dd8</vt:lpwstr>
  </property>
  <property fmtid="{D5CDD505-2E9C-101B-9397-08002B2CF9AE}" pid="17" name="MSIP_Label_ba62f585-b40f-4ab9-bafe-39150f03d124_ActionId">
    <vt:lpwstr>60787a37-c2f2-4a94-86f8-d49703e0783e</vt:lpwstr>
  </property>
  <property fmtid="{D5CDD505-2E9C-101B-9397-08002B2CF9AE}" pid="18" name="MSIP_Label_ba62f585-b40f-4ab9-bafe-39150f03d124_ContentBits">
    <vt:lpwstr>0</vt:lpwstr>
  </property>
  <property fmtid="{D5CDD505-2E9C-101B-9397-08002B2CF9AE}" pid="19" name="SharedWithUsers">
    <vt:lpwstr>215342;#Rich Denny;#12215;#Agnew, Stewart (CCUS);#175257;#Rashid, Noor (CCUS);#8880;#Aggarwal, Kathryn (CCUS);#213827;#Phippard, Evelyn (CCUS);#13299;#Ford, Marten (Industrial Energy);#13890;#Wildmann, Joy (CCUS);#77416;#Hargunani, Dimple (Industrial Energy);#39192;#Bransbury, Robert (Energy Efficiency &amp; Local);#3447;#Cousins, Jayne (CCUS);#8301;#Gibson, Rachel (Communications);#198164;#Tijono, Wijanty (CCUS);#109560;#Tynan, James (Communications);#12059;#Robinson, Emma (International - Climate and Energy);#213093;#Murphy, Jessica (BEIS);#223550;#Miles, Hanna (BEIS);#41701;#Bradley, Alex (CCUS);#4690;#Leighton, Carly (BEIS);#4423;#Baker-Brian, Jonathan (CCUS);#7629;#Lochhead, Will (ET&amp;CG, Industrial Energy);#158147;#Crossley, Kyra (Communications);#216611;#Parish, Roisin (BEIS);#13780;#Gurney, Sue (Business Investment);#217469;#Hopper, Jackie (BEIS);#39893;#Dickinson, Yvonne (Business Investment);#14876;#Langford, Phil (Business Investment);#37151;#Ruth Preater</vt:lpwstr>
  </property>
  <property fmtid="{D5CDD505-2E9C-101B-9397-08002B2CF9AE}" pid="20" name="KIM_Activity">
    <vt:lpwstr>2;#Industrial Energy|b2486747-91a1-47fc-a453-6ece4dd0ac4f</vt:lpwstr>
  </property>
  <property fmtid="{D5CDD505-2E9C-101B-9397-08002B2CF9AE}" pid="21" name="KIM_Function">
    <vt:lpwstr>1;#Energy and Climate|67dfd3db-8e6c-4d42-96c1-aed1098cd89b</vt:lpwstr>
  </property>
  <property fmtid="{D5CDD505-2E9C-101B-9397-08002B2CF9AE}" pid="22" name="KIM_GovernmentBody">
    <vt:lpwstr>3;#BEIS|b386cac2-c28c-4db4-8fca-43733d0e74ef</vt:lpwstr>
  </property>
  <property fmtid="{D5CDD505-2E9C-101B-9397-08002B2CF9AE}" pid="23" name="MediaServiceImageTags">
    <vt:lpwstr/>
  </property>
</Properties>
</file>