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BF4CF7BA-E2E4-4A97-AA2F-6AC5C1BA2B45}" xr6:coauthVersionLast="47" xr6:coauthVersionMax="47" xr10:uidLastSave="{D5B2C52B-FEC9-4F5D-8D6C-A7F64CFE622B}"/>
  <bookViews>
    <workbookView xWindow="-110" yWindow="-110" windowWidth="19420" windowHeight="1042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BS84" i="12"/>
  <c r="BT84" i="12"/>
  <c r="BU84" i="12"/>
  <c r="BV84" i="12"/>
  <c r="BW84" i="12"/>
  <c r="BX84" i="12"/>
  <c r="BY84" i="12"/>
  <c r="BZ84" i="12"/>
  <c r="DD88" i="8"/>
  <c r="DD87" i="8"/>
  <c r="DD86" i="8"/>
  <c r="DD85" i="8"/>
  <c r="CX85" i="8"/>
  <c r="DA85" i="8" s="1"/>
  <c r="CY85" i="8"/>
  <c r="CP88" i="8"/>
  <c r="CP87" i="8"/>
  <c r="CP86" i="8"/>
  <c r="CP85" i="8"/>
  <c r="A173" i="8"/>
  <c r="A174" i="8"/>
  <c r="A175" i="8"/>
  <c r="A172" i="8"/>
  <c r="DL77" i="8"/>
  <c r="DL78" i="8"/>
  <c r="DL79" i="8"/>
  <c r="DL80" i="8"/>
  <c r="DL81" i="8"/>
  <c r="DL82" i="8"/>
  <c r="DL83" i="8"/>
  <c r="DL84" i="8"/>
  <c r="DL85" i="8"/>
  <c r="DL86" i="8"/>
  <c r="DL87" i="8"/>
  <c r="DL88" i="8"/>
  <c r="DL76" i="8"/>
  <c r="DL75" i="8"/>
  <c r="DL74" i="8"/>
  <c r="DL73" i="8"/>
  <c r="CD163" i="8"/>
  <c r="CD162" i="8"/>
  <c r="CA162" i="8"/>
  <c r="CD161" i="8"/>
  <c r="CD160" i="8"/>
  <c r="CD159" i="8"/>
  <c r="CD158" i="8"/>
  <c r="CD157" i="8"/>
  <c r="CD156" i="8"/>
  <c r="CA65" i="12"/>
  <c r="CD155" i="8"/>
  <c r="CD154" i="8"/>
  <c r="CD153" i="8"/>
  <c r="CD152" i="8"/>
  <c r="CD151" i="8"/>
  <c r="CD150" i="8"/>
  <c r="CD149" i="8"/>
  <c r="DL57" i="8"/>
  <c r="CA57" i="12"/>
  <c r="CD147" i="8"/>
  <c r="CD146" i="8"/>
  <c r="CD145" i="8"/>
  <c r="CD144" i="8"/>
  <c r="DL52" i="8"/>
  <c r="DL51" i="8"/>
  <c r="CD141" i="8"/>
  <c r="CD140" i="8"/>
  <c r="CD139" i="8"/>
  <c r="CD138" i="8"/>
  <c r="CD137" i="8"/>
  <c r="CD136" i="8"/>
  <c r="CD134" i="8"/>
  <c r="CD133" i="8"/>
  <c r="CD132" i="8"/>
  <c r="CA41" i="12"/>
  <c r="CD131" i="8"/>
  <c r="CD130" i="8"/>
  <c r="CA39" i="12"/>
  <c r="CD129" i="8"/>
  <c r="CD128" i="8"/>
  <c r="CD127" i="8"/>
  <c r="CD126" i="8"/>
  <c r="CD125" i="8"/>
  <c r="DL33" i="8"/>
  <c r="CD123" i="8"/>
  <c r="CD122" i="8"/>
  <c r="CD121" i="8"/>
  <c r="DL29" i="8"/>
  <c r="CD119" i="8"/>
  <c r="DL27" i="8"/>
  <c r="CD117" i="8"/>
  <c r="CD116" i="8"/>
  <c r="CA25" i="12"/>
  <c r="CD115" i="8"/>
  <c r="CD114" i="8"/>
  <c r="CD113" i="8"/>
  <c r="DL21" i="8"/>
  <c r="CD111" i="8"/>
  <c r="CD110" i="8"/>
  <c r="CD109" i="8"/>
  <c r="CD108" i="8"/>
  <c r="CD107" i="8"/>
  <c r="DL15" i="8"/>
  <c r="DL14" i="8"/>
  <c r="DL13" i="8"/>
  <c r="CD103" i="8"/>
  <c r="CD102" i="8"/>
  <c r="CD101" i="8"/>
  <c r="CD100" i="8"/>
  <c r="CA9" i="12"/>
  <c r="CD99" i="8"/>
  <c r="CD98" i="8"/>
  <c r="CD96" i="8"/>
  <c r="CD94" i="8"/>
  <c r="CC94" i="8"/>
  <c r="CB94" i="8"/>
  <c r="CA94" i="8"/>
  <c r="CD93" i="8"/>
  <c r="CC93" i="8"/>
  <c r="CB93" i="8"/>
  <c r="CA93" i="8"/>
  <c r="DF81" i="8"/>
  <c r="DH83" i="8"/>
  <c r="DE88" i="8"/>
  <c r="DE82" i="8"/>
  <c r="DI83" i="8"/>
  <c r="DI82" i="8"/>
  <c r="DF87" i="8"/>
  <c r="DE83" i="8"/>
  <c r="DF82" i="8"/>
  <c r="DH85" i="8"/>
  <c r="DF83" i="8"/>
  <c r="DI84" i="8"/>
  <c r="DH84" i="8"/>
  <c r="DF88" i="8"/>
  <c r="DH81" i="8"/>
  <c r="DE86" i="8"/>
  <c r="DE84" i="8"/>
  <c r="DF85" i="8"/>
  <c r="DF84" i="8"/>
  <c r="DE85" i="8"/>
  <c r="DE81" i="8"/>
  <c r="DE87" i="8"/>
  <c r="DI81" i="8"/>
  <c r="DH86" i="8"/>
  <c r="DH82" i="8"/>
  <c r="DF86" i="8"/>
  <c r="DH87" i="8"/>
  <c r="CD135" i="8" l="1"/>
  <c r="D79" i="25"/>
  <c r="C83" i="25"/>
  <c r="D82" i="24"/>
  <c r="C83" i="24"/>
  <c r="DL70" i="8"/>
  <c r="DL62" i="8"/>
  <c r="DL54" i="8"/>
  <c r="DL46" i="8"/>
  <c r="DL38" i="8"/>
  <c r="DL30" i="8"/>
  <c r="DL22" i="8"/>
  <c r="DL69" i="8"/>
  <c r="DL61" i="8"/>
  <c r="DL53" i="8"/>
  <c r="DL45" i="8"/>
  <c r="DL37" i="8"/>
  <c r="DL68" i="8"/>
  <c r="DL60" i="8"/>
  <c r="DL44" i="8"/>
  <c r="DL36" i="8"/>
  <c r="DL28" i="8"/>
  <c r="DL20" i="8"/>
  <c r="DL12" i="8"/>
  <c r="DL67" i="8"/>
  <c r="DL59" i="8"/>
  <c r="DL43" i="8"/>
  <c r="DL35" i="8"/>
  <c r="DL19" i="8"/>
  <c r="DL11" i="8"/>
  <c r="DL66" i="8"/>
  <c r="DL58" i="8"/>
  <c r="DL50" i="8"/>
  <c r="DL42" i="8"/>
  <c r="DL34" i="8"/>
  <c r="DL26" i="8"/>
  <c r="DL18" i="8"/>
  <c r="DL10" i="8"/>
  <c r="DL9" i="8"/>
  <c r="DL65" i="8"/>
  <c r="DL49" i="8"/>
  <c r="DL41" i="8"/>
  <c r="DL25" i="8"/>
  <c r="DL17" i="8"/>
  <c r="DL72" i="8"/>
  <c r="DL64" i="8"/>
  <c r="DL56" i="8"/>
  <c r="DL48" i="8"/>
  <c r="DL40" i="8"/>
  <c r="DL32" i="8"/>
  <c r="DL24" i="8"/>
  <c r="DL16" i="8"/>
  <c r="DL71" i="8"/>
  <c r="DL63" i="8"/>
  <c r="DL55" i="8"/>
  <c r="DL47" i="8"/>
  <c r="DL39" i="8"/>
  <c r="DL31" i="8"/>
  <c r="DL23" i="8"/>
  <c r="DK84" i="8"/>
  <c r="DJ87" i="8"/>
  <c r="DG88" i="8"/>
  <c r="CD148" i="8"/>
  <c r="D78" i="25"/>
  <c r="C82" i="25"/>
  <c r="D81" i="24"/>
  <c r="C82" i="24"/>
  <c r="DK83" i="8"/>
  <c r="DJ86" i="8"/>
  <c r="DG87" i="8"/>
  <c r="CD105" i="8"/>
  <c r="CA154" i="8"/>
  <c r="CA154" i="12" s="1"/>
  <c r="CD185" i="8"/>
  <c r="CD106" i="8"/>
  <c r="D77" i="25"/>
  <c r="C81" i="25"/>
  <c r="D80" i="24"/>
  <c r="C81" i="24"/>
  <c r="DK82" i="8"/>
  <c r="DJ85" i="8"/>
  <c r="DG86" i="8"/>
  <c r="CC191" i="8"/>
  <c r="CD84" i="12"/>
  <c r="CD82" i="12"/>
  <c r="CD80" i="12"/>
  <c r="CC78" i="12"/>
  <c r="CB165" i="8"/>
  <c r="CB167" i="8"/>
  <c r="CC193" i="8"/>
  <c r="CC197" i="8"/>
  <c r="CC194" i="8"/>
  <c r="CC199" i="8"/>
  <c r="CD78" i="12"/>
  <c r="CC174" i="8"/>
  <c r="CD87" i="12"/>
  <c r="CD165" i="8"/>
  <c r="CD167" i="8"/>
  <c r="CD174" i="8"/>
  <c r="CA201" i="8"/>
  <c r="CC85" i="12"/>
  <c r="CC83" i="12"/>
  <c r="CC81" i="12"/>
  <c r="CC79" i="12"/>
  <c r="CC77" i="12"/>
  <c r="CA81" i="12"/>
  <c r="CD124" i="8"/>
  <c r="CA165" i="8"/>
  <c r="CD193" i="8"/>
  <c r="CD170" i="8"/>
  <c r="CD187" i="8"/>
  <c r="CD86" i="12"/>
  <c r="CC84" i="12"/>
  <c r="CC82" i="12"/>
  <c r="CC80" i="12"/>
  <c r="CD8" i="12"/>
  <c r="CD12" i="12"/>
  <c r="CD24" i="12"/>
  <c r="CD28" i="12"/>
  <c r="CD40" i="12"/>
  <c r="CD44" i="12"/>
  <c r="CD60" i="12"/>
  <c r="CD189" i="8"/>
  <c r="CD74" i="12"/>
  <c r="CC167" i="8"/>
  <c r="CA83" i="12"/>
  <c r="CD143" i="8"/>
  <c r="CD118" i="8"/>
  <c r="CD195" i="8"/>
  <c r="CD56" i="12"/>
  <c r="CD85" i="12"/>
  <c r="CD81" i="12"/>
  <c r="CD79" i="12"/>
  <c r="CD77" i="12"/>
  <c r="CA79" i="12"/>
  <c r="CD203" i="8"/>
  <c r="CD172" i="8"/>
  <c r="CD168" i="8"/>
  <c r="CC173" i="8"/>
  <c r="CC185" i="8"/>
  <c r="CC186" i="8"/>
  <c r="CD73" i="12"/>
  <c r="CD75" i="12"/>
  <c r="CB171" i="8"/>
  <c r="CD166" i="8"/>
  <c r="CD175" i="8"/>
  <c r="CD173" i="8"/>
  <c r="CD171" i="8"/>
  <c r="CD169" i="8"/>
  <c r="CB169" i="8"/>
  <c r="CD142" i="8"/>
  <c r="D173" i="25"/>
  <c r="D172" i="25"/>
  <c r="D170" i="25"/>
  <c r="D171" i="25"/>
  <c r="D80" i="25"/>
  <c r="D83" i="25"/>
  <c r="D82" i="25"/>
  <c r="D81" i="25"/>
  <c r="D76" i="25"/>
  <c r="C80" i="25"/>
  <c r="D173" i="24"/>
  <c r="D83" i="24"/>
  <c r="D79" i="24"/>
  <c r="C80" i="24"/>
  <c r="CC97" i="8"/>
  <c r="CD6" i="12"/>
  <c r="CC101" i="8"/>
  <c r="CD101" i="12" s="1"/>
  <c r="CD10" i="12"/>
  <c r="CC107" i="8"/>
  <c r="CD107" i="12" s="1"/>
  <c r="CD16" i="12"/>
  <c r="CC109" i="8"/>
  <c r="CD109" i="12" s="1"/>
  <c r="CD18" i="12"/>
  <c r="CC113" i="8"/>
  <c r="CD113" i="12" s="1"/>
  <c r="CD22" i="12"/>
  <c r="CC121" i="8"/>
  <c r="CD121" i="12" s="1"/>
  <c r="CD30" i="12"/>
  <c r="CC115" i="8"/>
  <c r="CD115" i="12" s="1"/>
  <c r="CC86" i="12"/>
  <c r="CA84" i="12"/>
  <c r="CB84" i="12"/>
  <c r="CA166" i="8"/>
  <c r="CC171" i="8"/>
  <c r="CC169" i="8"/>
  <c r="CB83" i="12"/>
  <c r="CB81" i="12"/>
  <c r="CB79" i="12"/>
  <c r="CA77" i="12"/>
  <c r="CA73" i="12"/>
  <c r="CC105" i="8"/>
  <c r="CD14" i="12"/>
  <c r="CC111" i="8"/>
  <c r="CD111" i="12" s="1"/>
  <c r="CD20" i="12"/>
  <c r="CC117" i="8"/>
  <c r="CD117" i="12" s="1"/>
  <c r="CD26" i="12"/>
  <c r="CA98" i="8"/>
  <c r="CB7" i="12"/>
  <c r="CA102" i="8"/>
  <c r="CB11" i="12"/>
  <c r="CA108" i="8"/>
  <c r="CB17" i="12"/>
  <c r="CA112" i="8"/>
  <c r="CB21" i="12"/>
  <c r="CA114" i="8"/>
  <c r="CB23" i="12"/>
  <c r="CA118" i="8"/>
  <c r="CB27" i="12"/>
  <c r="CA122" i="8"/>
  <c r="CB31" i="12"/>
  <c r="CA126" i="8"/>
  <c r="CB35" i="12"/>
  <c r="CA132" i="8"/>
  <c r="CB41" i="12"/>
  <c r="CA136" i="8"/>
  <c r="CB45" i="12"/>
  <c r="CA140" i="8"/>
  <c r="CB49" i="12"/>
  <c r="CA195" i="8"/>
  <c r="CB53" i="12"/>
  <c r="CA152" i="8"/>
  <c r="CA162" i="12"/>
  <c r="CD76" i="12"/>
  <c r="CB71" i="12"/>
  <c r="CB63" i="12"/>
  <c r="CA55" i="12"/>
  <c r="CA23" i="12"/>
  <c r="CA7" i="12"/>
  <c r="CC125" i="8"/>
  <c r="CD125" i="12" s="1"/>
  <c r="CD34" i="12"/>
  <c r="CA96" i="8"/>
  <c r="CB5" i="12"/>
  <c r="CA100" i="8"/>
  <c r="CB9" i="12"/>
  <c r="CA104" i="8"/>
  <c r="CB13" i="12"/>
  <c r="CA106" i="8"/>
  <c r="CB15" i="12"/>
  <c r="CA110" i="8"/>
  <c r="CB19" i="12"/>
  <c r="CA116" i="8"/>
  <c r="CB25" i="12"/>
  <c r="CA120" i="8"/>
  <c r="CB29" i="12"/>
  <c r="CA124" i="8"/>
  <c r="CB33" i="12"/>
  <c r="CA128" i="8"/>
  <c r="CB37" i="12"/>
  <c r="CA130" i="8"/>
  <c r="CB39" i="12"/>
  <c r="CA134" i="8"/>
  <c r="CB43" i="12"/>
  <c r="CA138" i="8"/>
  <c r="CB47" i="12"/>
  <c r="CA142" i="8"/>
  <c r="CB51" i="12"/>
  <c r="CA146" i="8"/>
  <c r="CB55" i="12"/>
  <c r="CA148" i="8"/>
  <c r="CA150" i="8"/>
  <c r="CA156" i="8"/>
  <c r="CA158" i="8"/>
  <c r="CA160" i="8"/>
  <c r="CC103" i="8"/>
  <c r="CD103" i="12" s="1"/>
  <c r="CB183" i="8"/>
  <c r="CC5" i="12"/>
  <c r="CB98" i="8"/>
  <c r="CC7" i="12"/>
  <c r="CB184" i="8"/>
  <c r="CC9" i="12"/>
  <c r="CB102" i="8"/>
  <c r="CC11" i="12"/>
  <c r="CB185" i="8"/>
  <c r="CC13" i="12"/>
  <c r="CB106" i="8"/>
  <c r="CC15" i="12"/>
  <c r="CB108" i="8"/>
  <c r="CC17" i="12"/>
  <c r="CB110" i="8"/>
  <c r="CC19" i="12"/>
  <c r="CB187" i="8"/>
  <c r="CC21" i="12"/>
  <c r="CB114" i="8"/>
  <c r="CC23" i="12"/>
  <c r="CB188" i="8"/>
  <c r="CC25" i="12"/>
  <c r="CB118" i="8"/>
  <c r="CC27" i="12"/>
  <c r="CB189" i="8"/>
  <c r="CC29" i="12"/>
  <c r="CB122" i="8"/>
  <c r="CC31" i="12"/>
  <c r="CB190" i="8"/>
  <c r="CC33" i="12"/>
  <c r="CB126" i="8"/>
  <c r="CC35" i="12"/>
  <c r="CB128" i="8"/>
  <c r="CC37" i="12"/>
  <c r="CB130" i="8"/>
  <c r="CC39" i="12"/>
  <c r="CB132" i="8"/>
  <c r="CC41" i="12"/>
  <c r="CB134" i="8"/>
  <c r="CC43" i="12"/>
  <c r="CB193" i="8"/>
  <c r="CC45" i="12"/>
  <c r="CB138" i="8"/>
  <c r="CC47" i="12"/>
  <c r="CB140" i="8"/>
  <c r="CC49" i="12"/>
  <c r="CB142" i="8"/>
  <c r="CC51" i="12"/>
  <c r="CC53" i="12"/>
  <c r="CB146" i="8"/>
  <c r="CC55" i="12"/>
  <c r="CB148" i="8"/>
  <c r="CC57" i="12"/>
  <c r="CB150" i="8"/>
  <c r="CC59" i="12"/>
  <c r="CB197" i="8"/>
  <c r="CC61" i="12"/>
  <c r="CB154" i="8"/>
  <c r="CC63" i="12"/>
  <c r="CB198" i="8"/>
  <c r="CC65" i="12"/>
  <c r="CB158" i="8"/>
  <c r="CC67" i="12"/>
  <c r="CB199" i="8"/>
  <c r="CC69" i="12"/>
  <c r="CB162" i="8"/>
  <c r="CC71" i="12"/>
  <c r="CC73" i="12"/>
  <c r="CC75" i="12"/>
  <c r="CB201" i="8"/>
  <c r="CC99" i="8"/>
  <c r="CD99" i="12" s="1"/>
  <c r="CC165" i="8"/>
  <c r="CB173" i="8"/>
  <c r="CA171" i="8"/>
  <c r="CA169" i="8"/>
  <c r="CC76" i="12"/>
  <c r="CA71" i="12"/>
  <c r="CA63" i="12"/>
  <c r="CA53" i="12"/>
  <c r="CA37" i="12"/>
  <c r="CA21" i="12"/>
  <c r="CA5" i="12"/>
  <c r="CC98" i="8"/>
  <c r="CD98" i="12" s="1"/>
  <c r="CD7" i="12"/>
  <c r="CC102" i="8"/>
  <c r="CD102" i="12" s="1"/>
  <c r="CD11" i="12"/>
  <c r="CC104" i="8"/>
  <c r="CD13" i="12"/>
  <c r="CC106" i="8"/>
  <c r="CD15" i="12"/>
  <c r="CC108" i="8"/>
  <c r="CD108" i="12" s="1"/>
  <c r="CD17" i="12"/>
  <c r="CC110" i="8"/>
  <c r="CD110" i="12" s="1"/>
  <c r="CD19" i="12"/>
  <c r="CC112" i="8"/>
  <c r="CD21" i="12"/>
  <c r="CC114" i="8"/>
  <c r="CD114" i="12" s="1"/>
  <c r="CD23" i="12"/>
  <c r="CC116" i="8"/>
  <c r="CD116" i="12" s="1"/>
  <c r="CD25" i="12"/>
  <c r="CC118" i="8"/>
  <c r="CD27" i="12"/>
  <c r="CC120" i="8"/>
  <c r="CD29" i="12"/>
  <c r="CC122" i="8"/>
  <c r="CD122" i="12" s="1"/>
  <c r="CD31" i="12"/>
  <c r="CC124" i="8"/>
  <c r="CD33" i="12"/>
  <c r="CC126" i="8"/>
  <c r="CD126" i="12" s="1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134" i="12" s="1"/>
  <c r="CD43" i="12"/>
  <c r="CC136" i="8"/>
  <c r="CD136" i="12" s="1"/>
  <c r="CD45" i="12"/>
  <c r="CC138" i="8"/>
  <c r="CD138" i="12" s="1"/>
  <c r="CD47" i="12"/>
  <c r="CC140" i="8"/>
  <c r="CD140" i="12" s="1"/>
  <c r="CD49" i="12"/>
  <c r="CC142" i="8"/>
  <c r="CD51" i="12"/>
  <c r="CC144" i="8"/>
  <c r="CD144" i="12" s="1"/>
  <c r="CD53" i="12"/>
  <c r="CC146" i="8"/>
  <c r="CD146" i="12" s="1"/>
  <c r="CD55" i="12"/>
  <c r="CC148" i="8"/>
  <c r="CD148" i="12" s="1"/>
  <c r="CD57" i="12"/>
  <c r="CC150" i="8"/>
  <c r="CD150" i="12" s="1"/>
  <c r="CD59" i="12"/>
  <c r="CC152" i="8"/>
  <c r="CD152" i="12" s="1"/>
  <c r="CD61" i="12"/>
  <c r="CC154" i="8"/>
  <c r="CD154" i="12" s="1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162" i="12" s="1"/>
  <c r="CD71" i="12"/>
  <c r="CC151" i="8"/>
  <c r="CD151" i="12" s="1"/>
  <c r="CB76" i="12"/>
  <c r="CB69" i="12"/>
  <c r="CB61" i="12"/>
  <c r="CA51" i="12"/>
  <c r="CA35" i="12"/>
  <c r="CA19" i="12"/>
  <c r="CD164" i="8"/>
  <c r="CC147" i="8"/>
  <c r="CD147" i="12" s="1"/>
  <c r="CB85" i="12"/>
  <c r="CA167" i="8"/>
  <c r="CC172" i="8"/>
  <c r="CC170" i="8"/>
  <c r="CC168" i="8"/>
  <c r="CB82" i="12"/>
  <c r="CB80" i="12"/>
  <c r="CB78" i="12"/>
  <c r="CA76" i="12"/>
  <c r="CA69" i="12"/>
  <c r="CA61" i="12"/>
  <c r="CA49" i="12"/>
  <c r="CA33" i="12"/>
  <c r="CA17" i="12"/>
  <c r="CC183" i="8"/>
  <c r="CD5" i="12"/>
  <c r="CC189" i="8"/>
  <c r="CC195" i="8"/>
  <c r="CA97" i="8"/>
  <c r="CA6" i="12"/>
  <c r="CB6" i="12"/>
  <c r="CA99" i="8"/>
  <c r="CA8" i="12"/>
  <c r="CB8" i="12"/>
  <c r="CA10" i="12"/>
  <c r="CB10" i="12"/>
  <c r="CA103" i="8"/>
  <c r="CA12" i="12"/>
  <c r="CB12" i="12"/>
  <c r="CA14" i="12"/>
  <c r="CB14" i="12"/>
  <c r="CA107" i="8"/>
  <c r="CA16" i="12"/>
  <c r="CB16" i="12"/>
  <c r="CA18" i="12"/>
  <c r="CB18" i="12"/>
  <c r="CA111" i="8"/>
  <c r="CA20" i="12"/>
  <c r="CB20" i="12"/>
  <c r="CA22" i="12"/>
  <c r="CB22" i="12"/>
  <c r="CA115" i="8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42" i="12"/>
  <c r="CB42" i="12"/>
  <c r="CA135" i="8"/>
  <c r="CA44" i="12"/>
  <c r="CB44" i="12"/>
  <c r="CA137" i="8"/>
  <c r="CA46" i="12"/>
  <c r="CB46" i="12"/>
  <c r="CA139" i="8"/>
  <c r="CA48" i="12"/>
  <c r="CB48" i="12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62" i="12"/>
  <c r="CB62" i="12"/>
  <c r="CA155" i="8"/>
  <c r="CA64" i="12"/>
  <c r="CB64" i="12"/>
  <c r="CA157" i="8"/>
  <c r="CA66" i="12"/>
  <c r="CB66" i="12"/>
  <c r="CA159" i="8"/>
  <c r="CA68" i="12"/>
  <c r="CB68" i="12"/>
  <c r="CA70" i="12"/>
  <c r="CB70" i="12"/>
  <c r="CA163" i="8"/>
  <c r="CA72" i="12"/>
  <c r="CB72" i="12"/>
  <c r="CA74" i="12"/>
  <c r="CB74" i="12"/>
  <c r="CC135" i="8"/>
  <c r="CD135" i="12" s="1"/>
  <c r="CB172" i="8"/>
  <c r="CB170" i="8"/>
  <c r="CB168" i="8"/>
  <c r="CA82" i="12"/>
  <c r="CA80" i="12"/>
  <c r="CA78" i="12"/>
  <c r="CB75" i="12"/>
  <c r="CB67" i="12"/>
  <c r="CB59" i="12"/>
  <c r="CA47" i="12"/>
  <c r="CA31" i="12"/>
  <c r="CA15" i="12"/>
  <c r="CC100" i="8"/>
  <c r="CD100" i="12" s="1"/>
  <c r="CD9" i="12"/>
  <c r="CC190" i="8"/>
  <c r="CB97" i="8"/>
  <c r="CC97" i="12" s="1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113" i="12" s="1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131" i="8"/>
  <c r="CD131" i="12" s="1"/>
  <c r="CC166" i="8"/>
  <c r="CD166" i="12" s="1"/>
  <c r="CA172" i="8"/>
  <c r="CA170" i="8"/>
  <c r="CA168" i="8"/>
  <c r="CD83" i="12"/>
  <c r="CA75" i="12"/>
  <c r="CA67" i="12"/>
  <c r="CA59" i="12"/>
  <c r="CA45" i="12"/>
  <c r="CA29" i="12"/>
  <c r="CA13" i="12"/>
  <c r="CC123" i="8"/>
  <c r="CD123" i="12" s="1"/>
  <c r="CD32" i="12"/>
  <c r="CC127" i="8"/>
  <c r="CD127" i="12" s="1"/>
  <c r="CD36" i="12"/>
  <c r="CC129" i="8"/>
  <c r="CD129" i="12" s="1"/>
  <c r="CD38" i="12"/>
  <c r="CC133" i="8"/>
  <c r="CD133" i="12" s="1"/>
  <c r="CD42" i="12"/>
  <c r="CC137" i="8"/>
  <c r="CD137" i="12" s="1"/>
  <c r="CD46" i="12"/>
  <c r="CC139" i="8"/>
  <c r="CD139" i="12" s="1"/>
  <c r="CD48" i="12"/>
  <c r="CC141" i="8"/>
  <c r="CD141" i="12" s="1"/>
  <c r="CD50" i="12"/>
  <c r="CC143" i="8"/>
  <c r="CD52" i="12"/>
  <c r="CC145" i="8"/>
  <c r="CD145" i="12" s="1"/>
  <c r="CD54" i="12"/>
  <c r="CC149" i="8"/>
  <c r="CD149" i="12" s="1"/>
  <c r="CD58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C119" i="8"/>
  <c r="CD119" i="12" s="1"/>
  <c r="CB166" i="8"/>
  <c r="CB77" i="12"/>
  <c r="CB73" i="12"/>
  <c r="CB65" i="12"/>
  <c r="CB57" i="12"/>
  <c r="CA43" i="12"/>
  <c r="CA27" i="12"/>
  <c r="CA11" i="12"/>
  <c r="DG85" i="8"/>
  <c r="DJ82" i="8"/>
  <c r="DJ81" i="8"/>
  <c r="DK81" i="8"/>
  <c r="DG83" i="8"/>
  <c r="DG82" i="8"/>
  <c r="DG81" i="8"/>
  <c r="DJ84" i="8"/>
  <c r="DG84" i="8"/>
  <c r="DJ83" i="8"/>
  <c r="CX86" i="8"/>
  <c r="CB195" i="8"/>
  <c r="CB160" i="8"/>
  <c r="CD194" i="8"/>
  <c r="CD196" i="8"/>
  <c r="CB156" i="8"/>
  <c r="CC187" i="8"/>
  <c r="CD188" i="8"/>
  <c r="CD197" i="8"/>
  <c r="CC202" i="8"/>
  <c r="CC201" i="8"/>
  <c r="CD190" i="8"/>
  <c r="CB202" i="8"/>
  <c r="CB164" i="8"/>
  <c r="CD202" i="8"/>
  <c r="CA202" i="8"/>
  <c r="CC164" i="8"/>
  <c r="CA200" i="8"/>
  <c r="CA189" i="8"/>
  <c r="CA183" i="8"/>
  <c r="CD198" i="8"/>
  <c r="CA184" i="8"/>
  <c r="CA185" i="8"/>
  <c r="CA186" i="8"/>
  <c r="CA187" i="8"/>
  <c r="CA192" i="8"/>
  <c r="CA194" i="8"/>
  <c r="CA197" i="8"/>
  <c r="CA199" i="8"/>
  <c r="CD191" i="8"/>
  <c r="CA161" i="8"/>
  <c r="CA153" i="8"/>
  <c r="CA141" i="8"/>
  <c r="CA133" i="8"/>
  <c r="CA113" i="8"/>
  <c r="CA109" i="8"/>
  <c r="CA105" i="8"/>
  <c r="CA101" i="8"/>
  <c r="CA191" i="8"/>
  <c r="CB191" i="8"/>
  <c r="CD200" i="8"/>
  <c r="CD120" i="8"/>
  <c r="CD112" i="8"/>
  <c r="CD104" i="8"/>
  <c r="CA193" i="8"/>
  <c r="CD183" i="8"/>
  <c r="CD201" i="8"/>
  <c r="CC96" i="8"/>
  <c r="CD96" i="12" s="1"/>
  <c r="CB152" i="8"/>
  <c r="CB144" i="8"/>
  <c r="CB136" i="8"/>
  <c r="CC136" i="12" s="1"/>
  <c r="CB124" i="8"/>
  <c r="CB120" i="8"/>
  <c r="CB116" i="8"/>
  <c r="CB112" i="8"/>
  <c r="CB104" i="8"/>
  <c r="CC104" i="12" s="1"/>
  <c r="CB100" i="8"/>
  <c r="CB96" i="8"/>
  <c r="CA144" i="8"/>
  <c r="CA164" i="8"/>
  <c r="CD97" i="8"/>
  <c r="CB194" i="8"/>
  <c r="CB186" i="8"/>
  <c r="CD184" i="8"/>
  <c r="CD186" i="8"/>
  <c r="CA190" i="8"/>
  <c r="CA198" i="8"/>
  <c r="CA196" i="8"/>
  <c r="CD199" i="8"/>
  <c r="CA188" i="8"/>
  <c r="CC184" i="8"/>
  <c r="CD192" i="8"/>
  <c r="CB192" i="8"/>
  <c r="CB196" i="8"/>
  <c r="CC188" i="8"/>
  <c r="CC200" i="8"/>
  <c r="CC198" i="8"/>
  <c r="CB200" i="8"/>
  <c r="CC192" i="8"/>
  <c r="CC196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Y185" i="8"/>
  <c r="BV185" i="8"/>
  <c r="BU185" i="8"/>
  <c r="BT185" i="8"/>
  <c r="BS185" i="8"/>
  <c r="BV184" i="8"/>
  <c r="BU184" i="8"/>
  <c r="BT184" i="8"/>
  <c r="BS184" i="8"/>
  <c r="BY6" i="12"/>
  <c r="BZ8" i="12"/>
  <c r="BY12" i="12"/>
  <c r="BY14" i="12"/>
  <c r="BZ17" i="12"/>
  <c r="BY20" i="12"/>
  <c r="BY22" i="12"/>
  <c r="BY26" i="12"/>
  <c r="BY189" i="8"/>
  <c r="BY30" i="12"/>
  <c r="BZ30" i="12"/>
  <c r="BY32" i="12"/>
  <c r="BY34" i="12"/>
  <c r="BZ34" i="12"/>
  <c r="BZ35" i="12"/>
  <c r="BY38" i="12"/>
  <c r="BY40" i="12"/>
  <c r="BY192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68" i="12"/>
  <c r="BT168" i="12"/>
  <c r="BU168" i="12"/>
  <c r="BV168" i="12"/>
  <c r="BS169" i="12"/>
  <c r="BT169" i="12"/>
  <c r="BU169" i="12"/>
  <c r="BV169" i="12"/>
  <c r="BS170" i="12"/>
  <c r="BT170" i="12"/>
  <c r="BU170" i="12"/>
  <c r="BV170" i="12"/>
  <c r="BS171" i="12"/>
  <c r="BT171" i="12"/>
  <c r="BU171" i="12"/>
  <c r="BV171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D84" i="8"/>
  <c r="DD83" i="8"/>
  <c r="DD82" i="8"/>
  <c r="DD81" i="8"/>
  <c r="DD80" i="8"/>
  <c r="DD79" i="8"/>
  <c r="DD78" i="8"/>
  <c r="DD77" i="8"/>
  <c r="CR84" i="8"/>
  <c r="CS84" i="8"/>
  <c r="CS81" i="8"/>
  <c r="CR86" i="8"/>
  <c r="CR87" i="8"/>
  <c r="CQ87" i="8"/>
  <c r="CQ88" i="8"/>
  <c r="CQ85" i="8"/>
  <c r="CR85" i="8"/>
  <c r="CS82" i="8"/>
  <c r="CQ86" i="8"/>
  <c r="CS83" i="8"/>
  <c r="CD143" i="12" l="1"/>
  <c r="CD165" i="12"/>
  <c r="CD167" i="12"/>
  <c r="D169" i="25"/>
  <c r="D172" i="24"/>
  <c r="C173" i="24"/>
  <c r="E82" i="24"/>
  <c r="CT87" i="8"/>
  <c r="D168" i="25"/>
  <c r="D171" i="24"/>
  <c r="C172" i="24"/>
  <c r="C172" i="25" s="1"/>
  <c r="CD105" i="12"/>
  <c r="CD171" i="12"/>
  <c r="CD124" i="12"/>
  <c r="CD106" i="12"/>
  <c r="E81" i="24"/>
  <c r="H81" i="24" s="1"/>
  <c r="CT86" i="8"/>
  <c r="CC135" i="12"/>
  <c r="D167" i="25"/>
  <c r="D170" i="24"/>
  <c r="C171" i="24"/>
  <c r="C171" i="25" s="1"/>
  <c r="CC152" i="12"/>
  <c r="CC112" i="12"/>
  <c r="CC103" i="12"/>
  <c r="CB165" i="12"/>
  <c r="CD174" i="12"/>
  <c r="CC120" i="12"/>
  <c r="CC168" i="12"/>
  <c r="E80" i="24"/>
  <c r="H80" i="24" s="1"/>
  <c r="CT85" i="8"/>
  <c r="CC144" i="12"/>
  <c r="CD172" i="12"/>
  <c r="CC124" i="12"/>
  <c r="CD168" i="12"/>
  <c r="CC151" i="12"/>
  <c r="CD164" i="12"/>
  <c r="CC116" i="12"/>
  <c r="CC156" i="12"/>
  <c r="CC170" i="12"/>
  <c r="CC121" i="12"/>
  <c r="CC105" i="12"/>
  <c r="CC160" i="12"/>
  <c r="CC125" i="12"/>
  <c r="CC101" i="12"/>
  <c r="CD169" i="12"/>
  <c r="CA165" i="12"/>
  <c r="CC147" i="12"/>
  <c r="CC169" i="12"/>
  <c r="CC167" i="12"/>
  <c r="CC157" i="12"/>
  <c r="CC141" i="12"/>
  <c r="CC133" i="12"/>
  <c r="CC117" i="12"/>
  <c r="CC109" i="12"/>
  <c r="CC163" i="12"/>
  <c r="CC155" i="12"/>
  <c r="CC131" i="12"/>
  <c r="CC115" i="12"/>
  <c r="CC107" i="12"/>
  <c r="CC99" i="12"/>
  <c r="CD142" i="12"/>
  <c r="CD118" i="12"/>
  <c r="CC100" i="12"/>
  <c r="CC161" i="12"/>
  <c r="CC153" i="12"/>
  <c r="CC129" i="12"/>
  <c r="CC138" i="12"/>
  <c r="CC130" i="12"/>
  <c r="CC122" i="12"/>
  <c r="CC114" i="12"/>
  <c r="CC106" i="12"/>
  <c r="CC98" i="12"/>
  <c r="CD173" i="12"/>
  <c r="CC111" i="12"/>
  <c r="H81" i="25"/>
  <c r="D166" i="25"/>
  <c r="H82" i="25"/>
  <c r="H80" i="25"/>
  <c r="G173" i="24"/>
  <c r="D169" i="24"/>
  <c r="C170" i="24"/>
  <c r="C170" i="25" s="1"/>
  <c r="H83" i="24"/>
  <c r="CB161" i="12"/>
  <c r="CA161" i="12"/>
  <c r="CB109" i="12"/>
  <c r="CA109" i="12"/>
  <c r="CB172" i="12"/>
  <c r="CB137" i="12"/>
  <c r="CA137" i="12"/>
  <c r="CB103" i="12"/>
  <c r="CA103" i="12"/>
  <c r="CB169" i="12"/>
  <c r="CA169" i="12"/>
  <c r="CA126" i="12"/>
  <c r="CB126" i="12"/>
  <c r="CA102" i="12"/>
  <c r="CB102" i="12"/>
  <c r="CC123" i="12"/>
  <c r="CB105" i="12"/>
  <c r="CA105" i="12"/>
  <c r="CA144" i="12"/>
  <c r="CB144" i="12"/>
  <c r="CC159" i="12"/>
  <c r="CB149" i="12"/>
  <c r="CA149" i="12"/>
  <c r="CB145" i="12"/>
  <c r="CA145" i="12"/>
  <c r="CB107" i="12"/>
  <c r="CA107" i="12"/>
  <c r="CB97" i="12"/>
  <c r="CA97" i="12"/>
  <c r="CD170" i="12"/>
  <c r="CB171" i="12"/>
  <c r="CA171" i="12"/>
  <c r="CC162" i="12"/>
  <c r="CC154" i="12"/>
  <c r="CC146" i="12"/>
  <c r="CA156" i="12"/>
  <c r="CB156" i="12"/>
  <c r="CA146" i="12"/>
  <c r="CB146" i="12"/>
  <c r="CA134" i="12"/>
  <c r="CB134" i="12"/>
  <c r="CA124" i="12"/>
  <c r="CB124" i="12"/>
  <c r="CA152" i="12"/>
  <c r="CB152" i="12"/>
  <c r="CA166" i="12"/>
  <c r="CB166" i="12"/>
  <c r="CC139" i="12"/>
  <c r="CA170" i="12"/>
  <c r="CB170" i="12"/>
  <c r="CA164" i="12"/>
  <c r="CB164" i="12"/>
  <c r="CB113" i="12"/>
  <c r="CA113" i="12"/>
  <c r="CC143" i="12"/>
  <c r="CC127" i="12"/>
  <c r="CC119" i="12"/>
  <c r="CC96" i="12"/>
  <c r="CB133" i="12"/>
  <c r="CA133" i="12"/>
  <c r="CB157" i="12"/>
  <c r="CA157" i="12"/>
  <c r="CB111" i="12"/>
  <c r="CA111" i="12"/>
  <c r="CC173" i="12"/>
  <c r="CC128" i="12"/>
  <c r="CB154" i="12"/>
  <c r="CA110" i="12"/>
  <c r="CB110" i="12"/>
  <c r="CA100" i="12"/>
  <c r="CB100" i="12"/>
  <c r="CA136" i="12"/>
  <c r="CB136" i="12"/>
  <c r="CA122" i="12"/>
  <c r="CB122" i="12"/>
  <c r="CA112" i="12"/>
  <c r="CB112" i="12"/>
  <c r="CA98" i="12"/>
  <c r="CB98" i="12"/>
  <c r="CD97" i="12"/>
  <c r="CC149" i="12"/>
  <c r="CB131" i="12"/>
  <c r="CA131" i="12"/>
  <c r="CB127" i="12"/>
  <c r="CA127" i="12"/>
  <c r="CB123" i="12"/>
  <c r="CA123" i="12"/>
  <c r="CB119" i="12"/>
  <c r="CA119" i="12"/>
  <c r="CB115" i="12"/>
  <c r="CA115" i="12"/>
  <c r="CB167" i="12"/>
  <c r="CA167" i="12"/>
  <c r="CD120" i="12"/>
  <c r="CD112" i="12"/>
  <c r="CD104" i="12"/>
  <c r="CA130" i="12"/>
  <c r="CB130" i="12"/>
  <c r="CB153" i="12"/>
  <c r="CA153" i="12"/>
  <c r="CC166" i="12"/>
  <c r="CB139" i="12"/>
  <c r="CA139" i="12"/>
  <c r="CB135" i="12"/>
  <c r="CA135" i="12"/>
  <c r="CC142" i="12"/>
  <c r="CC134" i="12"/>
  <c r="CC126" i="12"/>
  <c r="CC118" i="12"/>
  <c r="CC110" i="12"/>
  <c r="CC102" i="12"/>
  <c r="CA142" i="12"/>
  <c r="CB142" i="12"/>
  <c r="CA120" i="12"/>
  <c r="CB120" i="12"/>
  <c r="CA106" i="12"/>
  <c r="CB106" i="12"/>
  <c r="CA96" i="12"/>
  <c r="CB96" i="12"/>
  <c r="CC165" i="12"/>
  <c r="CB141" i="12"/>
  <c r="CA141" i="12"/>
  <c r="CC158" i="12"/>
  <c r="CC150" i="12"/>
  <c r="CA160" i="12"/>
  <c r="CB160" i="12"/>
  <c r="CA150" i="12"/>
  <c r="CB150" i="12"/>
  <c r="CA132" i="12"/>
  <c r="CB132" i="12"/>
  <c r="CA118" i="12"/>
  <c r="CB118" i="12"/>
  <c r="CA108" i="12"/>
  <c r="CB108" i="12"/>
  <c r="CB151" i="12"/>
  <c r="CA151" i="12"/>
  <c r="CB147" i="12"/>
  <c r="CA147" i="12"/>
  <c r="CB143" i="12"/>
  <c r="CA143" i="12"/>
  <c r="CB101" i="12"/>
  <c r="CA101" i="12"/>
  <c r="CC164" i="12"/>
  <c r="CA168" i="12"/>
  <c r="CB168" i="12"/>
  <c r="CB159" i="12"/>
  <c r="CA159" i="12"/>
  <c r="CB155" i="12"/>
  <c r="CA155" i="12"/>
  <c r="CB99" i="12"/>
  <c r="CA99" i="12"/>
  <c r="CC140" i="12"/>
  <c r="CC132" i="12"/>
  <c r="CC108" i="12"/>
  <c r="CA138" i="12"/>
  <c r="CB138" i="12"/>
  <c r="CA128" i="12"/>
  <c r="CB128" i="12"/>
  <c r="CB162" i="12"/>
  <c r="CC145" i="12"/>
  <c r="CC137" i="12"/>
  <c r="CC172" i="12"/>
  <c r="CB163" i="12"/>
  <c r="CA163" i="12"/>
  <c r="CB129" i="12"/>
  <c r="CA129" i="12"/>
  <c r="CB125" i="12"/>
  <c r="CA125" i="12"/>
  <c r="CB121" i="12"/>
  <c r="CA121" i="12"/>
  <c r="CB117" i="12"/>
  <c r="CA117" i="12"/>
  <c r="CC148" i="12"/>
  <c r="CA158" i="12"/>
  <c r="CB158" i="12"/>
  <c r="CA148" i="12"/>
  <c r="CB148" i="12"/>
  <c r="CA116" i="12"/>
  <c r="CB116" i="12"/>
  <c r="CA104" i="12"/>
  <c r="CB104" i="12"/>
  <c r="CA140" i="12"/>
  <c r="CB140" i="12"/>
  <c r="CA114" i="12"/>
  <c r="CB114" i="12"/>
  <c r="CC171" i="12"/>
  <c r="DA86" i="8"/>
  <c r="CY86" i="8"/>
  <c r="CX87" i="8"/>
  <c r="BW190" i="8"/>
  <c r="BW188" i="8"/>
  <c r="BW187" i="8"/>
  <c r="BW186" i="8"/>
  <c r="BW184" i="8"/>
  <c r="BY200" i="8"/>
  <c r="BY199" i="8"/>
  <c r="BY198" i="8"/>
  <c r="BY197" i="8"/>
  <c r="BY196" i="8"/>
  <c r="BY195" i="8"/>
  <c r="BY194" i="8"/>
  <c r="BY193" i="8"/>
  <c r="BY191" i="8"/>
  <c r="BY190" i="8"/>
  <c r="BY188" i="8"/>
  <c r="BY187" i="8"/>
  <c r="BY186" i="8"/>
  <c r="BY184" i="8"/>
  <c r="BW189" i="8"/>
  <c r="BW185" i="8"/>
  <c r="BX201" i="8"/>
  <c r="BX200" i="8"/>
  <c r="BX199" i="8"/>
  <c r="BX198" i="8"/>
  <c r="BX197" i="8"/>
  <c r="BX196" i="8"/>
  <c r="BX195" i="8"/>
  <c r="BX194" i="8"/>
  <c r="BY45" i="12"/>
  <c r="BX192" i="8"/>
  <c r="BX191" i="8"/>
  <c r="BX190" i="8"/>
  <c r="BX189" i="8"/>
  <c r="BX188" i="8"/>
  <c r="BX187" i="8"/>
  <c r="BX186" i="8"/>
  <c r="BX185" i="8"/>
  <c r="BX184" i="8"/>
  <c r="BW201" i="8"/>
  <c r="BW200" i="8"/>
  <c r="BW199" i="8"/>
  <c r="BW198" i="8"/>
  <c r="BW197" i="8"/>
  <c r="BW196" i="8"/>
  <c r="BW195" i="8"/>
  <c r="BW194" i="8"/>
  <c r="BW193" i="8"/>
  <c r="BW192" i="8"/>
  <c r="BW191" i="8"/>
  <c r="BX80" i="12"/>
  <c r="BY201" i="8"/>
  <c r="BZ184" i="8"/>
  <c r="BZ185" i="8"/>
  <c r="BZ186" i="8"/>
  <c r="BZ187" i="8"/>
  <c r="BZ188" i="8"/>
  <c r="BZ189" i="8"/>
  <c r="BZ190" i="8"/>
  <c r="BZ191" i="8"/>
  <c r="BZ192" i="8"/>
  <c r="BZ193" i="8"/>
  <c r="BZ194" i="8"/>
  <c r="BZ195" i="8"/>
  <c r="BZ196" i="8"/>
  <c r="BZ197" i="8"/>
  <c r="BZ198" i="8"/>
  <c r="BZ199" i="8"/>
  <c r="BZ200" i="8"/>
  <c r="BZ40" i="12"/>
  <c r="BZ12" i="12"/>
  <c r="BZ201" i="8"/>
  <c r="BX193" i="8"/>
  <c r="BZ202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P84" i="8"/>
  <c r="CP83" i="8"/>
  <c r="CP82" i="8"/>
  <c r="CP81" i="8"/>
  <c r="CP80" i="8"/>
  <c r="CP79" i="8"/>
  <c r="CP78" i="8"/>
  <c r="CP77" i="8"/>
  <c r="CJ84" i="8"/>
  <c r="CJ85" i="8"/>
  <c r="CJ86" i="8"/>
  <c r="CJ83" i="8"/>
  <c r="G173" i="25" l="1"/>
  <c r="C173" i="25"/>
  <c r="E172" i="24"/>
  <c r="F82" i="24"/>
  <c r="G83" i="24"/>
  <c r="E171" i="24"/>
  <c r="G171" i="24" s="1"/>
  <c r="F81" i="24"/>
  <c r="G82" i="24"/>
  <c r="E170" i="24"/>
  <c r="F80" i="24"/>
  <c r="G81" i="24"/>
  <c r="G82" i="25"/>
  <c r="F81" i="25"/>
  <c r="F171" i="25"/>
  <c r="G170" i="25"/>
  <c r="F173" i="25"/>
  <c r="G172" i="25"/>
  <c r="F83" i="25"/>
  <c r="H83" i="25"/>
  <c r="F80" i="25"/>
  <c r="G81" i="25"/>
  <c r="F82" i="25"/>
  <c r="G83" i="25"/>
  <c r="H82" i="24"/>
  <c r="F83" i="24"/>
  <c r="CY87" i="8"/>
  <c r="DA87" i="8"/>
  <c r="CX88" i="8"/>
  <c r="BS183" i="8"/>
  <c r="BT183" i="8"/>
  <c r="BU183" i="8"/>
  <c r="BV183" i="8"/>
  <c r="BW183" i="8"/>
  <c r="BX183" i="8"/>
  <c r="BY183" i="8"/>
  <c r="BZ183" i="8"/>
  <c r="BS97" i="8"/>
  <c r="BT97" i="8"/>
  <c r="BU97" i="8"/>
  <c r="BV97" i="8"/>
  <c r="BW97" i="8"/>
  <c r="BX97" i="8"/>
  <c r="BY97" i="8"/>
  <c r="BZ97" i="8"/>
  <c r="BS98" i="8"/>
  <c r="BT98" i="8"/>
  <c r="BU98" i="8"/>
  <c r="BV98" i="8"/>
  <c r="BW98" i="8"/>
  <c r="BX98" i="8"/>
  <c r="BY98" i="8"/>
  <c r="BZ98" i="8"/>
  <c r="BS99" i="8"/>
  <c r="BT99" i="8"/>
  <c r="BU99" i="8"/>
  <c r="BV99" i="8"/>
  <c r="BW99" i="8"/>
  <c r="BX99" i="8"/>
  <c r="BY99" i="8"/>
  <c r="BZ99" i="8"/>
  <c r="BS100" i="8"/>
  <c r="BT100" i="8"/>
  <c r="BU100" i="8"/>
  <c r="BV100" i="8"/>
  <c r="BW100" i="8"/>
  <c r="BX100" i="8"/>
  <c r="BY100" i="8"/>
  <c r="BZ100" i="8"/>
  <c r="BS101" i="8"/>
  <c r="BT101" i="8"/>
  <c r="BU101" i="8"/>
  <c r="BV101" i="8"/>
  <c r="BW101" i="8"/>
  <c r="BX101" i="8"/>
  <c r="BY101" i="8"/>
  <c r="BZ101" i="8"/>
  <c r="BS102" i="8"/>
  <c r="BT102" i="8"/>
  <c r="BU102" i="8"/>
  <c r="BV102" i="8"/>
  <c r="BW102" i="8"/>
  <c r="BX102" i="8"/>
  <c r="BY102" i="8"/>
  <c r="BZ102" i="8"/>
  <c r="BS103" i="8"/>
  <c r="BT103" i="8"/>
  <c r="BU103" i="8"/>
  <c r="BV103" i="8"/>
  <c r="BW103" i="8"/>
  <c r="BX103" i="8"/>
  <c r="BY103" i="8"/>
  <c r="BZ103" i="8"/>
  <c r="BS104" i="8"/>
  <c r="BT104" i="8"/>
  <c r="BU104" i="8"/>
  <c r="BV104" i="8"/>
  <c r="BW104" i="8"/>
  <c r="BX104" i="8"/>
  <c r="BY104" i="8"/>
  <c r="BZ104" i="8"/>
  <c r="BS105" i="8"/>
  <c r="BT105" i="8"/>
  <c r="BU105" i="8"/>
  <c r="BV105" i="8"/>
  <c r="BW105" i="8"/>
  <c r="BX105" i="8"/>
  <c r="BY105" i="8"/>
  <c r="BZ105" i="8"/>
  <c r="BS106" i="8"/>
  <c r="BT106" i="8"/>
  <c r="BU106" i="8"/>
  <c r="BV106" i="8"/>
  <c r="BW106" i="8"/>
  <c r="BX106" i="8"/>
  <c r="BY106" i="8"/>
  <c r="BZ106" i="8"/>
  <c r="BS107" i="8"/>
  <c r="BT107" i="8"/>
  <c r="BU107" i="8"/>
  <c r="BV107" i="8"/>
  <c r="BW107" i="8"/>
  <c r="BX107" i="8"/>
  <c r="BY107" i="8"/>
  <c r="BZ107" i="8"/>
  <c r="BS108" i="8"/>
  <c r="BT108" i="8"/>
  <c r="BU108" i="8"/>
  <c r="BV108" i="8"/>
  <c r="BW108" i="8"/>
  <c r="BX108" i="8"/>
  <c r="BY108" i="8"/>
  <c r="BZ108" i="8"/>
  <c r="BS109" i="8"/>
  <c r="BT109" i="8"/>
  <c r="BU109" i="8"/>
  <c r="BV109" i="8"/>
  <c r="BW109" i="8"/>
  <c r="BX109" i="8"/>
  <c r="BY109" i="8"/>
  <c r="BZ109" i="8"/>
  <c r="BS110" i="8"/>
  <c r="BT110" i="8"/>
  <c r="BU110" i="8"/>
  <c r="BV110" i="8"/>
  <c r="BW110" i="8"/>
  <c r="BX110" i="8"/>
  <c r="BY110" i="8"/>
  <c r="BZ110" i="8"/>
  <c r="BS111" i="8"/>
  <c r="BT111" i="8"/>
  <c r="BU111" i="8"/>
  <c r="BV111" i="8"/>
  <c r="BW111" i="8"/>
  <c r="BX111" i="8"/>
  <c r="BY111" i="8"/>
  <c r="BZ111" i="8"/>
  <c r="BS112" i="8"/>
  <c r="BT112" i="8"/>
  <c r="BU112" i="8"/>
  <c r="BV112" i="8"/>
  <c r="BW112" i="8"/>
  <c r="BX112" i="8"/>
  <c r="BY112" i="8"/>
  <c r="BZ112" i="8"/>
  <c r="BS113" i="8"/>
  <c r="BT113" i="8"/>
  <c r="BU113" i="8"/>
  <c r="BV113" i="8"/>
  <c r="BW113" i="8"/>
  <c r="BX113" i="8"/>
  <c r="BY113" i="8"/>
  <c r="BZ113" i="8"/>
  <c r="BS114" i="8"/>
  <c r="BT114" i="8"/>
  <c r="BU114" i="8"/>
  <c r="BV114" i="8"/>
  <c r="BW114" i="8"/>
  <c r="BX114" i="8"/>
  <c r="BY114" i="8"/>
  <c r="BZ114" i="8"/>
  <c r="BS115" i="8"/>
  <c r="BT115" i="8"/>
  <c r="BU115" i="8"/>
  <c r="BV115" i="8"/>
  <c r="BW115" i="8"/>
  <c r="BX115" i="8"/>
  <c r="BY115" i="8"/>
  <c r="BZ115" i="8"/>
  <c r="BS116" i="8"/>
  <c r="BT116" i="8"/>
  <c r="BU116" i="8"/>
  <c r="BV116" i="8"/>
  <c r="BW116" i="8"/>
  <c r="BX116" i="8"/>
  <c r="BY116" i="8"/>
  <c r="BZ116" i="8"/>
  <c r="BS117" i="8"/>
  <c r="BT117" i="8"/>
  <c r="BU117" i="8"/>
  <c r="BV117" i="8"/>
  <c r="BW117" i="8"/>
  <c r="BX117" i="8"/>
  <c r="BY117" i="8"/>
  <c r="BZ117" i="8"/>
  <c r="BS118" i="8"/>
  <c r="BT118" i="8"/>
  <c r="BU118" i="8"/>
  <c r="BV118" i="8"/>
  <c r="BW118" i="8"/>
  <c r="BX118" i="8"/>
  <c r="BY118" i="8"/>
  <c r="BZ118" i="8"/>
  <c r="BS119" i="8"/>
  <c r="BT119" i="8"/>
  <c r="BU119" i="8"/>
  <c r="BV119" i="8"/>
  <c r="BW119" i="8"/>
  <c r="BX119" i="8"/>
  <c r="BY119" i="8"/>
  <c r="BZ119" i="8"/>
  <c r="BS120" i="8"/>
  <c r="BT120" i="8"/>
  <c r="BU120" i="8"/>
  <c r="BV120" i="8"/>
  <c r="BW120" i="8"/>
  <c r="BX120" i="8"/>
  <c r="BY120" i="8"/>
  <c r="BZ120" i="8"/>
  <c r="BS121" i="8"/>
  <c r="BT121" i="8"/>
  <c r="BU121" i="8"/>
  <c r="BV121" i="8"/>
  <c r="BW121" i="8"/>
  <c r="BX121" i="8"/>
  <c r="BY121" i="8"/>
  <c r="BZ121" i="8"/>
  <c r="BS122" i="8"/>
  <c r="BT122" i="8"/>
  <c r="BU122" i="8"/>
  <c r="BV122" i="8"/>
  <c r="BW122" i="8"/>
  <c r="BX122" i="8"/>
  <c r="BY122" i="8"/>
  <c r="BZ122" i="8"/>
  <c r="BS123" i="8"/>
  <c r="BT123" i="8"/>
  <c r="BU123" i="8"/>
  <c r="BV123" i="8"/>
  <c r="BW123" i="8"/>
  <c r="BX123" i="8"/>
  <c r="BY123" i="8"/>
  <c r="BZ123" i="8"/>
  <c r="BS124" i="8"/>
  <c r="BT124" i="8"/>
  <c r="BU124" i="8"/>
  <c r="BV124" i="8"/>
  <c r="BW124" i="8"/>
  <c r="BX124" i="8"/>
  <c r="BY124" i="8"/>
  <c r="BZ124" i="8"/>
  <c r="BS125" i="8"/>
  <c r="BT125" i="8"/>
  <c r="BU125" i="8"/>
  <c r="BV125" i="8"/>
  <c r="BW125" i="8"/>
  <c r="BX125" i="8"/>
  <c r="BY125" i="8"/>
  <c r="BZ125" i="8"/>
  <c r="BS126" i="8"/>
  <c r="BT126" i="8"/>
  <c r="BU126" i="8"/>
  <c r="BV126" i="8"/>
  <c r="BW126" i="8"/>
  <c r="BX126" i="8"/>
  <c r="BY126" i="8"/>
  <c r="BZ126" i="8"/>
  <c r="BS127" i="8"/>
  <c r="BT127" i="8"/>
  <c r="BU127" i="8"/>
  <c r="BV127" i="8"/>
  <c r="BW127" i="8"/>
  <c r="BX127" i="8"/>
  <c r="BY127" i="8"/>
  <c r="BZ127" i="8"/>
  <c r="BS128" i="8"/>
  <c r="BT128" i="8"/>
  <c r="BU128" i="8"/>
  <c r="BV128" i="8"/>
  <c r="BW128" i="8"/>
  <c r="BX128" i="8"/>
  <c r="BY128" i="8"/>
  <c r="BZ128" i="8"/>
  <c r="BS129" i="8"/>
  <c r="BT129" i="8"/>
  <c r="BU129" i="8"/>
  <c r="BV129" i="8"/>
  <c r="BW129" i="8"/>
  <c r="BX129" i="8"/>
  <c r="BY129" i="8"/>
  <c r="BZ129" i="8"/>
  <c r="BS130" i="8"/>
  <c r="BT130" i="8"/>
  <c r="BU130" i="8"/>
  <c r="BV130" i="8"/>
  <c r="BW130" i="8"/>
  <c r="BX130" i="8"/>
  <c r="BY130" i="8"/>
  <c r="BZ130" i="8"/>
  <c r="BS131" i="8"/>
  <c r="BT131" i="8"/>
  <c r="BU131" i="8"/>
  <c r="BV131" i="8"/>
  <c r="BW131" i="8"/>
  <c r="BX131" i="8"/>
  <c r="BY131" i="8"/>
  <c r="BZ131" i="8"/>
  <c r="BS132" i="8"/>
  <c r="BT132" i="8"/>
  <c r="BU132" i="8"/>
  <c r="BV132" i="8"/>
  <c r="BW132" i="8"/>
  <c r="BX132" i="8"/>
  <c r="BY132" i="8"/>
  <c r="BZ132" i="8"/>
  <c r="BS133" i="8"/>
  <c r="BT133" i="8"/>
  <c r="BU133" i="8"/>
  <c r="BV133" i="8"/>
  <c r="BW133" i="8"/>
  <c r="BX133" i="8"/>
  <c r="BY133" i="8"/>
  <c r="BZ133" i="8"/>
  <c r="BS134" i="8"/>
  <c r="BT134" i="8"/>
  <c r="BU134" i="8"/>
  <c r="BV134" i="8"/>
  <c r="BW134" i="8"/>
  <c r="BX134" i="8"/>
  <c r="BY134" i="8"/>
  <c r="BZ134" i="8"/>
  <c r="BS135" i="8"/>
  <c r="BT135" i="8"/>
  <c r="BU135" i="8"/>
  <c r="BV135" i="8"/>
  <c r="BW135" i="8"/>
  <c r="BX135" i="8"/>
  <c r="BY135" i="8"/>
  <c r="BZ135" i="8"/>
  <c r="BS136" i="8"/>
  <c r="BT136" i="8"/>
  <c r="BU136" i="8"/>
  <c r="BV136" i="8"/>
  <c r="BW136" i="8"/>
  <c r="BX136" i="8"/>
  <c r="BY136" i="8"/>
  <c r="BZ136" i="8"/>
  <c r="BS137" i="8"/>
  <c r="BT137" i="8"/>
  <c r="BU137" i="8"/>
  <c r="BV137" i="8"/>
  <c r="BW137" i="8"/>
  <c r="BX137" i="8"/>
  <c r="BY137" i="8"/>
  <c r="BZ137" i="8"/>
  <c r="BS138" i="8"/>
  <c r="BT138" i="8"/>
  <c r="BU138" i="8"/>
  <c r="BV138" i="8"/>
  <c r="BW138" i="8"/>
  <c r="BX138" i="8"/>
  <c r="BY138" i="8"/>
  <c r="BZ138" i="8"/>
  <c r="BS139" i="8"/>
  <c r="BT139" i="8"/>
  <c r="BU139" i="8"/>
  <c r="BV139" i="8"/>
  <c r="BW139" i="8"/>
  <c r="BX139" i="8"/>
  <c r="BY139" i="8"/>
  <c r="BZ139" i="8"/>
  <c r="BS140" i="8"/>
  <c r="BT140" i="8"/>
  <c r="BU140" i="8"/>
  <c r="BV140" i="8"/>
  <c r="BW140" i="8"/>
  <c r="BX140" i="8"/>
  <c r="BY140" i="8"/>
  <c r="BZ140" i="8"/>
  <c r="BS141" i="8"/>
  <c r="BT141" i="8"/>
  <c r="BU141" i="8"/>
  <c r="BV141" i="8"/>
  <c r="BW141" i="8"/>
  <c r="BX141" i="8"/>
  <c r="BY141" i="8"/>
  <c r="BZ141" i="8"/>
  <c r="BS142" i="8"/>
  <c r="BT142" i="8"/>
  <c r="BU142" i="8"/>
  <c r="BV142" i="8"/>
  <c r="BW142" i="8"/>
  <c r="BX142" i="8"/>
  <c r="BY142" i="8"/>
  <c r="BZ142" i="8"/>
  <c r="BS143" i="8"/>
  <c r="BT143" i="8"/>
  <c r="BU143" i="8"/>
  <c r="BV143" i="8"/>
  <c r="BW143" i="8"/>
  <c r="BX143" i="8"/>
  <c r="BY143" i="8"/>
  <c r="BZ143" i="8"/>
  <c r="BS144" i="8"/>
  <c r="BT144" i="8"/>
  <c r="BU144" i="8"/>
  <c r="BV144" i="8"/>
  <c r="BW144" i="8"/>
  <c r="BX144" i="8"/>
  <c r="BY144" i="8"/>
  <c r="BZ144" i="8"/>
  <c r="BS145" i="8"/>
  <c r="BT145" i="8"/>
  <c r="BU145" i="8"/>
  <c r="BV145" i="8"/>
  <c r="BW145" i="8"/>
  <c r="BX145" i="8"/>
  <c r="BY145" i="8"/>
  <c r="BZ145" i="8"/>
  <c r="BS146" i="8"/>
  <c r="BT146" i="8"/>
  <c r="BU146" i="8"/>
  <c r="BV146" i="8"/>
  <c r="BW146" i="8"/>
  <c r="BX146" i="8"/>
  <c r="BY146" i="8"/>
  <c r="BZ146" i="8"/>
  <c r="BS147" i="8"/>
  <c r="BT147" i="8"/>
  <c r="BU147" i="8"/>
  <c r="BV147" i="8"/>
  <c r="BW147" i="8"/>
  <c r="BX147" i="8"/>
  <c r="BY147" i="8"/>
  <c r="BZ147" i="8"/>
  <c r="BS148" i="8"/>
  <c r="BT148" i="8"/>
  <c r="BU148" i="8"/>
  <c r="BV148" i="8"/>
  <c r="BW148" i="8"/>
  <c r="BX148" i="8"/>
  <c r="BY148" i="8"/>
  <c r="BZ148" i="8"/>
  <c r="BS149" i="8"/>
  <c r="BT149" i="8"/>
  <c r="BU149" i="8"/>
  <c r="BV149" i="8"/>
  <c r="BW149" i="8"/>
  <c r="BX149" i="8"/>
  <c r="BY149" i="8"/>
  <c r="BZ149" i="8"/>
  <c r="BS150" i="8"/>
  <c r="BT150" i="8"/>
  <c r="BU150" i="8"/>
  <c r="BV150" i="8"/>
  <c r="BW150" i="8"/>
  <c r="BX150" i="8"/>
  <c r="BY150" i="8"/>
  <c r="BZ150" i="8"/>
  <c r="BS151" i="8"/>
  <c r="BT151" i="8"/>
  <c r="BU151" i="8"/>
  <c r="BV151" i="8"/>
  <c r="BW151" i="8"/>
  <c r="BX151" i="8"/>
  <c r="BY151" i="8"/>
  <c r="BZ151" i="8"/>
  <c r="BS152" i="8"/>
  <c r="BT152" i="8"/>
  <c r="BU152" i="8"/>
  <c r="BV152" i="8"/>
  <c r="BW152" i="8"/>
  <c r="BX152" i="8"/>
  <c r="BY152" i="8"/>
  <c r="BZ152" i="8"/>
  <c r="BS153" i="8"/>
  <c r="BT153" i="8"/>
  <c r="BU153" i="8"/>
  <c r="BV153" i="8"/>
  <c r="BW153" i="8"/>
  <c r="BX153" i="8"/>
  <c r="BY153" i="8"/>
  <c r="BZ153" i="8"/>
  <c r="BS154" i="8"/>
  <c r="BT154" i="8"/>
  <c r="BU154" i="8"/>
  <c r="BV154" i="8"/>
  <c r="BW154" i="8"/>
  <c r="BX154" i="8"/>
  <c r="BY154" i="8"/>
  <c r="BZ154" i="8"/>
  <c r="BS155" i="8"/>
  <c r="BT155" i="8"/>
  <c r="BU155" i="8"/>
  <c r="BV155" i="8"/>
  <c r="BW155" i="8"/>
  <c r="BX155" i="8"/>
  <c r="BY155" i="8"/>
  <c r="BZ155" i="8"/>
  <c r="BS156" i="8"/>
  <c r="BT156" i="8"/>
  <c r="BU156" i="8"/>
  <c r="BV156" i="8"/>
  <c r="BW156" i="8"/>
  <c r="BX156" i="8"/>
  <c r="BY156" i="8"/>
  <c r="BZ156" i="8"/>
  <c r="BS157" i="8"/>
  <c r="BT157" i="8"/>
  <c r="BU157" i="8"/>
  <c r="BV157" i="8"/>
  <c r="BW157" i="8"/>
  <c r="BX157" i="8"/>
  <c r="BY157" i="8"/>
  <c r="BZ157" i="8"/>
  <c r="BS158" i="8"/>
  <c r="BT158" i="8"/>
  <c r="BU158" i="8"/>
  <c r="BV158" i="8"/>
  <c r="BW158" i="8"/>
  <c r="BX158" i="8"/>
  <c r="BY158" i="8"/>
  <c r="BZ158" i="8"/>
  <c r="BS159" i="8"/>
  <c r="BT159" i="8"/>
  <c r="BU159" i="8"/>
  <c r="BV159" i="8"/>
  <c r="BW159" i="8"/>
  <c r="BX159" i="8"/>
  <c r="BY159" i="8"/>
  <c r="BZ159" i="8"/>
  <c r="BS160" i="8"/>
  <c r="BT160" i="8"/>
  <c r="BU160" i="8"/>
  <c r="BV160" i="8"/>
  <c r="BW160" i="8"/>
  <c r="BX160" i="8"/>
  <c r="BY160" i="8"/>
  <c r="BZ160" i="8"/>
  <c r="BS161" i="8"/>
  <c r="BT161" i="8"/>
  <c r="BU161" i="8"/>
  <c r="BV161" i="8"/>
  <c r="BW161" i="8"/>
  <c r="BX161" i="8"/>
  <c r="BY161" i="8"/>
  <c r="BZ161" i="8"/>
  <c r="BS162" i="8"/>
  <c r="BT162" i="8"/>
  <c r="BU162" i="8"/>
  <c r="BV162" i="8"/>
  <c r="BW162" i="8"/>
  <c r="BX162" i="8"/>
  <c r="BY162" i="8"/>
  <c r="BZ162" i="8"/>
  <c r="BS163" i="8"/>
  <c r="BT163" i="8"/>
  <c r="BU163" i="8"/>
  <c r="BV163" i="8"/>
  <c r="BW163" i="8"/>
  <c r="BX163" i="8"/>
  <c r="BY163" i="8"/>
  <c r="BZ163" i="8"/>
  <c r="BS164" i="8"/>
  <c r="BT164" i="8"/>
  <c r="BU164" i="8"/>
  <c r="BV164" i="8"/>
  <c r="BW164" i="8"/>
  <c r="BX164" i="8"/>
  <c r="BY164" i="8"/>
  <c r="BZ164" i="8"/>
  <c r="BS165" i="8"/>
  <c r="BT165" i="8"/>
  <c r="BU165" i="8"/>
  <c r="BV165" i="8"/>
  <c r="BW165" i="8"/>
  <c r="BX165" i="8"/>
  <c r="BY165" i="8"/>
  <c r="BZ165" i="8"/>
  <c r="BS166" i="8"/>
  <c r="BT166" i="8"/>
  <c r="BU166" i="8"/>
  <c r="BV166" i="8"/>
  <c r="BW166" i="8"/>
  <c r="BX166" i="8"/>
  <c r="BY166" i="8"/>
  <c r="BZ166" i="8"/>
  <c r="BS167" i="8"/>
  <c r="BT167" i="8"/>
  <c r="BU167" i="8"/>
  <c r="BV167" i="8"/>
  <c r="BW167" i="8"/>
  <c r="BX167" i="8"/>
  <c r="BY167" i="8"/>
  <c r="BZ167" i="8"/>
  <c r="BW168" i="8"/>
  <c r="BX168" i="8"/>
  <c r="BY168" i="8"/>
  <c r="BZ168" i="8"/>
  <c r="BW169" i="8"/>
  <c r="BX169" i="8"/>
  <c r="BY169" i="8"/>
  <c r="BZ169" i="8"/>
  <c r="BW170" i="8"/>
  <c r="BX170" i="8"/>
  <c r="BY170" i="8"/>
  <c r="BZ170" i="8"/>
  <c r="BW171" i="8"/>
  <c r="BX171" i="8"/>
  <c r="BY171" i="8"/>
  <c r="BZ171" i="8"/>
  <c r="BS96" i="8"/>
  <c r="BT96" i="8"/>
  <c r="BU96" i="8"/>
  <c r="BV96" i="8"/>
  <c r="BW96" i="8"/>
  <c r="BX96" i="8"/>
  <c r="BY96" i="8"/>
  <c r="BZ96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F173" i="24" l="1"/>
  <c r="G172" i="24"/>
  <c r="F172" i="24"/>
  <c r="F171" i="24"/>
  <c r="G170" i="24"/>
  <c r="F172" i="25"/>
  <c r="G171" i="25"/>
  <c r="CY88" i="8"/>
  <c r="BU146" i="12"/>
  <c r="BU151" i="12"/>
  <c r="BU152" i="12"/>
  <c r="BU148" i="12"/>
  <c r="BU153" i="12"/>
  <c r="BU147" i="12"/>
  <c r="BU159" i="12"/>
  <c r="BU150" i="12"/>
  <c r="BU157" i="12"/>
  <c r="BU154" i="12"/>
  <c r="BU156" i="12"/>
  <c r="BU149" i="12"/>
  <c r="BU145" i="12"/>
  <c r="BU158" i="12"/>
  <c r="BU15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U118" i="12"/>
  <c r="BU117" i="12"/>
  <c r="BU116" i="12"/>
  <c r="BU115" i="12"/>
  <c r="BZ169" i="12"/>
  <c r="BZ164" i="12"/>
  <c r="BZ159" i="12"/>
  <c r="BZ155" i="12"/>
  <c r="BZ150" i="12"/>
  <c r="BZ146" i="12"/>
  <c r="BZ143" i="12"/>
  <c r="BZ141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05" i="12"/>
  <c r="BZ104" i="12"/>
  <c r="BZ103" i="12"/>
  <c r="BZ102" i="12"/>
  <c r="BZ167" i="12"/>
  <c r="BZ162" i="12"/>
  <c r="BZ157" i="12"/>
  <c r="BZ152" i="12"/>
  <c r="BZ147" i="12"/>
  <c r="BZ138" i="12"/>
  <c r="BZ166" i="12"/>
  <c r="BZ161" i="12"/>
  <c r="BZ156" i="12"/>
  <c r="BZ151" i="12"/>
  <c r="BZ145" i="12"/>
  <c r="BZ139" i="12"/>
  <c r="BZ165" i="12"/>
  <c r="BZ160" i="12"/>
  <c r="BZ154" i="12"/>
  <c r="BZ148" i="12"/>
  <c r="BZ142" i="12"/>
  <c r="BZ171" i="12"/>
  <c r="BZ163" i="12"/>
  <c r="BZ158" i="12"/>
  <c r="BZ153" i="12"/>
  <c r="BZ149" i="12"/>
  <c r="BZ144" i="12"/>
  <c r="BZ140" i="12"/>
  <c r="BZ101" i="12"/>
  <c r="BZ100" i="12"/>
  <c r="BZ99" i="12"/>
  <c r="BZ98" i="12"/>
  <c r="BZ97" i="12"/>
  <c r="BY170" i="12"/>
  <c r="BY168" i="12"/>
  <c r="BU114" i="12"/>
  <c r="BU113" i="12"/>
  <c r="BU112" i="12"/>
  <c r="BU111" i="12"/>
  <c r="BU110" i="12"/>
  <c r="BU109" i="12"/>
  <c r="BU108" i="12"/>
  <c r="BU107" i="12"/>
  <c r="BU106" i="12"/>
  <c r="BU105" i="12"/>
  <c r="BU104" i="12"/>
  <c r="BU103" i="12"/>
  <c r="BU102" i="12"/>
  <c r="BU101" i="12"/>
  <c r="BU167" i="12"/>
  <c r="BU165" i="12"/>
  <c r="BU164" i="12"/>
  <c r="BU162" i="12"/>
  <c r="BU161" i="12"/>
  <c r="BU160" i="12"/>
  <c r="BU166" i="12"/>
  <c r="BU163" i="12"/>
  <c r="BX167" i="12"/>
  <c r="BX162" i="12"/>
  <c r="BX158" i="12"/>
  <c r="BX153" i="12"/>
  <c r="BX149" i="12"/>
  <c r="BX146" i="12"/>
  <c r="BX143" i="12"/>
  <c r="BX139" i="12"/>
  <c r="BX135" i="12"/>
  <c r="BX131" i="12"/>
  <c r="BX127" i="12"/>
  <c r="BX124" i="12"/>
  <c r="BX119" i="12"/>
  <c r="BX116" i="12"/>
  <c r="BX113" i="12"/>
  <c r="BX109" i="12"/>
  <c r="BX105" i="12"/>
  <c r="BX101" i="12"/>
  <c r="BX100" i="12"/>
  <c r="BW100" i="12"/>
  <c r="BW99" i="12"/>
  <c r="BW98" i="12"/>
  <c r="BW97" i="12"/>
  <c r="BV97" i="12"/>
  <c r="BX166" i="12"/>
  <c r="BX163" i="12"/>
  <c r="BX157" i="12"/>
  <c r="BX154" i="12"/>
  <c r="BX150" i="12"/>
  <c r="BX142" i="12"/>
  <c r="BX138" i="12"/>
  <c r="BX133" i="12"/>
  <c r="BX130" i="12"/>
  <c r="BX126" i="12"/>
  <c r="BX122" i="12"/>
  <c r="BX118" i="12"/>
  <c r="BX114" i="12"/>
  <c r="BX110" i="12"/>
  <c r="BX106" i="12"/>
  <c r="BX102" i="12"/>
  <c r="BX99" i="12"/>
  <c r="BU100" i="12"/>
  <c r="BU99" i="12"/>
  <c r="BU98" i="12"/>
  <c r="BU97" i="12"/>
  <c r="BX164" i="12"/>
  <c r="BX160" i="12"/>
  <c r="BX156" i="12"/>
  <c r="BX152" i="12"/>
  <c r="BX148" i="12"/>
  <c r="BX145" i="12"/>
  <c r="BX141" i="12"/>
  <c r="BX137" i="12"/>
  <c r="BX134" i="12"/>
  <c r="BX129" i="12"/>
  <c r="BX123" i="12"/>
  <c r="BX120" i="12"/>
  <c r="BX117" i="12"/>
  <c r="BX112" i="12"/>
  <c r="BX107" i="12"/>
  <c r="BX103" i="12"/>
  <c r="BX98" i="12"/>
  <c r="BX165" i="12"/>
  <c r="BX161" i="12"/>
  <c r="BX159" i="12"/>
  <c r="BX155" i="12"/>
  <c r="BX151" i="12"/>
  <c r="BX147" i="12"/>
  <c r="BX144" i="12"/>
  <c r="BX140" i="12"/>
  <c r="BX136" i="12"/>
  <c r="BX132" i="12"/>
  <c r="BX128" i="12"/>
  <c r="BX125" i="12"/>
  <c r="BX121" i="12"/>
  <c r="BX115" i="12"/>
  <c r="BX111" i="12"/>
  <c r="BX108" i="12"/>
  <c r="BX104" i="12"/>
  <c r="BX97" i="12"/>
  <c r="BW171" i="12"/>
  <c r="BX171" i="12"/>
  <c r="BW158" i="12"/>
  <c r="BW169" i="12"/>
  <c r="BX169" i="12"/>
  <c r="BY171" i="12"/>
  <c r="BY169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Y100" i="12"/>
  <c r="BY99" i="12"/>
  <c r="BY98" i="12"/>
  <c r="BY97" i="12"/>
  <c r="BW156" i="12"/>
  <c r="BW154" i="12"/>
  <c r="BW152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04" i="12"/>
  <c r="BW103" i="12"/>
  <c r="BW102" i="12"/>
  <c r="BW101" i="12"/>
  <c r="BW167" i="12"/>
  <c r="BW166" i="12"/>
  <c r="BW165" i="12"/>
  <c r="BW164" i="12"/>
  <c r="BW163" i="12"/>
  <c r="BW162" i="12"/>
  <c r="BW161" i="12"/>
  <c r="BW160" i="12"/>
  <c r="BW159" i="12"/>
  <c r="BW157" i="12"/>
  <c r="BW155" i="12"/>
  <c r="BW153" i="12"/>
  <c r="BW151" i="12"/>
  <c r="BZ170" i="12"/>
  <c r="BZ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V101" i="12"/>
  <c r="BV100" i="12"/>
  <c r="BV99" i="12"/>
  <c r="BV98" i="12"/>
  <c r="BS166" i="12"/>
  <c r="BT166" i="12"/>
  <c r="BS165" i="12"/>
  <c r="BT165" i="12"/>
  <c r="BS164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T100" i="12"/>
  <c r="BT99" i="12"/>
  <c r="BT98" i="12"/>
  <c r="BT97" i="12"/>
  <c r="BW170" i="12"/>
  <c r="BX170" i="12"/>
  <c r="BW168" i="12"/>
  <c r="BX168" i="12"/>
  <c r="BS167" i="12"/>
  <c r="BT167" i="12"/>
  <c r="BZ96" i="12"/>
  <c r="BX96" i="12"/>
  <c r="BY96" i="12"/>
  <c r="BW96" i="12"/>
  <c r="BU96" i="12"/>
  <c r="BV96" i="12"/>
  <c r="BT96" i="12"/>
  <c r="DD76" i="8" l="1"/>
  <c r="DD75" i="8"/>
  <c r="DD74" i="8"/>
  <c r="DD73" i="8"/>
  <c r="CP76" i="8"/>
  <c r="CP75" i="8"/>
  <c r="CP74" i="8"/>
  <c r="CP73" i="8"/>
  <c r="CJ82" i="8"/>
  <c r="CJ79" i="8"/>
  <c r="CJ80" i="8"/>
  <c r="CJ81" i="8"/>
  <c r="DD72" i="8" l="1"/>
  <c r="DD71" i="8"/>
  <c r="DD70" i="8"/>
  <c r="DD69" i="8"/>
  <c r="CP72" i="8"/>
  <c r="CP71" i="8"/>
  <c r="CP70" i="8"/>
  <c r="CP69" i="8"/>
  <c r="DD66" i="8" l="1"/>
  <c r="DD67" i="8"/>
  <c r="DD68" i="8"/>
  <c r="DD65" i="8"/>
  <c r="CP66" i="8"/>
  <c r="CP67" i="8"/>
  <c r="CP68" i="8"/>
  <c r="CP65" i="8"/>
  <c r="CJ78" i="8" l="1"/>
  <c r="CJ75" i="8"/>
  <c r="CJ76" i="8"/>
  <c r="CJ77" i="8"/>
  <c r="CJ73" i="8"/>
  <c r="CJ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H96" i="8"/>
  <c r="CM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N4" i="8"/>
  <c r="BQ163" i="8"/>
  <c r="BQ66" i="12"/>
  <c r="BR60" i="12"/>
  <c r="BP64" i="12"/>
  <c r="BN160" i="8"/>
  <c r="BN163" i="8"/>
  <c r="BN162" i="8"/>
  <c r="BM162" i="8"/>
  <c r="BM162" i="12" s="1"/>
  <c r="BL161" i="8"/>
  <c r="BL161" i="12" s="1"/>
  <c r="BM63" i="12"/>
  <c r="BK159" i="8"/>
  <c r="BL52" i="12"/>
  <c r="BK157" i="8"/>
  <c r="BK62" i="12"/>
  <c r="BJ159" i="8"/>
  <c r="BG157" i="12"/>
  <c r="BJ96" i="8"/>
  <c r="BP121" i="8"/>
  <c r="BQ160" i="8"/>
  <c r="BI158" i="8"/>
  <c r="BI158" i="12" s="1"/>
  <c r="BJ60" i="12"/>
  <c r="BJ27" i="12"/>
  <c r="BH155" i="8"/>
  <c r="BH157" i="8"/>
  <c r="BH157" i="12" s="1"/>
  <c r="BG156" i="8"/>
  <c r="BG156" i="12" s="1"/>
  <c r="BI96" i="8"/>
  <c r="BI96" i="12" s="1"/>
  <c r="BG154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4" i="12"/>
  <c r="BI65" i="12"/>
  <c r="BO60" i="12"/>
  <c r="BQ56" i="12"/>
  <c r="BL136" i="8"/>
  <c r="BR161" i="8"/>
  <c r="BS161" i="12" s="1"/>
  <c r="BQ63" i="12"/>
  <c r="BP50" i="12"/>
  <c r="BH48" i="12"/>
  <c r="BP160" i="8"/>
  <c r="BQ158" i="8"/>
  <c r="BJ142" i="8"/>
  <c r="BG40" i="12"/>
  <c r="BO38" i="12"/>
  <c r="BN103" i="8"/>
  <c r="BK11" i="12"/>
  <c r="BO8" i="12"/>
  <c r="AY153" i="12"/>
  <c r="BJ63" i="12"/>
  <c r="BR58" i="12"/>
  <c r="BE161" i="12"/>
  <c r="BI63" i="12"/>
  <c r="BQ58" i="12"/>
  <c r="BH42" i="12"/>
  <c r="BH62" i="12"/>
  <c r="BJ58" i="12"/>
  <c r="BK67" i="12"/>
  <c r="BL55" i="12"/>
  <c r="BP48" i="12"/>
  <c r="BE154" i="8"/>
  <c r="BE154" i="12" s="1"/>
  <c r="BQ72" i="12"/>
  <c r="BP62" i="12"/>
  <c r="BC157" i="12"/>
  <c r="BG62" i="12"/>
  <c r="BG59" i="12"/>
  <c r="BP52" i="12"/>
  <c r="BP40" i="12"/>
  <c r="BK59" i="12"/>
  <c r="BP47" i="12"/>
  <c r="BL44" i="12"/>
  <c r="BH39" i="12"/>
  <c r="BL34" i="12"/>
  <c r="BL20" i="12"/>
  <c r="BP15" i="12"/>
  <c r="BI159" i="12"/>
  <c r="BA159" i="12"/>
  <c r="BD158" i="12"/>
  <c r="BR74" i="12"/>
  <c r="BL67" i="12"/>
  <c r="BM64" i="12"/>
  <c r="BG60" i="12"/>
  <c r="BD156" i="12"/>
  <c r="BL64" i="12"/>
  <c r="BN60" i="12"/>
  <c r="BI58" i="12"/>
  <c r="BH46" i="12"/>
  <c r="BR163" i="8"/>
  <c r="BH152" i="8"/>
  <c r="BR147" i="8"/>
  <c r="BS147" i="12" s="1"/>
  <c r="BR145" i="8"/>
  <c r="BS145" i="12" s="1"/>
  <c r="BD160" i="12"/>
  <c r="BF61" i="12"/>
  <c r="BF60" i="12"/>
  <c r="BD53" i="12"/>
  <c r="BD21" i="12"/>
  <c r="BC5" i="12"/>
  <c r="BF106" i="8"/>
  <c r="BO152" i="8"/>
  <c r="BI141" i="8"/>
  <c r="BQ139" i="8"/>
  <c r="BM118" i="8"/>
  <c r="BI163" i="12"/>
  <c r="BA163" i="12"/>
  <c r="AZ150" i="12"/>
  <c r="BE57" i="12"/>
  <c r="BP139" i="8"/>
  <c r="BL118" i="8"/>
  <c r="BL116" i="8"/>
  <c r="BJ127" i="8"/>
  <c r="BC146" i="8"/>
  <c r="BK144" i="8"/>
  <c r="BK128" i="8"/>
  <c r="BC120" i="8"/>
  <c r="BD7" i="12"/>
  <c r="BN98" i="8"/>
  <c r="BQ161" i="8"/>
  <c r="BR161" i="12" s="1"/>
  <c r="BR155" i="8"/>
  <c r="BS155" i="12" s="1"/>
  <c r="BJ155" i="8"/>
  <c r="BO154" i="8"/>
  <c r="BL152" i="8"/>
  <c r="BD152" i="8"/>
  <c r="BL151" i="8"/>
  <c r="BM150" i="8"/>
  <c r="BR148" i="8"/>
  <c r="BS148" i="12" s="1"/>
  <c r="BJ148" i="8"/>
  <c r="BR140" i="8"/>
  <c r="BS140" i="12" s="1"/>
  <c r="BN137" i="8"/>
  <c r="BJ128" i="8"/>
  <c r="BN125" i="8"/>
  <c r="BN123" i="8"/>
  <c r="BJ120" i="8"/>
  <c r="BE162" i="12"/>
  <c r="BH160" i="12"/>
  <c r="AZ160" i="12"/>
  <c r="BP72" i="12"/>
  <c r="BR183" i="8"/>
  <c r="BD153" i="8"/>
  <c r="BD153" i="12" s="1"/>
  <c r="BN149" i="8"/>
  <c r="BI146" i="8"/>
  <c r="BI134" i="8"/>
  <c r="BQ126" i="8"/>
  <c r="BM123" i="8"/>
  <c r="BN16" i="12"/>
  <c r="BM163" i="12"/>
  <c r="BE163" i="12"/>
  <c r="BN159" i="8"/>
  <c r="BP155" i="8"/>
  <c r="BM154" i="8"/>
  <c r="BR151" i="8"/>
  <c r="BS151" i="12" s="1"/>
  <c r="BP148" i="8"/>
  <c r="BD143" i="8"/>
  <c r="BP138" i="8"/>
  <c r="BL135" i="8"/>
  <c r="BP132" i="8"/>
  <c r="BH187" i="8"/>
  <c r="BR153" i="8"/>
  <c r="BS153" i="12" s="1"/>
  <c r="BR150" i="8"/>
  <c r="BS150" i="12" s="1"/>
  <c r="BD145" i="8"/>
  <c r="BG148" i="8"/>
  <c r="BH23" i="12"/>
  <c r="AY157" i="12"/>
  <c r="AZ156" i="12"/>
  <c r="BK142" i="8"/>
  <c r="BQ157" i="8"/>
  <c r="BL127" i="8"/>
  <c r="BD125" i="8"/>
  <c r="BF163" i="12"/>
  <c r="BF162" i="12"/>
  <c r="BE160" i="12"/>
  <c r="BA155" i="12"/>
  <c r="BA153" i="12"/>
  <c r="AZ152" i="12"/>
  <c r="BL51" i="12"/>
  <c r="BG140" i="8"/>
  <c r="BG193" i="8"/>
  <c r="BG96" i="8"/>
  <c r="BH96" i="12" s="1"/>
  <c r="BG133" i="8"/>
  <c r="BC142" i="8"/>
  <c r="BK140" i="8"/>
  <c r="BH149" i="8"/>
  <c r="BR121" i="8"/>
  <c r="BS121" i="12" s="1"/>
  <c r="BF116" i="8"/>
  <c r="BO113" i="8"/>
  <c r="BR154" i="8"/>
  <c r="BS154" i="12" s="1"/>
  <c r="BG152" i="8"/>
  <c r="BE144" i="8"/>
  <c r="BE138" i="8"/>
  <c r="BF45" i="12"/>
  <c r="BI127" i="8"/>
  <c r="BM122" i="8"/>
  <c r="BR20" i="12"/>
  <c r="BN9" i="12"/>
  <c r="BK163" i="12"/>
  <c r="BC163" i="12"/>
  <c r="BK162" i="12"/>
  <c r="BC162" i="12"/>
  <c r="BK161" i="12"/>
  <c r="BC161" i="12"/>
  <c r="BJ160" i="12"/>
  <c r="BB160" i="12"/>
  <c r="BF158" i="12"/>
  <c r="BM157" i="8"/>
  <c r="BA157" i="12"/>
  <c r="AZ154" i="12"/>
  <c r="AY150" i="12"/>
  <c r="BO137" i="8"/>
  <c r="BO131" i="8"/>
  <c r="BK136" i="8"/>
  <c r="BK120" i="8"/>
  <c r="BR198" i="8"/>
  <c r="BI56" i="12"/>
  <c r="BM55" i="12"/>
  <c r="BD144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2" i="12"/>
  <c r="BB162" i="12"/>
  <c r="BG159" i="12"/>
  <c r="AY159" i="12"/>
  <c r="BE155" i="12"/>
  <c r="BH131" i="8"/>
  <c r="BO103" i="8"/>
  <c r="BO129" i="8"/>
  <c r="BK29" i="12"/>
  <c r="BP159" i="8"/>
  <c r="BG149" i="8"/>
  <c r="BJ140" i="8"/>
  <c r="BO48" i="12"/>
  <c r="BF139" i="8"/>
  <c r="BR134" i="8"/>
  <c r="BS134" i="12" s="1"/>
  <c r="BJ134" i="8"/>
  <c r="BJ132" i="8"/>
  <c r="BN131" i="8"/>
  <c r="BO131" i="12" s="1"/>
  <c r="BF131" i="8"/>
  <c r="BR122" i="8"/>
  <c r="BS122" i="12" s="1"/>
  <c r="BG30" i="12"/>
  <c r="BR110" i="8"/>
  <c r="BS110" i="12" s="1"/>
  <c r="BN107" i="8"/>
  <c r="BR104" i="8"/>
  <c r="BS104" i="12" s="1"/>
  <c r="BJ102" i="8"/>
  <c r="BO6" i="12"/>
  <c r="BH162" i="12"/>
  <c r="AZ162" i="12"/>
  <c r="BH161" i="12"/>
  <c r="AZ161" i="12"/>
  <c r="BE159" i="12"/>
  <c r="BK158" i="8"/>
  <c r="BC155" i="12"/>
  <c r="BC153" i="12"/>
  <c r="BB152" i="12"/>
  <c r="AZ151" i="12"/>
  <c r="BK110" i="8"/>
  <c r="BR73" i="12"/>
  <c r="BO160" i="8"/>
  <c r="BQ67" i="12"/>
  <c r="BR157" i="8"/>
  <c r="BS157" i="12" s="1"/>
  <c r="BM156" i="8"/>
  <c r="BM62" i="12"/>
  <c r="BO58" i="12"/>
  <c r="BJ55" i="12"/>
  <c r="BJ43" i="12"/>
  <c r="BR35" i="12"/>
  <c r="BN32" i="12"/>
  <c r="BP163" i="8"/>
  <c r="BG161" i="12"/>
  <c r="AY161" i="12"/>
  <c r="BB158" i="12"/>
  <c r="BF156" i="12"/>
  <c r="AY151" i="12"/>
  <c r="AY149" i="12"/>
  <c r="BL134" i="8"/>
  <c r="BE130" i="8"/>
  <c r="BC134" i="8"/>
  <c r="BE55" i="12"/>
  <c r="BE51" i="12"/>
  <c r="BE39" i="12"/>
  <c r="BD128" i="8"/>
  <c r="BE35" i="12"/>
  <c r="BE23" i="12"/>
  <c r="BE7" i="12"/>
  <c r="BC118" i="8"/>
  <c r="BF137" i="8"/>
  <c r="BF129" i="8"/>
  <c r="BF123" i="8"/>
  <c r="BE59" i="12"/>
  <c r="BE152" i="8"/>
  <c r="BD98" i="8"/>
  <c r="BC145" i="8"/>
  <c r="BC137" i="8"/>
  <c r="BC109" i="8"/>
  <c r="BD130" i="8"/>
  <c r="BO67" i="12"/>
  <c r="BN158" i="8"/>
  <c r="BR61" i="12"/>
  <c r="BQ197" i="8"/>
  <c r="BM58" i="12"/>
  <c r="BL149" i="8"/>
  <c r="BP55" i="12"/>
  <c r="BO146" i="8"/>
  <c r="BD52" i="12"/>
  <c r="BG192" i="8"/>
  <c r="BH41" i="12"/>
  <c r="BG132" i="8"/>
  <c r="BH31" i="12"/>
  <c r="BG122" i="8"/>
  <c r="BL28" i="12"/>
  <c r="BK119" i="8"/>
  <c r="BD26" i="12"/>
  <c r="BC117" i="8"/>
  <c r="BL10" i="12"/>
  <c r="BK101" i="8"/>
  <c r="BL8" i="12"/>
  <c r="BK99" i="8"/>
  <c r="BC97" i="8"/>
  <c r="BD6" i="12"/>
  <c r="BE183" i="8"/>
  <c r="BF5" i="12"/>
  <c r="BE96" i="8"/>
  <c r="BM183" i="8"/>
  <c r="BN5" i="12"/>
  <c r="BM96" i="8"/>
  <c r="BQ75" i="12"/>
  <c r="BR75" i="12"/>
  <c r="BP71" i="12"/>
  <c r="BN70" i="12"/>
  <c r="BM161" i="8"/>
  <c r="BM69" i="12"/>
  <c r="BL160" i="8"/>
  <c r="BM68" i="12"/>
  <c r="BN67" i="12"/>
  <c r="BM158" i="8"/>
  <c r="BP66" i="12"/>
  <c r="BO157" i="8"/>
  <c r="BK65" i="12"/>
  <c r="BJ198" i="8"/>
  <c r="BO64" i="12"/>
  <c r="BN155" i="8"/>
  <c r="BF64" i="12"/>
  <c r="BG64" i="12"/>
  <c r="BF155" i="8"/>
  <c r="BL63" i="12"/>
  <c r="BK154" i="8"/>
  <c r="BR62" i="12"/>
  <c r="BJ62" i="12"/>
  <c r="BQ61" i="12"/>
  <c r="BP197" i="8"/>
  <c r="BP152" i="8"/>
  <c r="BI61" i="12"/>
  <c r="BH197" i="8"/>
  <c r="BQ60" i="12"/>
  <c r="BP151" i="8"/>
  <c r="BI60" i="12"/>
  <c r="BR59" i="12"/>
  <c r="BQ150" i="8"/>
  <c r="BJ59" i="12"/>
  <c r="BI150" i="8"/>
  <c r="BL58" i="12"/>
  <c r="BK149" i="8"/>
  <c r="BD58" i="12"/>
  <c r="BC149" i="8"/>
  <c r="BO57" i="12"/>
  <c r="BN196" i="8"/>
  <c r="BN148" i="8"/>
  <c r="BF196" i="8"/>
  <c r="BF148" i="8"/>
  <c r="BG57" i="12"/>
  <c r="BK56" i="12"/>
  <c r="BJ147" i="8"/>
  <c r="BO55" i="12"/>
  <c r="BN146" i="8"/>
  <c r="BG55" i="12"/>
  <c r="BF146" i="8"/>
  <c r="BK54" i="12"/>
  <c r="BO53" i="12"/>
  <c r="BN195" i="8"/>
  <c r="BN144" i="8"/>
  <c r="BG53" i="12"/>
  <c r="BF195" i="8"/>
  <c r="BF144" i="8"/>
  <c r="BR143" i="8"/>
  <c r="BS143" i="12" s="1"/>
  <c r="BK52" i="12"/>
  <c r="BJ143" i="8"/>
  <c r="BO51" i="12"/>
  <c r="BN142" i="8"/>
  <c r="BG51" i="12"/>
  <c r="BF142" i="8"/>
  <c r="BR141" i="8"/>
  <c r="BS141" i="12" s="1"/>
  <c r="BK50" i="12"/>
  <c r="BJ141" i="8"/>
  <c r="BN194" i="8"/>
  <c r="BO49" i="12"/>
  <c r="BN140" i="8"/>
  <c r="BF194" i="8"/>
  <c r="BG49" i="12"/>
  <c r="BF140" i="8"/>
  <c r="BR139" i="8"/>
  <c r="BS139" i="12" s="1"/>
  <c r="BK48" i="12"/>
  <c r="BJ139" i="8"/>
  <c r="BO47" i="12"/>
  <c r="BN138" i="8"/>
  <c r="BG47" i="12"/>
  <c r="BF138" i="8"/>
  <c r="BR137" i="8"/>
  <c r="BS137" i="12" s="1"/>
  <c r="BR193" i="8"/>
  <c r="BK46" i="12"/>
  <c r="BJ137" i="8"/>
  <c r="BO45" i="12"/>
  <c r="BN193" i="8"/>
  <c r="BG45" i="12"/>
  <c r="BF193" i="8"/>
  <c r="BF136" i="8"/>
  <c r="BR135" i="8"/>
  <c r="BS135" i="12" s="1"/>
  <c r="BJ135" i="8"/>
  <c r="BJ44" i="12"/>
  <c r="BO43" i="12"/>
  <c r="BN134" i="8"/>
  <c r="BG43" i="12"/>
  <c r="BF134" i="8"/>
  <c r="BR133" i="8"/>
  <c r="BS133" i="12" s="1"/>
  <c r="BK42" i="12"/>
  <c r="BJ133" i="8"/>
  <c r="BN192" i="8"/>
  <c r="BO41" i="12"/>
  <c r="BN132" i="8"/>
  <c r="BF192" i="8"/>
  <c r="BG41" i="12"/>
  <c r="BF132" i="8"/>
  <c r="BR131" i="8"/>
  <c r="BS131" i="12" s="1"/>
  <c r="BK40" i="12"/>
  <c r="BJ131" i="8"/>
  <c r="BO39" i="12"/>
  <c r="BN130" i="8"/>
  <c r="BG39" i="12"/>
  <c r="BF130" i="8"/>
  <c r="BR129" i="8"/>
  <c r="BS129" i="12" s="1"/>
  <c r="BR191" i="8"/>
  <c r="BK38" i="12"/>
  <c r="BJ129" i="8"/>
  <c r="BO37" i="12"/>
  <c r="BN191" i="8"/>
  <c r="BN128" i="8"/>
  <c r="BG37" i="12"/>
  <c r="BF191" i="8"/>
  <c r="BF128" i="8"/>
  <c r="BR127" i="8"/>
  <c r="BS127" i="12" s="1"/>
  <c r="BK36" i="12"/>
  <c r="BO35" i="12"/>
  <c r="BN126" i="8"/>
  <c r="BG35" i="12"/>
  <c r="BF126" i="8"/>
  <c r="BR125" i="8"/>
  <c r="BS125" i="12" s="1"/>
  <c r="BJ125" i="8"/>
  <c r="BK34" i="12"/>
  <c r="BN190" i="8"/>
  <c r="BN124" i="8"/>
  <c r="BF190" i="8"/>
  <c r="BG33" i="12"/>
  <c r="BR123" i="8"/>
  <c r="BS123" i="12" s="1"/>
  <c r="BK32" i="12"/>
  <c r="BJ123" i="8"/>
  <c r="BO31" i="12"/>
  <c r="BN122" i="8"/>
  <c r="BG31" i="12"/>
  <c r="BF122" i="8"/>
  <c r="BK30" i="12"/>
  <c r="BJ121" i="8"/>
  <c r="BO29" i="12"/>
  <c r="BN189" i="8"/>
  <c r="BN120" i="8"/>
  <c r="BG29" i="12"/>
  <c r="BF189" i="8"/>
  <c r="BF120" i="8"/>
  <c r="BR119" i="8"/>
  <c r="BS119" i="12" s="1"/>
  <c r="BK28" i="12"/>
  <c r="BJ119" i="8"/>
  <c r="BO27" i="12"/>
  <c r="BN118" i="8"/>
  <c r="BG27" i="12"/>
  <c r="BF118" i="8"/>
  <c r="BR117" i="8"/>
  <c r="BS117" i="12" s="1"/>
  <c r="BK26" i="12"/>
  <c r="BJ117" i="8"/>
  <c r="BN188" i="8"/>
  <c r="BO25" i="12"/>
  <c r="BN116" i="8"/>
  <c r="BF188" i="8"/>
  <c r="BG25" i="12"/>
  <c r="BR115" i="8"/>
  <c r="BS115" i="12" s="1"/>
  <c r="BK24" i="12"/>
  <c r="BJ115" i="8"/>
  <c r="BO23" i="12"/>
  <c r="BN114" i="8"/>
  <c r="BG23" i="12"/>
  <c r="BF114" i="8"/>
  <c r="BF23" i="12"/>
  <c r="BR113" i="8"/>
  <c r="BS113" i="12" s="1"/>
  <c r="BK22" i="12"/>
  <c r="BJ113" i="8"/>
  <c r="BO21" i="12"/>
  <c r="BN187" i="8"/>
  <c r="BN112" i="8"/>
  <c r="BG21" i="12"/>
  <c r="BF187" i="8"/>
  <c r="BF112" i="8"/>
  <c r="BR111" i="8"/>
  <c r="BS111" i="12" s="1"/>
  <c r="BK20" i="12"/>
  <c r="BO19" i="12"/>
  <c r="BN110" i="8"/>
  <c r="BG19" i="12"/>
  <c r="BF110" i="8"/>
  <c r="BR109" i="8"/>
  <c r="BS109" i="12" s="1"/>
  <c r="BJ109" i="8"/>
  <c r="BK18" i="12"/>
  <c r="BN186" i="8"/>
  <c r="BO17" i="12"/>
  <c r="BF186" i="8"/>
  <c r="BG17" i="12"/>
  <c r="BF108" i="8"/>
  <c r="BR107" i="8"/>
  <c r="BS107" i="12" s="1"/>
  <c r="BK16" i="12"/>
  <c r="BJ107" i="8"/>
  <c r="BO15" i="12"/>
  <c r="BN106" i="8"/>
  <c r="BG15" i="12"/>
  <c r="BR105" i="8"/>
  <c r="BS105" i="12" s="1"/>
  <c r="BJ105" i="8"/>
  <c r="BK14" i="12"/>
  <c r="BO13" i="12"/>
  <c r="BN185" i="8"/>
  <c r="BN104" i="8"/>
  <c r="BG13" i="12"/>
  <c r="BF185" i="8"/>
  <c r="BF104" i="8"/>
  <c r="BR103" i="8"/>
  <c r="BS103" i="12" s="1"/>
  <c r="BJ103" i="8"/>
  <c r="BK12" i="12"/>
  <c r="BN102" i="8"/>
  <c r="BO11" i="12"/>
  <c r="BG11" i="12"/>
  <c r="BF102" i="8"/>
  <c r="BR101" i="8"/>
  <c r="BS101" i="12" s="1"/>
  <c r="BK10" i="12"/>
  <c r="BJ101" i="8"/>
  <c r="BK101" i="12" s="1"/>
  <c r="BO9" i="12"/>
  <c r="BN100" i="8"/>
  <c r="BN184" i="8"/>
  <c r="BF100" i="8"/>
  <c r="BG9" i="12"/>
  <c r="BF184" i="8"/>
  <c r="BR99" i="8"/>
  <c r="BS99" i="12" s="1"/>
  <c r="BK8" i="12"/>
  <c r="BJ99" i="8"/>
  <c r="BO7" i="12"/>
  <c r="BF98" i="8"/>
  <c r="BG7" i="12"/>
  <c r="BR97" i="8"/>
  <c r="BS97" i="12" s="1"/>
  <c r="BJ97" i="8"/>
  <c r="BK6" i="12"/>
  <c r="BC6" i="12"/>
  <c r="BL159" i="8"/>
  <c r="BD159" i="12"/>
  <c r="BL154" i="8"/>
  <c r="BM152" i="8"/>
  <c r="BK143" i="8"/>
  <c r="BG114" i="8"/>
  <c r="BN21" i="12"/>
  <c r="BO70" i="12"/>
  <c r="BN161" i="8"/>
  <c r="BP57" i="12"/>
  <c r="BO196" i="8"/>
  <c r="BO148" i="8"/>
  <c r="BD56" i="12"/>
  <c r="BC147" i="8"/>
  <c r="BL54" i="12"/>
  <c r="BK145" i="8"/>
  <c r="BH53" i="12"/>
  <c r="BG144" i="8"/>
  <c r="BG195" i="8"/>
  <c r="BP51" i="12"/>
  <c r="BO142" i="8"/>
  <c r="BD50" i="12"/>
  <c r="BC141" i="8"/>
  <c r="BL48" i="12"/>
  <c r="BK139" i="8"/>
  <c r="BH43" i="12"/>
  <c r="BG134" i="8"/>
  <c r="BO192" i="8"/>
  <c r="BP41" i="12"/>
  <c r="BL40" i="12"/>
  <c r="BK131" i="8"/>
  <c r="BL38" i="12"/>
  <c r="BK129" i="8"/>
  <c r="BL36" i="12"/>
  <c r="BK127" i="8"/>
  <c r="BD34" i="12"/>
  <c r="BC125" i="8"/>
  <c r="BP31" i="12"/>
  <c r="BO122" i="8"/>
  <c r="BH27" i="12"/>
  <c r="BG118" i="8"/>
  <c r="BG116" i="8"/>
  <c r="BG188" i="8"/>
  <c r="BH25" i="12"/>
  <c r="BD24" i="12"/>
  <c r="BC115" i="8"/>
  <c r="BK113" i="8"/>
  <c r="BL22" i="12"/>
  <c r="BG108" i="8"/>
  <c r="BH17" i="12"/>
  <c r="BG186" i="8"/>
  <c r="BP13" i="12"/>
  <c r="BO185" i="8"/>
  <c r="BO104" i="8"/>
  <c r="BC103" i="8"/>
  <c r="BD12" i="12"/>
  <c r="BD10" i="12"/>
  <c r="BC101" i="8"/>
  <c r="BG98" i="8"/>
  <c r="BH7" i="12"/>
  <c r="BG183" i="8"/>
  <c r="BA158" i="12"/>
  <c r="BO155" i="8"/>
  <c r="BI149" i="8"/>
  <c r="BJ145" i="8"/>
  <c r="BK111" i="8"/>
  <c r="BQ71" i="12"/>
  <c r="BP162" i="8"/>
  <c r="BH66" i="12"/>
  <c r="BI66" i="12"/>
  <c r="BO194" i="8"/>
  <c r="BP49" i="12"/>
  <c r="BO140" i="8"/>
  <c r="BH47" i="12"/>
  <c r="BG138" i="8"/>
  <c r="BP45" i="12"/>
  <c r="BO193" i="8"/>
  <c r="BO136" i="8"/>
  <c r="BP43" i="12"/>
  <c r="BO134" i="8"/>
  <c r="BD42" i="12"/>
  <c r="BC133" i="8"/>
  <c r="BD40" i="12"/>
  <c r="BC131" i="8"/>
  <c r="BH37" i="12"/>
  <c r="BG128" i="8"/>
  <c r="BG191" i="8"/>
  <c r="BP35" i="12"/>
  <c r="BO126" i="8"/>
  <c r="BO190" i="8"/>
  <c r="BO124" i="8"/>
  <c r="BP33" i="12"/>
  <c r="BL32" i="12"/>
  <c r="BK123" i="8"/>
  <c r="BD30" i="12"/>
  <c r="BC121" i="8"/>
  <c r="BC119" i="8"/>
  <c r="BD28" i="12"/>
  <c r="BO116" i="8"/>
  <c r="BO188" i="8"/>
  <c r="BP25" i="12"/>
  <c r="BL24" i="12"/>
  <c r="BK115" i="8"/>
  <c r="BC113" i="8"/>
  <c r="BD22" i="12"/>
  <c r="BD20" i="12"/>
  <c r="BC111" i="8"/>
  <c r="BO108" i="8"/>
  <c r="BO186" i="8"/>
  <c r="BP17" i="12"/>
  <c r="BG106" i="8"/>
  <c r="BH15" i="12"/>
  <c r="BL12" i="12"/>
  <c r="BK103" i="8"/>
  <c r="BP158" i="8"/>
  <c r="BG130" i="8"/>
  <c r="BK44" i="12"/>
  <c r="BB153" i="12"/>
  <c r="BQ151" i="8"/>
  <c r="BI5" i="12"/>
  <c r="BH183" i="8"/>
  <c r="BP183" i="8"/>
  <c r="BQ5" i="12"/>
  <c r="BP74" i="12"/>
  <c r="BQ74" i="12"/>
  <c r="BR69" i="12"/>
  <c r="BQ199" i="8"/>
  <c r="BR68" i="12"/>
  <c r="BQ159" i="8"/>
  <c r="BR158" i="8"/>
  <c r="BS158" i="12" s="1"/>
  <c r="BH163" i="12"/>
  <c r="AZ163" i="12"/>
  <c r="BJ161" i="12"/>
  <c r="BB161" i="12"/>
  <c r="BF157" i="12"/>
  <c r="BR156" i="8"/>
  <c r="BS156" i="12" s="1"/>
  <c r="BC156" i="12"/>
  <c r="BQ153" i="8"/>
  <c r="BK150" i="8"/>
  <c r="BQ147" i="8"/>
  <c r="BN136" i="8"/>
  <c r="BK125" i="8"/>
  <c r="BJ111" i="8"/>
  <c r="BK111" i="12" s="1"/>
  <c r="BD183" i="8"/>
  <c r="BE5" i="12"/>
  <c r="BD96" i="8"/>
  <c r="BN69" i="12"/>
  <c r="BM160" i="8"/>
  <c r="BN160" i="12" s="1"/>
  <c r="BK198" i="8"/>
  <c r="BL65" i="12"/>
  <c r="BJ61" i="12"/>
  <c r="BI152" i="8"/>
  <c r="BI197" i="8"/>
  <c r="BL56" i="12"/>
  <c r="BK147" i="8"/>
  <c r="BH55" i="12"/>
  <c r="BG146" i="8"/>
  <c r="BP53" i="12"/>
  <c r="BO195" i="8"/>
  <c r="BO144" i="8"/>
  <c r="BH51" i="12"/>
  <c r="BG142" i="8"/>
  <c r="BK137" i="8"/>
  <c r="BL46" i="12"/>
  <c r="BP37" i="12"/>
  <c r="BO191" i="8"/>
  <c r="BO128" i="8"/>
  <c r="BH35" i="12"/>
  <c r="BG126" i="8"/>
  <c r="BH33" i="12"/>
  <c r="BG190" i="8"/>
  <c r="BG124" i="8"/>
  <c r="BD32" i="12"/>
  <c r="BC123" i="8"/>
  <c r="BH29" i="12"/>
  <c r="BG120" i="8"/>
  <c r="BG189" i="8"/>
  <c r="BP27" i="12"/>
  <c r="BO118" i="8"/>
  <c r="BL26" i="12"/>
  <c r="BK117" i="8"/>
  <c r="BO114" i="8"/>
  <c r="BP23" i="12"/>
  <c r="BP21" i="12"/>
  <c r="BO187" i="8"/>
  <c r="BO112" i="8"/>
  <c r="BP19" i="12"/>
  <c r="BO110" i="8"/>
  <c r="BL18" i="12"/>
  <c r="BK109" i="8"/>
  <c r="BD16" i="12"/>
  <c r="BC107" i="8"/>
  <c r="BD14" i="12"/>
  <c r="BC105" i="8"/>
  <c r="BP11" i="12"/>
  <c r="BO102" i="8"/>
  <c r="BG100" i="8"/>
  <c r="BH9" i="12"/>
  <c r="BG184" i="8"/>
  <c r="BO98" i="8"/>
  <c r="BP7" i="12"/>
  <c r="BR159" i="8"/>
  <c r="BC143" i="8"/>
  <c r="BR5" i="12"/>
  <c r="BR195" i="8"/>
  <c r="BR189" i="8"/>
  <c r="BR187" i="8"/>
  <c r="BR96" i="8"/>
  <c r="BS96" i="12" s="1"/>
  <c r="BO163" i="8"/>
  <c r="AZ155" i="12"/>
  <c r="BL153" i="8"/>
  <c r="BI151" i="8"/>
  <c r="BJ150" i="8"/>
  <c r="BH147" i="8"/>
  <c r="BO33" i="12"/>
  <c r="BF57" i="12"/>
  <c r="BP73" i="12"/>
  <c r="BO73" i="12"/>
  <c r="BE58" i="12"/>
  <c r="BD149" i="8"/>
  <c r="BL50" i="12"/>
  <c r="BK141" i="8"/>
  <c r="BH49" i="12"/>
  <c r="BG194" i="8"/>
  <c r="BD48" i="12"/>
  <c r="BC139" i="8"/>
  <c r="BH45" i="12"/>
  <c r="BG136" i="8"/>
  <c r="BL42" i="12"/>
  <c r="BK133" i="8"/>
  <c r="BP39" i="12"/>
  <c r="BO130" i="8"/>
  <c r="BD36" i="12"/>
  <c r="BC127" i="8"/>
  <c r="BL30" i="12"/>
  <c r="BK121" i="8"/>
  <c r="BR162" i="8"/>
  <c r="BK66" i="12"/>
  <c r="BJ157" i="8"/>
  <c r="BK157" i="12" s="1"/>
  <c r="BR64" i="12"/>
  <c r="BQ155" i="8"/>
  <c r="BO63" i="12"/>
  <c r="BN154" i="8"/>
  <c r="BG63" i="12"/>
  <c r="BF154" i="8"/>
  <c r="BD62" i="12"/>
  <c r="BE62" i="12"/>
  <c r="BG58" i="12"/>
  <c r="BF149" i="8"/>
  <c r="BR57" i="12"/>
  <c r="BQ196" i="8"/>
  <c r="BN56" i="12"/>
  <c r="BM147" i="8"/>
  <c r="BF56" i="12"/>
  <c r="BE147" i="8"/>
  <c r="BR55" i="12"/>
  <c r="BQ146" i="8"/>
  <c r="BF54" i="12"/>
  <c r="BE145" i="8"/>
  <c r="BJ53" i="12"/>
  <c r="BI195" i="8"/>
  <c r="BI144" i="8"/>
  <c r="BN52" i="12"/>
  <c r="BM143" i="8"/>
  <c r="BR51" i="12"/>
  <c r="BQ142" i="8"/>
  <c r="BF50" i="12"/>
  <c r="BE141" i="8"/>
  <c r="BN42" i="12"/>
  <c r="BM133" i="8"/>
  <c r="BQ132" i="8"/>
  <c r="BQ192" i="8"/>
  <c r="BR41" i="12"/>
  <c r="BE131" i="8"/>
  <c r="BF40" i="12"/>
  <c r="BJ39" i="12"/>
  <c r="BI130" i="8"/>
  <c r="BF38" i="12"/>
  <c r="BE129" i="8"/>
  <c r="BE38" i="12"/>
  <c r="BR37" i="12"/>
  <c r="BQ128" i="8"/>
  <c r="BQ191" i="8"/>
  <c r="BJ37" i="12"/>
  <c r="BI191" i="8"/>
  <c r="BI128" i="8"/>
  <c r="BN36" i="12"/>
  <c r="BM127" i="8"/>
  <c r="BF36" i="12"/>
  <c r="BE127" i="8"/>
  <c r="BJ35" i="12"/>
  <c r="BI126" i="8"/>
  <c r="BN34" i="12"/>
  <c r="BM125" i="8"/>
  <c r="BF34" i="12"/>
  <c r="BE125" i="8"/>
  <c r="BR33" i="12"/>
  <c r="BQ124" i="8"/>
  <c r="BQ190" i="8"/>
  <c r="BI190" i="8"/>
  <c r="BI124" i="8"/>
  <c r="BJ33" i="12"/>
  <c r="BR31" i="12"/>
  <c r="BQ122" i="8"/>
  <c r="BR122" i="12" s="1"/>
  <c r="BE121" i="8"/>
  <c r="BF30" i="12"/>
  <c r="BR29" i="12"/>
  <c r="BQ120" i="8"/>
  <c r="BQ189" i="8"/>
  <c r="BF28" i="12"/>
  <c r="BE119" i="8"/>
  <c r="BI118" i="8"/>
  <c r="BI27" i="12"/>
  <c r="BN26" i="12"/>
  <c r="BM117" i="8"/>
  <c r="BF26" i="12"/>
  <c r="BE117" i="8"/>
  <c r="BI188" i="8"/>
  <c r="BJ25" i="12"/>
  <c r="BI116" i="8"/>
  <c r="BN24" i="12"/>
  <c r="BM115" i="8"/>
  <c r="BR23" i="12"/>
  <c r="BQ114" i="8"/>
  <c r="BJ23" i="12"/>
  <c r="BI114" i="8"/>
  <c r="BM113" i="8"/>
  <c r="BN22" i="12"/>
  <c r="BF22" i="12"/>
  <c r="BE113" i="8"/>
  <c r="BR21" i="12"/>
  <c r="BQ112" i="8"/>
  <c r="BQ187" i="8"/>
  <c r="BJ21" i="12"/>
  <c r="BI187" i="8"/>
  <c r="BI112" i="8"/>
  <c r="BN20" i="12"/>
  <c r="BM111" i="8"/>
  <c r="BF20" i="12"/>
  <c r="BE111" i="8"/>
  <c r="BR19" i="12"/>
  <c r="BQ110" i="8"/>
  <c r="BJ19" i="12"/>
  <c r="BI110" i="8"/>
  <c r="BN18" i="12"/>
  <c r="BM109" i="8"/>
  <c r="BF18" i="12"/>
  <c r="BE109" i="8"/>
  <c r="BR17" i="12"/>
  <c r="BQ108" i="8"/>
  <c r="BQ186" i="8"/>
  <c r="BI186" i="8"/>
  <c r="BI108" i="8"/>
  <c r="BJ17" i="12"/>
  <c r="BM107" i="8"/>
  <c r="BF16" i="12"/>
  <c r="BE107" i="8"/>
  <c r="BR15" i="12"/>
  <c r="BQ106" i="8"/>
  <c r="BJ15" i="12"/>
  <c r="BI106" i="8"/>
  <c r="BN14" i="12"/>
  <c r="BM105" i="8"/>
  <c r="BF14" i="12"/>
  <c r="BE105" i="8"/>
  <c r="BR13" i="12"/>
  <c r="BQ185" i="8"/>
  <c r="BQ104" i="8"/>
  <c r="BJ13" i="12"/>
  <c r="BI185" i="8"/>
  <c r="BI104" i="8"/>
  <c r="BN12" i="12"/>
  <c r="BM103" i="8"/>
  <c r="BF12" i="12"/>
  <c r="BE103" i="8"/>
  <c r="BR11" i="12"/>
  <c r="BQ102" i="8"/>
  <c r="BJ11" i="12"/>
  <c r="BI102" i="8"/>
  <c r="BM101" i="8"/>
  <c r="BN10" i="12"/>
  <c r="BE101" i="8"/>
  <c r="BF10" i="12"/>
  <c r="BR9" i="12"/>
  <c r="BQ100" i="8"/>
  <c r="BQ184" i="8"/>
  <c r="BI184" i="8"/>
  <c r="BI100" i="8"/>
  <c r="BJ9" i="12"/>
  <c r="BM99" i="8"/>
  <c r="BN8" i="12"/>
  <c r="BE99" i="8"/>
  <c r="BF8" i="12"/>
  <c r="BR7" i="12"/>
  <c r="BQ98" i="8"/>
  <c r="BJ7" i="12"/>
  <c r="BI98" i="8"/>
  <c r="BM97" i="8"/>
  <c r="BN6" i="12"/>
  <c r="BF6" i="12"/>
  <c r="BE97" i="8"/>
  <c r="BP96" i="8"/>
  <c r="BO162" i="8"/>
  <c r="BP157" i="8"/>
  <c r="BK156" i="8"/>
  <c r="BG155" i="8"/>
  <c r="BJ153" i="8"/>
  <c r="BH151" i="8"/>
  <c r="BD150" i="8"/>
  <c r="BO132" i="8"/>
  <c r="BF124" i="8"/>
  <c r="BN108" i="8"/>
  <c r="BL183" i="8"/>
  <c r="BM5" i="12"/>
  <c r="BL96" i="8"/>
  <c r="BN68" i="12"/>
  <c r="BM159" i="8"/>
  <c r="BG196" i="8"/>
  <c r="BH57" i="12"/>
  <c r="BD54" i="12"/>
  <c r="BD46" i="12"/>
  <c r="BD44" i="12"/>
  <c r="BC135" i="8"/>
  <c r="BC129" i="8"/>
  <c r="BD38" i="12"/>
  <c r="BP29" i="12"/>
  <c r="BO189" i="8"/>
  <c r="BO120" i="8"/>
  <c r="BH21" i="12"/>
  <c r="BG112" i="8"/>
  <c r="BG187" i="8"/>
  <c r="BH19" i="12"/>
  <c r="BG110" i="8"/>
  <c r="BD18" i="12"/>
  <c r="BL16" i="12"/>
  <c r="BK107" i="8"/>
  <c r="BL14" i="12"/>
  <c r="BK105" i="8"/>
  <c r="BH13" i="12"/>
  <c r="BG185" i="8"/>
  <c r="BG104" i="8"/>
  <c r="BH11" i="12"/>
  <c r="BG102" i="8"/>
  <c r="BP9" i="12"/>
  <c r="BO100" i="8"/>
  <c r="BO184" i="8"/>
  <c r="BD8" i="12"/>
  <c r="BC99" i="8"/>
  <c r="BK97" i="8"/>
  <c r="BL6" i="12"/>
  <c r="BK135" i="8"/>
  <c r="BK5" i="12"/>
  <c r="BJ183" i="8"/>
  <c r="BQ70" i="12"/>
  <c r="BP161" i="8"/>
  <c r="BP69" i="12"/>
  <c r="BO199" i="8"/>
  <c r="BP68" i="12"/>
  <c r="BO159" i="8"/>
  <c r="BN65" i="12"/>
  <c r="BM198" i="8"/>
  <c r="BJ64" i="12"/>
  <c r="BI155" i="8"/>
  <c r="BK197" i="8"/>
  <c r="BL61" i="12"/>
  <c r="BK152" i="8"/>
  <c r="BC61" i="12"/>
  <c r="BD61" i="12"/>
  <c r="BC152" i="8"/>
  <c r="BL60" i="12"/>
  <c r="BK151" i="8"/>
  <c r="BL151" i="12" s="1"/>
  <c r="BD60" i="12"/>
  <c r="BC151" i="8"/>
  <c r="BM59" i="12"/>
  <c r="BL150" i="8"/>
  <c r="BJ57" i="12"/>
  <c r="BI196" i="8"/>
  <c r="BI148" i="8"/>
  <c r="BJ148" i="12" s="1"/>
  <c r="BN54" i="12"/>
  <c r="BM145" i="8"/>
  <c r="BR53" i="12"/>
  <c r="BQ144" i="8"/>
  <c r="BQ195" i="8"/>
  <c r="BF52" i="12"/>
  <c r="BE143" i="8"/>
  <c r="BJ51" i="12"/>
  <c r="BI142" i="8"/>
  <c r="BJ142" i="12" s="1"/>
  <c r="BN50" i="12"/>
  <c r="BM141" i="8"/>
  <c r="BR49" i="12"/>
  <c r="BQ140" i="8"/>
  <c r="BQ194" i="8"/>
  <c r="BI194" i="8"/>
  <c r="BI140" i="8"/>
  <c r="BJ49" i="12"/>
  <c r="BM139" i="8"/>
  <c r="BN48" i="12"/>
  <c r="BF48" i="12"/>
  <c r="BE139" i="8"/>
  <c r="BR47" i="12"/>
  <c r="BQ138" i="8"/>
  <c r="BJ47" i="12"/>
  <c r="BI138" i="8"/>
  <c r="BN46" i="12"/>
  <c r="BM137" i="8"/>
  <c r="BF46" i="12"/>
  <c r="BE137" i="8"/>
  <c r="BR45" i="12"/>
  <c r="BQ136" i="8"/>
  <c r="BQ193" i="8"/>
  <c r="BJ45" i="12"/>
  <c r="BI193" i="8"/>
  <c r="BI136" i="8"/>
  <c r="BN44" i="12"/>
  <c r="BM135" i="8"/>
  <c r="BF44" i="12"/>
  <c r="BE135" i="8"/>
  <c r="BR43" i="12"/>
  <c r="BQ134" i="8"/>
  <c r="BF42" i="12"/>
  <c r="BE133" i="8"/>
  <c r="BI192" i="8"/>
  <c r="BJ41" i="12"/>
  <c r="BI132" i="8"/>
  <c r="BN40" i="12"/>
  <c r="BM131" i="8"/>
  <c r="BR39" i="12"/>
  <c r="BQ130" i="8"/>
  <c r="BN38" i="12"/>
  <c r="BM129" i="8"/>
  <c r="BF32" i="12"/>
  <c r="BE123" i="8"/>
  <c r="BF123" i="12" s="1"/>
  <c r="BJ31" i="12"/>
  <c r="BI122" i="8"/>
  <c r="BN30" i="12"/>
  <c r="BM121" i="8"/>
  <c r="BJ29" i="12"/>
  <c r="BI189" i="8"/>
  <c r="BI120" i="8"/>
  <c r="BN28" i="12"/>
  <c r="BM119" i="8"/>
  <c r="BR27" i="12"/>
  <c r="BQ118" i="8"/>
  <c r="BQ116" i="8"/>
  <c r="BQ188" i="8"/>
  <c r="BR25" i="12"/>
  <c r="BF24" i="12"/>
  <c r="BE115" i="8"/>
  <c r="BO96" i="8"/>
  <c r="BG160" i="12"/>
  <c r="AY160" i="12"/>
  <c r="BN157" i="8"/>
  <c r="BJ156" i="8"/>
  <c r="BI153" i="8"/>
  <c r="BQ152" i="8"/>
  <c r="BQ148" i="8"/>
  <c r="BR146" i="8"/>
  <c r="BS146" i="12" s="1"/>
  <c r="BO138" i="8"/>
  <c r="BO106" i="8"/>
  <c r="BF197" i="8"/>
  <c r="BC183" i="8"/>
  <c r="BD5" i="12"/>
  <c r="BK183" i="8"/>
  <c r="BL5" i="12"/>
  <c r="BQ73" i="12"/>
  <c r="BR71" i="12"/>
  <c r="BP70" i="12"/>
  <c r="BN199" i="8"/>
  <c r="BO69" i="12"/>
  <c r="BO68" i="12"/>
  <c r="BP67" i="12"/>
  <c r="BJ66" i="12"/>
  <c r="BL198" i="8"/>
  <c r="BM65" i="12"/>
  <c r="BQ64" i="12"/>
  <c r="BI64" i="12"/>
  <c r="BN63" i="12"/>
  <c r="BE63" i="12"/>
  <c r="BF63" i="12"/>
  <c r="BL62" i="12"/>
  <c r="BR197" i="8"/>
  <c r="BK61" i="12"/>
  <c r="BJ197" i="8"/>
  <c r="BK60" i="12"/>
  <c r="BL59" i="12"/>
  <c r="BD59" i="12"/>
  <c r="BN58" i="12"/>
  <c r="BF58" i="12"/>
  <c r="BQ57" i="12"/>
  <c r="BP196" i="8"/>
  <c r="BI57" i="12"/>
  <c r="BH196" i="8"/>
  <c r="BM56" i="12"/>
  <c r="BL147" i="8"/>
  <c r="BE56" i="12"/>
  <c r="BD147" i="8"/>
  <c r="BQ55" i="12"/>
  <c r="BP146" i="8"/>
  <c r="BI55" i="12"/>
  <c r="BH146" i="8"/>
  <c r="BM54" i="12"/>
  <c r="BE54" i="12"/>
  <c r="BQ53" i="12"/>
  <c r="BP195" i="8"/>
  <c r="BP144" i="8"/>
  <c r="BI53" i="12"/>
  <c r="BH144" i="8"/>
  <c r="BM52" i="12"/>
  <c r="BE52" i="12"/>
  <c r="BQ51" i="12"/>
  <c r="BP142" i="8"/>
  <c r="BI51" i="12"/>
  <c r="BH142" i="8"/>
  <c r="BM50" i="12"/>
  <c r="BE50" i="12"/>
  <c r="BD141" i="8"/>
  <c r="BQ49" i="12"/>
  <c r="BP194" i="8"/>
  <c r="BH194" i="8"/>
  <c r="BI49" i="12"/>
  <c r="BM48" i="12"/>
  <c r="BL139" i="8"/>
  <c r="BE48" i="12"/>
  <c r="BD139" i="8"/>
  <c r="BQ47" i="12"/>
  <c r="BI47" i="12"/>
  <c r="BL137" i="8"/>
  <c r="BD137" i="8"/>
  <c r="BE46" i="12"/>
  <c r="BQ45" i="12"/>
  <c r="BP193" i="8"/>
  <c r="BP136" i="8"/>
  <c r="BI45" i="12"/>
  <c r="BH136" i="8"/>
  <c r="BM44" i="12"/>
  <c r="BE44" i="12"/>
  <c r="BQ43" i="12"/>
  <c r="BP134" i="8"/>
  <c r="BI43" i="12"/>
  <c r="BH134" i="8"/>
  <c r="BM42" i="12"/>
  <c r="BL133" i="8"/>
  <c r="BE42" i="12"/>
  <c r="BD133" i="8"/>
  <c r="BP192" i="8"/>
  <c r="BQ41" i="12"/>
  <c r="BI41" i="12"/>
  <c r="BH192" i="8"/>
  <c r="BH132" i="8"/>
  <c r="BM40" i="12"/>
  <c r="BL131" i="8"/>
  <c r="BE40" i="12"/>
  <c r="BD131" i="8"/>
  <c r="BQ39" i="12"/>
  <c r="BI39" i="12"/>
  <c r="BH130" i="8"/>
  <c r="BL129" i="8"/>
  <c r="BM129" i="12" s="1"/>
  <c r="BM38" i="12"/>
  <c r="BD129" i="8"/>
  <c r="BQ37" i="12"/>
  <c r="BP191" i="8"/>
  <c r="BP128" i="8"/>
  <c r="BI37" i="12"/>
  <c r="BH128" i="8"/>
  <c r="BE36" i="12"/>
  <c r="BD127" i="8"/>
  <c r="BP126" i="8"/>
  <c r="BI35" i="12"/>
  <c r="BH126" i="8"/>
  <c r="BM34" i="12"/>
  <c r="BE34" i="12"/>
  <c r="BQ33" i="12"/>
  <c r="BP190" i="8"/>
  <c r="BH190" i="8"/>
  <c r="BI33" i="12"/>
  <c r="BH124" i="8"/>
  <c r="BM32" i="12"/>
  <c r="BL123" i="8"/>
  <c r="BE32" i="12"/>
  <c r="BQ31" i="12"/>
  <c r="BP122" i="8"/>
  <c r="BI31" i="12"/>
  <c r="BL121" i="8"/>
  <c r="BM30" i="12"/>
  <c r="BD121" i="8"/>
  <c r="BE30" i="12"/>
  <c r="BQ29" i="12"/>
  <c r="BP189" i="8"/>
  <c r="BP120" i="8"/>
  <c r="BI29" i="12"/>
  <c r="BH120" i="8"/>
  <c r="BM28" i="12"/>
  <c r="BL119" i="8"/>
  <c r="BD119" i="8"/>
  <c r="BQ27" i="12"/>
  <c r="BP118" i="8"/>
  <c r="BH118" i="8"/>
  <c r="BM26" i="12"/>
  <c r="BL117" i="8"/>
  <c r="BE26" i="12"/>
  <c r="BP116" i="8"/>
  <c r="BP188" i="8"/>
  <c r="BQ25" i="12"/>
  <c r="BI25" i="12"/>
  <c r="BH116" i="8"/>
  <c r="BH188" i="8"/>
  <c r="BM24" i="12"/>
  <c r="BL115" i="8"/>
  <c r="BE24" i="12"/>
  <c r="BD115" i="8"/>
  <c r="BQ23" i="12"/>
  <c r="BP114" i="8"/>
  <c r="BI23" i="12"/>
  <c r="BL113" i="8"/>
  <c r="BM22" i="12"/>
  <c r="BD113" i="8"/>
  <c r="BE22" i="12"/>
  <c r="BQ21" i="12"/>
  <c r="BP187" i="8"/>
  <c r="BI21" i="12"/>
  <c r="BH112" i="8"/>
  <c r="BL111" i="8"/>
  <c r="BM20" i="12"/>
  <c r="BD111" i="8"/>
  <c r="BE20" i="12"/>
  <c r="BP110" i="8"/>
  <c r="BQ19" i="12"/>
  <c r="BI19" i="12"/>
  <c r="BH110" i="8"/>
  <c r="BM18" i="12"/>
  <c r="BE18" i="12"/>
  <c r="BD109" i="8"/>
  <c r="BQ17" i="12"/>
  <c r="BP108" i="8"/>
  <c r="BP186" i="8"/>
  <c r="BH108" i="8"/>
  <c r="BH186" i="8"/>
  <c r="BI17" i="12"/>
  <c r="BM16" i="12"/>
  <c r="BL107" i="8"/>
  <c r="BE16" i="12"/>
  <c r="BD107" i="8"/>
  <c r="BQ15" i="12"/>
  <c r="BI15" i="12"/>
  <c r="BH106" i="8"/>
  <c r="BM14" i="12"/>
  <c r="BL105" i="8"/>
  <c r="BE14" i="12"/>
  <c r="BD105" i="8"/>
  <c r="BP185" i="8"/>
  <c r="BQ13" i="12"/>
  <c r="BP104" i="8"/>
  <c r="BI13" i="12"/>
  <c r="BH104" i="8"/>
  <c r="BM12" i="12"/>
  <c r="BL103" i="8"/>
  <c r="BD103" i="8"/>
  <c r="BE12" i="12"/>
  <c r="BQ11" i="12"/>
  <c r="BP102" i="8"/>
  <c r="BI11" i="12"/>
  <c r="BH102" i="8"/>
  <c r="BM10" i="12"/>
  <c r="BL101" i="8"/>
  <c r="BE10" i="12"/>
  <c r="BD101" i="8"/>
  <c r="BE101" i="12" s="1"/>
  <c r="BQ9" i="12"/>
  <c r="BP100" i="8"/>
  <c r="BP184" i="8"/>
  <c r="BH100" i="8"/>
  <c r="BI9" i="12"/>
  <c r="BH184" i="8"/>
  <c r="BM8" i="12"/>
  <c r="BL99" i="8"/>
  <c r="BM99" i="12" s="1"/>
  <c r="BD99" i="8"/>
  <c r="BE8" i="12"/>
  <c r="BQ7" i="12"/>
  <c r="BP98" i="8"/>
  <c r="BI7" i="12"/>
  <c r="BH98" i="8"/>
  <c r="BL97" i="8"/>
  <c r="BM97" i="12" s="1"/>
  <c r="BM6" i="12"/>
  <c r="BE6" i="12"/>
  <c r="BD97" i="8"/>
  <c r="BQ96" i="8"/>
  <c r="BJ163" i="12"/>
  <c r="BB163" i="12"/>
  <c r="BG162" i="12"/>
  <c r="AY162" i="12"/>
  <c r="BD161" i="12"/>
  <c r="BI160" i="12"/>
  <c r="BA160" i="12"/>
  <c r="BF159" i="12"/>
  <c r="BJ158" i="8"/>
  <c r="BC158" i="12"/>
  <c r="AZ157" i="12"/>
  <c r="BL156" i="8"/>
  <c r="BE156" i="12"/>
  <c r="BB155" i="12"/>
  <c r="AY154" i="12"/>
  <c r="BK153" i="8"/>
  <c r="BJ151" i="8"/>
  <c r="BA151" i="12"/>
  <c r="BC150" i="8"/>
  <c r="BM149" i="8"/>
  <c r="BD146" i="8"/>
  <c r="BD142" i="8"/>
  <c r="BP137" i="8"/>
  <c r="BL125" i="8"/>
  <c r="BP123" i="8"/>
  <c r="BH122" i="8"/>
  <c r="BD117" i="8"/>
  <c r="BH114" i="8"/>
  <c r="BQ111" i="8"/>
  <c r="BL109" i="8"/>
  <c r="BP106" i="8"/>
  <c r="BH193" i="8"/>
  <c r="BE28" i="12"/>
  <c r="BO16" i="12"/>
  <c r="BR66" i="12"/>
  <c r="BG5" i="12"/>
  <c r="BF183" i="8"/>
  <c r="BO5" i="12"/>
  <c r="BN183" i="8"/>
  <c r="BR72" i="12"/>
  <c r="BO71" i="12"/>
  <c r="BL70" i="12"/>
  <c r="BM70" i="12"/>
  <c r="BK69" i="12"/>
  <c r="BL69" i="12"/>
  <c r="BL68" i="12"/>
  <c r="BM67" i="12"/>
  <c r="BO66" i="12"/>
  <c r="BR65" i="12"/>
  <c r="BQ198" i="8"/>
  <c r="BJ65" i="12"/>
  <c r="BN64" i="12"/>
  <c r="BK63" i="12"/>
  <c r="BQ62" i="12"/>
  <c r="BI62" i="12"/>
  <c r="BP61" i="12"/>
  <c r="BO197" i="8"/>
  <c r="BH61" i="12"/>
  <c r="BG197" i="8"/>
  <c r="BP60" i="12"/>
  <c r="BH60" i="12"/>
  <c r="BQ59" i="12"/>
  <c r="BI59" i="12"/>
  <c r="BR149" i="8"/>
  <c r="BS149" i="12" s="1"/>
  <c r="BK58" i="12"/>
  <c r="BJ149" i="8"/>
  <c r="BN57" i="12"/>
  <c r="BM196" i="8"/>
  <c r="BM148" i="8"/>
  <c r="BE196" i="8"/>
  <c r="BE148" i="8"/>
  <c r="BR56" i="12"/>
  <c r="BJ56" i="12"/>
  <c r="BN55" i="12"/>
  <c r="BM146" i="8"/>
  <c r="BN146" i="12" s="1"/>
  <c r="BF55" i="12"/>
  <c r="BE146" i="8"/>
  <c r="BR54" i="12"/>
  <c r="BQ145" i="8"/>
  <c r="BJ54" i="12"/>
  <c r="BI145" i="8"/>
  <c r="BM195" i="8"/>
  <c r="BE195" i="8"/>
  <c r="BF53" i="12"/>
  <c r="BQ143" i="8"/>
  <c r="BJ52" i="12"/>
  <c r="BI143" i="8"/>
  <c r="BN51" i="12"/>
  <c r="BF51" i="12"/>
  <c r="BE142" i="8"/>
  <c r="BR50" i="12"/>
  <c r="BQ141" i="8"/>
  <c r="BJ50" i="12"/>
  <c r="BM194" i="8"/>
  <c r="BN49" i="12"/>
  <c r="BM140" i="8"/>
  <c r="BE194" i="8"/>
  <c r="BF49" i="12"/>
  <c r="BE140" i="8"/>
  <c r="BR48" i="12"/>
  <c r="BJ48" i="12"/>
  <c r="BN47" i="12"/>
  <c r="BM138" i="8"/>
  <c r="BF47" i="12"/>
  <c r="BR46" i="12"/>
  <c r="BQ137" i="8"/>
  <c r="BJ46" i="12"/>
  <c r="BI137" i="8"/>
  <c r="BM193" i="8"/>
  <c r="BN45" i="12"/>
  <c r="BM136" i="8"/>
  <c r="BE193" i="8"/>
  <c r="BE136" i="8"/>
  <c r="BR44" i="12"/>
  <c r="BQ135" i="8"/>
  <c r="BI135" i="8"/>
  <c r="BN43" i="12"/>
  <c r="BM134" i="8"/>
  <c r="BF43" i="12"/>
  <c r="BE134" i="8"/>
  <c r="BR42" i="12"/>
  <c r="BJ42" i="12"/>
  <c r="BM192" i="8"/>
  <c r="BN41" i="12"/>
  <c r="BM132" i="8"/>
  <c r="BE192" i="8"/>
  <c r="BF41" i="12"/>
  <c r="BE132" i="8"/>
  <c r="BR40" i="12"/>
  <c r="BJ40" i="12"/>
  <c r="BI131" i="8"/>
  <c r="BN39" i="12"/>
  <c r="BF39" i="12"/>
  <c r="BR38" i="12"/>
  <c r="BQ129" i="8"/>
  <c r="BJ38" i="12"/>
  <c r="BI129" i="8"/>
  <c r="BM191" i="8"/>
  <c r="BM128" i="8"/>
  <c r="BN37" i="12"/>
  <c r="BE191" i="8"/>
  <c r="BF37" i="12"/>
  <c r="BE128" i="8"/>
  <c r="BR36" i="12"/>
  <c r="BQ127" i="8"/>
  <c r="BJ36" i="12"/>
  <c r="BN35" i="12"/>
  <c r="BM126" i="8"/>
  <c r="BF35" i="12"/>
  <c r="BR34" i="12"/>
  <c r="BQ125" i="8"/>
  <c r="BI125" i="8"/>
  <c r="BJ34" i="12"/>
  <c r="BM190" i="8"/>
  <c r="BN33" i="12"/>
  <c r="BM124" i="8"/>
  <c r="BE190" i="8"/>
  <c r="BF33" i="12"/>
  <c r="BE124" i="8"/>
  <c r="BR32" i="12"/>
  <c r="BQ123" i="8"/>
  <c r="BR123" i="12" s="1"/>
  <c r="BJ32" i="12"/>
  <c r="BI123" i="8"/>
  <c r="BF31" i="12"/>
  <c r="BE122" i="8"/>
  <c r="BR30" i="12"/>
  <c r="BQ121" i="8"/>
  <c r="BJ30" i="12"/>
  <c r="BI121" i="8"/>
  <c r="BM189" i="8"/>
  <c r="BN29" i="12"/>
  <c r="BM120" i="8"/>
  <c r="BE189" i="8"/>
  <c r="BE120" i="8"/>
  <c r="BF29" i="12"/>
  <c r="BR28" i="12"/>
  <c r="BJ28" i="12"/>
  <c r="BI119" i="8"/>
  <c r="BN27" i="12"/>
  <c r="BF27" i="12"/>
  <c r="BQ117" i="8"/>
  <c r="BR26" i="12"/>
  <c r="BJ26" i="12"/>
  <c r="BI117" i="8"/>
  <c r="BM188" i="8"/>
  <c r="BN25" i="12"/>
  <c r="BM116" i="8"/>
  <c r="BE188" i="8"/>
  <c r="BF25" i="12"/>
  <c r="BR24" i="12"/>
  <c r="BQ115" i="8"/>
  <c r="BJ24" i="12"/>
  <c r="BI115" i="8"/>
  <c r="BN23" i="12"/>
  <c r="BM114" i="8"/>
  <c r="BE114" i="8"/>
  <c r="BR22" i="12"/>
  <c r="BQ113" i="8"/>
  <c r="BJ22" i="12"/>
  <c r="BM187" i="8"/>
  <c r="BM112" i="8"/>
  <c r="BE187" i="8"/>
  <c r="BF21" i="12"/>
  <c r="BE112" i="8"/>
  <c r="BJ20" i="12"/>
  <c r="BI111" i="8"/>
  <c r="BN19" i="12"/>
  <c r="BM110" i="8"/>
  <c r="BF19" i="12"/>
  <c r="BE110" i="8"/>
  <c r="BR18" i="12"/>
  <c r="BQ109" i="8"/>
  <c r="BI109" i="8"/>
  <c r="BJ18" i="12"/>
  <c r="BM186" i="8"/>
  <c r="BN17" i="12"/>
  <c r="BE186" i="8"/>
  <c r="BF17" i="12"/>
  <c r="BE108" i="8"/>
  <c r="BR16" i="12"/>
  <c r="BQ107" i="8"/>
  <c r="BJ16" i="12"/>
  <c r="BI107" i="8"/>
  <c r="BN15" i="12"/>
  <c r="BM106" i="8"/>
  <c r="BF15" i="12"/>
  <c r="BE106" i="8"/>
  <c r="BR14" i="12"/>
  <c r="BI105" i="8"/>
  <c r="BM185" i="8"/>
  <c r="BM104" i="8"/>
  <c r="BN13" i="12"/>
  <c r="BE185" i="8"/>
  <c r="BF13" i="12"/>
  <c r="BE104" i="8"/>
  <c r="BQ103" i="8"/>
  <c r="BR12" i="12"/>
  <c r="BI103" i="8"/>
  <c r="BJ12" i="12"/>
  <c r="BN11" i="12"/>
  <c r="BM102" i="8"/>
  <c r="BF11" i="12"/>
  <c r="BE102" i="8"/>
  <c r="BR10" i="12"/>
  <c r="BJ10" i="12"/>
  <c r="BI101" i="8"/>
  <c r="BM100" i="8"/>
  <c r="BM184" i="8"/>
  <c r="BE100" i="8"/>
  <c r="BF9" i="12"/>
  <c r="BE184" i="8"/>
  <c r="BR8" i="12"/>
  <c r="BQ99" i="8"/>
  <c r="BJ8" i="12"/>
  <c r="BI99" i="8"/>
  <c r="BN7" i="12"/>
  <c r="BM98" i="8"/>
  <c r="BF7" i="12"/>
  <c r="BE98" i="8"/>
  <c r="BR6" i="12"/>
  <c r="BQ97" i="8"/>
  <c r="BI97" i="8"/>
  <c r="BJ6" i="12"/>
  <c r="BN96" i="8"/>
  <c r="BF96" i="8"/>
  <c r="BG163" i="12"/>
  <c r="AY163" i="12"/>
  <c r="BL162" i="12"/>
  <c r="BD162" i="12"/>
  <c r="BI161" i="12"/>
  <c r="BA161" i="12"/>
  <c r="BF160" i="12"/>
  <c r="BC159" i="12"/>
  <c r="BO158" i="8"/>
  <c r="BH158" i="12"/>
  <c r="AZ158" i="12"/>
  <c r="BL157" i="8"/>
  <c r="BE157" i="12"/>
  <c r="BQ156" i="8"/>
  <c r="BI156" i="8"/>
  <c r="BB156" i="12"/>
  <c r="AY155" i="12"/>
  <c r="BD154" i="12"/>
  <c r="BP153" i="8"/>
  <c r="BH153" i="8"/>
  <c r="BG151" i="8"/>
  <c r="BP147" i="8"/>
  <c r="BC144" i="8"/>
  <c r="BP140" i="8"/>
  <c r="BQ140" i="12" s="1"/>
  <c r="BO139" i="8"/>
  <c r="BO121" i="8"/>
  <c r="BE118" i="8"/>
  <c r="BE116" i="8"/>
  <c r="BI113" i="8"/>
  <c r="BM108" i="8"/>
  <c r="BQ105" i="8"/>
  <c r="BC98" i="8"/>
  <c r="BH191" i="8"/>
  <c r="BR185" i="8"/>
  <c r="BD43" i="12"/>
  <c r="BN31" i="12"/>
  <c r="BH5" i="12"/>
  <c r="BP5" i="12"/>
  <c r="BO183" i="8"/>
  <c r="BM71" i="12"/>
  <c r="BN71" i="12"/>
  <c r="BR199" i="8"/>
  <c r="BJ68" i="12"/>
  <c r="BK68" i="12"/>
  <c r="BQ65" i="12"/>
  <c r="BP198" i="8"/>
  <c r="BO61" i="12"/>
  <c r="BN197" i="8"/>
  <c r="BN152" i="8"/>
  <c r="BG61" i="12"/>
  <c r="BF152" i="8"/>
  <c r="BP59" i="12"/>
  <c r="BO150" i="8"/>
  <c r="BH59" i="12"/>
  <c r="BG150" i="8"/>
  <c r="BM57" i="12"/>
  <c r="BL196" i="8"/>
  <c r="BL148" i="8"/>
  <c r="BD196" i="8"/>
  <c r="BD148" i="8"/>
  <c r="BQ54" i="12"/>
  <c r="BP145" i="8"/>
  <c r="BQ145" i="12" s="1"/>
  <c r="BI54" i="12"/>
  <c r="BH145" i="8"/>
  <c r="BI145" i="12" s="1"/>
  <c r="BL195" i="8"/>
  <c r="BM53" i="12"/>
  <c r="BD195" i="8"/>
  <c r="BE53" i="12"/>
  <c r="BQ52" i="12"/>
  <c r="BP143" i="8"/>
  <c r="BI52" i="12"/>
  <c r="BH143" i="8"/>
  <c r="BP141" i="8"/>
  <c r="BH141" i="8"/>
  <c r="BI50" i="12"/>
  <c r="BL194" i="8"/>
  <c r="BM49" i="12"/>
  <c r="BL140" i="8"/>
  <c r="BD194" i="8"/>
  <c r="BE49" i="12"/>
  <c r="BD140" i="8"/>
  <c r="BM47" i="12"/>
  <c r="BL138" i="8"/>
  <c r="BE47" i="12"/>
  <c r="BD138" i="8"/>
  <c r="BI46" i="12"/>
  <c r="BH137" i="8"/>
  <c r="BL193" i="8"/>
  <c r="BM45" i="12"/>
  <c r="BD193" i="8"/>
  <c r="BE45" i="12"/>
  <c r="BQ44" i="12"/>
  <c r="BP135" i="8"/>
  <c r="BI44" i="12"/>
  <c r="BH135" i="8"/>
  <c r="BE43" i="12"/>
  <c r="BD134" i="8"/>
  <c r="BP133" i="8"/>
  <c r="BQ42" i="12"/>
  <c r="BH133" i="8"/>
  <c r="BL192" i="8"/>
  <c r="BM41" i="12"/>
  <c r="BL132" i="8"/>
  <c r="BD192" i="8"/>
  <c r="BE41" i="12"/>
  <c r="BD132" i="8"/>
  <c r="BP131" i="8"/>
  <c r="BM39" i="12"/>
  <c r="BL130" i="8"/>
  <c r="BQ38" i="12"/>
  <c r="BP129" i="8"/>
  <c r="BI38" i="12"/>
  <c r="BH129" i="8"/>
  <c r="BL191" i="8"/>
  <c r="BM37" i="12"/>
  <c r="BL128" i="8"/>
  <c r="BD191" i="8"/>
  <c r="BE37" i="12"/>
  <c r="BQ36" i="12"/>
  <c r="BP127" i="8"/>
  <c r="BQ127" i="12" s="1"/>
  <c r="BI36" i="12"/>
  <c r="BH127" i="8"/>
  <c r="BM35" i="12"/>
  <c r="BL126" i="8"/>
  <c r="BP125" i="8"/>
  <c r="BQ34" i="12"/>
  <c r="BH125" i="8"/>
  <c r="BI125" i="12" s="1"/>
  <c r="BI34" i="12"/>
  <c r="BL190" i="8"/>
  <c r="BM33" i="12"/>
  <c r="BL124" i="8"/>
  <c r="BD190" i="8"/>
  <c r="BE33" i="12"/>
  <c r="BD124" i="8"/>
  <c r="BE124" i="12" s="1"/>
  <c r="BH123" i="8"/>
  <c r="BL122" i="8"/>
  <c r="BE31" i="12"/>
  <c r="BD122" i="8"/>
  <c r="BL189" i="8"/>
  <c r="BM29" i="12"/>
  <c r="BL120" i="8"/>
  <c r="BD189" i="8"/>
  <c r="BD120" i="8"/>
  <c r="BE29" i="12"/>
  <c r="BQ28" i="12"/>
  <c r="BP119" i="8"/>
  <c r="BE27" i="12"/>
  <c r="BD118" i="8"/>
  <c r="BP117" i="8"/>
  <c r="BQ26" i="12"/>
  <c r="BH117" i="8"/>
  <c r="BI117" i="12" s="1"/>
  <c r="BI26" i="12"/>
  <c r="BL188" i="8"/>
  <c r="BM25" i="12"/>
  <c r="BD188" i="8"/>
  <c r="BE25" i="12"/>
  <c r="BD116" i="8"/>
  <c r="BP115" i="8"/>
  <c r="BQ115" i="12" s="1"/>
  <c r="BQ24" i="12"/>
  <c r="BH115" i="8"/>
  <c r="BI115" i="12" s="1"/>
  <c r="BI24" i="12"/>
  <c r="BM23" i="12"/>
  <c r="BL114" i="8"/>
  <c r="BD114" i="8"/>
  <c r="BQ22" i="12"/>
  <c r="BP113" i="8"/>
  <c r="BL187" i="8"/>
  <c r="BL112" i="8"/>
  <c r="BM112" i="12" s="1"/>
  <c r="BM21" i="12"/>
  <c r="BD187" i="8"/>
  <c r="BE21" i="12"/>
  <c r="BD112" i="8"/>
  <c r="BQ20" i="12"/>
  <c r="BP111" i="8"/>
  <c r="BI20" i="12"/>
  <c r="BH111" i="8"/>
  <c r="BE19" i="12"/>
  <c r="BD110" i="8"/>
  <c r="BP109" i="8"/>
  <c r="BH109" i="8"/>
  <c r="BI18" i="12"/>
  <c r="BL186" i="8"/>
  <c r="BM17" i="12"/>
  <c r="BL108" i="8"/>
  <c r="BD186" i="8"/>
  <c r="BE17" i="12"/>
  <c r="BP107" i="8"/>
  <c r="BQ16" i="12"/>
  <c r="BH107" i="8"/>
  <c r="BI16" i="12"/>
  <c r="BL106" i="8"/>
  <c r="BM15" i="12"/>
  <c r="BE15" i="12"/>
  <c r="BD106" i="8"/>
  <c r="BE106" i="12" s="1"/>
  <c r="BI14" i="12"/>
  <c r="BH105" i="8"/>
  <c r="BI105" i="12" s="1"/>
  <c r="BL185" i="8"/>
  <c r="BL104" i="8"/>
  <c r="BM104" i="12" s="1"/>
  <c r="BM13" i="12"/>
  <c r="BD185" i="8"/>
  <c r="BD104" i="8"/>
  <c r="BE13" i="12"/>
  <c r="BQ12" i="12"/>
  <c r="BP103" i="8"/>
  <c r="BI12" i="12"/>
  <c r="BH103" i="8"/>
  <c r="BM11" i="12"/>
  <c r="BL102" i="8"/>
  <c r="BM102" i="12" s="1"/>
  <c r="BE11" i="12"/>
  <c r="BD102" i="8"/>
  <c r="BE102" i="12" s="1"/>
  <c r="BI10" i="12"/>
  <c r="BH101" i="8"/>
  <c r="BL184" i="8"/>
  <c r="BM9" i="12"/>
  <c r="BE9" i="12"/>
  <c r="BD184" i="8"/>
  <c r="BD100" i="8"/>
  <c r="BP99" i="8"/>
  <c r="BQ8" i="12"/>
  <c r="BI8" i="12"/>
  <c r="BH99" i="8"/>
  <c r="BM7" i="12"/>
  <c r="BL98" i="8"/>
  <c r="BQ6" i="12"/>
  <c r="BP97" i="8"/>
  <c r="BI6" i="12"/>
  <c r="BH97" i="8"/>
  <c r="BN163" i="12"/>
  <c r="BO161" i="8"/>
  <c r="BJ159" i="12"/>
  <c r="BB159" i="12"/>
  <c r="BG158" i="12"/>
  <c r="AY158" i="12"/>
  <c r="BD157" i="12"/>
  <c r="BP156" i="8"/>
  <c r="BH156" i="8"/>
  <c r="BA156" i="12"/>
  <c r="BM155" i="8"/>
  <c r="BJ154" i="8"/>
  <c r="BC154" i="12"/>
  <c r="BO153" i="8"/>
  <c r="BG153" i="8"/>
  <c r="AZ153" i="12"/>
  <c r="BO151" i="8"/>
  <c r="BF151" i="8"/>
  <c r="BH150" i="8"/>
  <c r="BQ149" i="8"/>
  <c r="BR149" i="12" s="1"/>
  <c r="BL146" i="8"/>
  <c r="BO143" i="8"/>
  <c r="BM142" i="8"/>
  <c r="BL141" i="8"/>
  <c r="BI139" i="8"/>
  <c r="BH138" i="8"/>
  <c r="BG137" i="8"/>
  <c r="BD135" i="8"/>
  <c r="BQ133" i="8"/>
  <c r="BP130" i="8"/>
  <c r="BP124" i="8"/>
  <c r="BD123" i="8"/>
  <c r="BH121" i="8"/>
  <c r="BQ119" i="8"/>
  <c r="BH113" i="8"/>
  <c r="BL110" i="8"/>
  <c r="BM110" i="12" s="1"/>
  <c r="BD108" i="8"/>
  <c r="BP105" i="8"/>
  <c r="BQ101" i="8"/>
  <c r="BH185" i="8"/>
  <c r="BN53" i="12"/>
  <c r="BI42" i="12"/>
  <c r="BM36" i="12"/>
  <c r="BM31" i="12"/>
  <c r="BL19" i="12"/>
  <c r="BJ14" i="12"/>
  <c r="BP65" i="12"/>
  <c r="BO198" i="8"/>
  <c r="BO141" i="8"/>
  <c r="BH50" i="12"/>
  <c r="BG141" i="8"/>
  <c r="BK194" i="8"/>
  <c r="BL49" i="12"/>
  <c r="BC194" i="8"/>
  <c r="BD49" i="12"/>
  <c r="BC140" i="8"/>
  <c r="BK193" i="8"/>
  <c r="BL45" i="12"/>
  <c r="BP44" i="12"/>
  <c r="BO135" i="8"/>
  <c r="BH44" i="12"/>
  <c r="BG135" i="8"/>
  <c r="BL43" i="12"/>
  <c r="BK134" i="8"/>
  <c r="BP42" i="12"/>
  <c r="BO133" i="8"/>
  <c r="BK192" i="8"/>
  <c r="BL41" i="12"/>
  <c r="BK132" i="8"/>
  <c r="BC192" i="8"/>
  <c r="BD41" i="12"/>
  <c r="BC132" i="8"/>
  <c r="BH40" i="12"/>
  <c r="BG131" i="8"/>
  <c r="BL39" i="12"/>
  <c r="BK130" i="8"/>
  <c r="BD39" i="12"/>
  <c r="BC130" i="8"/>
  <c r="BH38" i="12"/>
  <c r="BG129" i="8"/>
  <c r="BK191" i="8"/>
  <c r="BL37" i="12"/>
  <c r="BC191" i="8"/>
  <c r="BD37" i="12"/>
  <c r="BC128" i="8"/>
  <c r="BP36" i="12"/>
  <c r="BO127" i="8"/>
  <c r="BH36" i="12"/>
  <c r="BG127" i="8"/>
  <c r="BK126" i="8"/>
  <c r="BL35" i="12"/>
  <c r="BD35" i="12"/>
  <c r="BC126" i="8"/>
  <c r="BP34" i="12"/>
  <c r="BO125" i="8"/>
  <c r="BH34" i="12"/>
  <c r="BG125" i="8"/>
  <c r="BK190" i="8"/>
  <c r="BL33" i="12"/>
  <c r="BC190" i="8"/>
  <c r="BD33" i="12"/>
  <c r="BC124" i="8"/>
  <c r="BP32" i="12"/>
  <c r="BO123" i="8"/>
  <c r="BG123" i="8"/>
  <c r="BH32" i="12"/>
  <c r="BL31" i="12"/>
  <c r="BK122" i="8"/>
  <c r="BD31" i="12"/>
  <c r="BC122" i="8"/>
  <c r="BH30" i="12"/>
  <c r="BG121" i="8"/>
  <c r="BK189" i="8"/>
  <c r="BC189" i="8"/>
  <c r="BD29" i="12"/>
  <c r="BP28" i="12"/>
  <c r="BO119" i="8"/>
  <c r="BH28" i="12"/>
  <c r="BG119" i="8"/>
  <c r="BL27" i="12"/>
  <c r="BK118" i="8"/>
  <c r="BD27" i="12"/>
  <c r="BP26" i="12"/>
  <c r="BO117" i="8"/>
  <c r="BG117" i="8"/>
  <c r="BH26" i="12"/>
  <c r="BK188" i="8"/>
  <c r="BL25" i="12"/>
  <c r="BK116" i="8"/>
  <c r="BC188" i="8"/>
  <c r="BD25" i="12"/>
  <c r="BC116" i="8"/>
  <c r="BO115" i="8"/>
  <c r="BP24" i="12"/>
  <c r="BL23" i="12"/>
  <c r="BK114" i="8"/>
  <c r="BL114" i="12" s="1"/>
  <c r="BD23" i="12"/>
  <c r="BC114" i="8"/>
  <c r="BH22" i="12"/>
  <c r="BG113" i="8"/>
  <c r="BK187" i="8"/>
  <c r="BK112" i="8"/>
  <c r="BL21" i="12"/>
  <c r="BC187" i="8"/>
  <c r="BC112" i="8"/>
  <c r="BD112" i="12" s="1"/>
  <c r="BP20" i="12"/>
  <c r="BO111" i="8"/>
  <c r="BP111" i="12" s="1"/>
  <c r="BH20" i="12"/>
  <c r="BG111" i="8"/>
  <c r="BD19" i="12"/>
  <c r="BC110" i="8"/>
  <c r="BO109" i="8"/>
  <c r="BG109" i="8"/>
  <c r="BH109" i="12" s="1"/>
  <c r="BH18" i="12"/>
  <c r="BK186" i="8"/>
  <c r="BL17" i="12"/>
  <c r="BK108" i="8"/>
  <c r="BL108" i="12" s="1"/>
  <c r="BC186" i="8"/>
  <c r="BD17" i="12"/>
  <c r="BC108" i="8"/>
  <c r="BG107" i="8"/>
  <c r="BH16" i="12"/>
  <c r="BL15" i="12"/>
  <c r="BK106" i="8"/>
  <c r="BL106" i="12" s="1"/>
  <c r="BD15" i="12"/>
  <c r="BC106" i="8"/>
  <c r="BP14" i="12"/>
  <c r="BO105" i="8"/>
  <c r="BK185" i="8"/>
  <c r="BK104" i="8"/>
  <c r="BL13" i="12"/>
  <c r="BC185" i="8"/>
  <c r="BC104" i="8"/>
  <c r="BD13" i="12"/>
  <c r="BH12" i="12"/>
  <c r="BG103" i="8"/>
  <c r="BK102" i="8"/>
  <c r="BC102" i="8"/>
  <c r="BD11" i="12"/>
  <c r="BO101" i="8"/>
  <c r="BP10" i="12"/>
  <c r="BG101" i="8"/>
  <c r="BH10" i="12"/>
  <c r="BL9" i="12"/>
  <c r="BK184" i="8"/>
  <c r="BK100" i="8"/>
  <c r="BD9" i="12"/>
  <c r="BC184" i="8"/>
  <c r="BC100" i="8"/>
  <c r="BO99" i="8"/>
  <c r="BP8" i="12"/>
  <c r="BH8" i="12"/>
  <c r="BG99" i="8"/>
  <c r="BL7" i="12"/>
  <c r="BK98" i="8"/>
  <c r="BP6" i="12"/>
  <c r="BO97" i="8"/>
  <c r="BH6" i="12"/>
  <c r="BG97" i="8"/>
  <c r="BQ162" i="8"/>
  <c r="BK160" i="8"/>
  <c r="BK160" i="12" s="1"/>
  <c r="BO156" i="8"/>
  <c r="BL155" i="8"/>
  <c r="BM155" i="12" s="1"/>
  <c r="BQ154" i="8"/>
  <c r="BR154" i="12" s="1"/>
  <c r="BI154" i="8"/>
  <c r="BN153" i="8"/>
  <c r="BF153" i="8"/>
  <c r="BG153" i="12" s="1"/>
  <c r="BJ152" i="8"/>
  <c r="BN151" i="8"/>
  <c r="BE151" i="8"/>
  <c r="BP150" i="8"/>
  <c r="BQ150" i="12" s="1"/>
  <c r="BF150" i="8"/>
  <c r="BP149" i="8"/>
  <c r="BE149" i="8"/>
  <c r="BK146" i="8"/>
  <c r="BL145" i="8"/>
  <c r="BM144" i="8"/>
  <c r="BL142" i="8"/>
  <c r="BH139" i="8"/>
  <c r="BD136" i="8"/>
  <c r="BE126" i="8"/>
  <c r="BK124" i="8"/>
  <c r="BF121" i="8"/>
  <c r="BG115" i="8"/>
  <c r="BP112" i="8"/>
  <c r="BO107" i="8"/>
  <c r="BG105" i="8"/>
  <c r="BP101" i="8"/>
  <c r="BH195" i="8"/>
  <c r="BQ18" i="12"/>
  <c r="BH65" i="12"/>
  <c r="BG65" i="12"/>
  <c r="BN61" i="12"/>
  <c r="BM197" i="8"/>
  <c r="BL57" i="12"/>
  <c r="BK196" i="8"/>
  <c r="BK148" i="8"/>
  <c r="BD57" i="12"/>
  <c r="BC196" i="8"/>
  <c r="BC148" i="8"/>
  <c r="BP56" i="12"/>
  <c r="BO147" i="8"/>
  <c r="BH56" i="12"/>
  <c r="BG147" i="8"/>
  <c r="BD55" i="12"/>
  <c r="BP54" i="12"/>
  <c r="BO145" i="8"/>
  <c r="BH54" i="12"/>
  <c r="BG145" i="8"/>
  <c r="BK195" i="8"/>
  <c r="BL53" i="12"/>
  <c r="BC195" i="8"/>
  <c r="BH52" i="12"/>
  <c r="BG143" i="8"/>
  <c r="BD51" i="12"/>
  <c r="BL47" i="12"/>
  <c r="BK138" i="8"/>
  <c r="BD47" i="12"/>
  <c r="BC138" i="8"/>
  <c r="BC193" i="8"/>
  <c r="BD45" i="12"/>
  <c r="BI183" i="8"/>
  <c r="BJ5" i="12"/>
  <c r="BQ183" i="8"/>
  <c r="BR200" i="8"/>
  <c r="BN72" i="12"/>
  <c r="BO72" i="12"/>
  <c r="BR70" i="12"/>
  <c r="BQ69" i="12"/>
  <c r="BP199" i="8"/>
  <c r="BQ68" i="12"/>
  <c r="BR67" i="12"/>
  <c r="BI67" i="12"/>
  <c r="BJ67" i="12"/>
  <c r="BL66" i="12"/>
  <c r="BO65" i="12"/>
  <c r="BN198" i="8"/>
  <c r="BK64" i="12"/>
  <c r="BP63" i="12"/>
  <c r="BH63" i="12"/>
  <c r="BN62" i="12"/>
  <c r="BF62" i="12"/>
  <c r="BM61" i="12"/>
  <c r="BL197" i="8"/>
  <c r="BE61" i="12"/>
  <c r="BM60" i="12"/>
  <c r="BE60" i="12"/>
  <c r="BN59" i="12"/>
  <c r="BF59" i="12"/>
  <c r="BP58" i="12"/>
  <c r="BH58" i="12"/>
  <c r="BR196" i="8"/>
  <c r="BK57" i="12"/>
  <c r="BJ196" i="8"/>
  <c r="BO56" i="12"/>
  <c r="BN147" i="8"/>
  <c r="BG56" i="12"/>
  <c r="BF147" i="8"/>
  <c r="BK55" i="12"/>
  <c r="BO54" i="12"/>
  <c r="BN145" i="8"/>
  <c r="BG54" i="12"/>
  <c r="BF145" i="8"/>
  <c r="BR144" i="8"/>
  <c r="BS144" i="12" s="1"/>
  <c r="BJ195" i="8"/>
  <c r="BK53" i="12"/>
  <c r="BJ144" i="8"/>
  <c r="BO52" i="12"/>
  <c r="BN143" i="8"/>
  <c r="BG52" i="12"/>
  <c r="BF143" i="8"/>
  <c r="BR142" i="8"/>
  <c r="BS142" i="12" s="1"/>
  <c r="BK51" i="12"/>
  <c r="BO50" i="12"/>
  <c r="BN141" i="8"/>
  <c r="BG50" i="12"/>
  <c r="BF141" i="8"/>
  <c r="BR194" i="8"/>
  <c r="BK49" i="12"/>
  <c r="BJ194" i="8"/>
  <c r="BN139" i="8"/>
  <c r="BG48" i="12"/>
  <c r="BR138" i="8"/>
  <c r="BS138" i="12" s="1"/>
  <c r="BK47" i="12"/>
  <c r="BJ138" i="8"/>
  <c r="BO46" i="12"/>
  <c r="BG46" i="12"/>
  <c r="BR136" i="8"/>
  <c r="BS136" i="12" s="1"/>
  <c r="BJ193" i="8"/>
  <c r="BK45" i="12"/>
  <c r="BJ136" i="8"/>
  <c r="BO44" i="12"/>
  <c r="BN135" i="8"/>
  <c r="BG44" i="12"/>
  <c r="BF135" i="8"/>
  <c r="BK43" i="12"/>
  <c r="BO42" i="12"/>
  <c r="BN133" i="8"/>
  <c r="BG42" i="12"/>
  <c r="BF133" i="8"/>
  <c r="BR192" i="8"/>
  <c r="BR132" i="8"/>
  <c r="BS132" i="12" s="1"/>
  <c r="BK41" i="12"/>
  <c r="BJ192" i="8"/>
  <c r="BO40" i="12"/>
  <c r="BR130" i="8"/>
  <c r="BS130" i="12" s="1"/>
  <c r="BK39" i="12"/>
  <c r="BJ130" i="8"/>
  <c r="BK130" i="12" s="1"/>
  <c r="BN129" i="8"/>
  <c r="BG38" i="12"/>
  <c r="BR128" i="8"/>
  <c r="BS128" i="12" s="1"/>
  <c r="BJ191" i="8"/>
  <c r="BK37" i="12"/>
  <c r="BO36" i="12"/>
  <c r="BN127" i="8"/>
  <c r="BG36" i="12"/>
  <c r="BF127" i="8"/>
  <c r="BR126" i="8"/>
  <c r="BS126" i="12" s="1"/>
  <c r="BJ126" i="8"/>
  <c r="BK35" i="12"/>
  <c r="BO34" i="12"/>
  <c r="BG34" i="12"/>
  <c r="BF125" i="8"/>
  <c r="BR124" i="8"/>
  <c r="BS124" i="12" s="1"/>
  <c r="BR190" i="8"/>
  <c r="BK33" i="12"/>
  <c r="BJ190" i="8"/>
  <c r="BJ124" i="8"/>
  <c r="BO32" i="12"/>
  <c r="BG32" i="12"/>
  <c r="BK31" i="12"/>
  <c r="BJ122" i="8"/>
  <c r="BK122" i="12" s="1"/>
  <c r="BO30" i="12"/>
  <c r="BN121" i="8"/>
  <c r="BR120" i="8"/>
  <c r="BS120" i="12" s="1"/>
  <c r="BJ189" i="8"/>
  <c r="BO28" i="12"/>
  <c r="BN119" i="8"/>
  <c r="BG28" i="12"/>
  <c r="BF119" i="8"/>
  <c r="BR118" i="8"/>
  <c r="BS118" i="12" s="1"/>
  <c r="BK27" i="12"/>
  <c r="BJ118" i="8"/>
  <c r="BO26" i="12"/>
  <c r="BN117" i="8"/>
  <c r="BG26" i="12"/>
  <c r="BF117" i="8"/>
  <c r="BR116" i="8"/>
  <c r="BS116" i="12" s="1"/>
  <c r="BR188" i="8"/>
  <c r="BK25" i="12"/>
  <c r="BJ188" i="8"/>
  <c r="BJ116" i="8"/>
  <c r="BO24" i="12"/>
  <c r="BN115" i="8"/>
  <c r="BG24" i="12"/>
  <c r="BR114" i="8"/>
  <c r="BS114" i="12" s="1"/>
  <c r="BK23" i="12"/>
  <c r="BJ114" i="8"/>
  <c r="BO22" i="12"/>
  <c r="BN113" i="8"/>
  <c r="BG22" i="12"/>
  <c r="BF113" i="8"/>
  <c r="BR112" i="8"/>
  <c r="BS112" i="12" s="1"/>
  <c r="BJ187" i="8"/>
  <c r="BK21" i="12"/>
  <c r="BO20" i="12"/>
  <c r="BN111" i="8"/>
  <c r="BG20" i="12"/>
  <c r="BF111" i="8"/>
  <c r="BJ110" i="8"/>
  <c r="BK19" i="12"/>
  <c r="BO18" i="12"/>
  <c r="BN109" i="8"/>
  <c r="BG18" i="12"/>
  <c r="BF109" i="8"/>
  <c r="BR108" i="8"/>
  <c r="BS108" i="12" s="1"/>
  <c r="BR186" i="8"/>
  <c r="BK17" i="12"/>
  <c r="BJ186" i="8"/>
  <c r="BJ108" i="8"/>
  <c r="BG16" i="12"/>
  <c r="BF107" i="8"/>
  <c r="BR106" i="8"/>
  <c r="BS106" i="12" s="1"/>
  <c r="BK15" i="12"/>
  <c r="BJ106" i="8"/>
  <c r="BO14" i="12"/>
  <c r="BN105" i="8"/>
  <c r="BG14" i="12"/>
  <c r="BF105" i="8"/>
  <c r="BK13" i="12"/>
  <c r="BJ104" i="8"/>
  <c r="BJ185" i="8"/>
  <c r="BO12" i="12"/>
  <c r="BG12" i="12"/>
  <c r="BF103" i="8"/>
  <c r="BR102" i="8"/>
  <c r="BS102" i="12" s="1"/>
  <c r="BN101" i="8"/>
  <c r="BO10" i="12"/>
  <c r="BF101" i="8"/>
  <c r="BG10" i="12"/>
  <c r="BR100" i="8"/>
  <c r="BS100" i="12" s="1"/>
  <c r="BR184" i="8"/>
  <c r="BK9" i="12"/>
  <c r="BJ184" i="8"/>
  <c r="BJ100" i="8"/>
  <c r="BN99" i="8"/>
  <c r="BF99" i="8"/>
  <c r="BG8" i="12"/>
  <c r="BR98" i="8"/>
  <c r="BS98" i="12" s="1"/>
  <c r="BJ98" i="8"/>
  <c r="BK7" i="12"/>
  <c r="BN97" i="8"/>
  <c r="BG6" i="12"/>
  <c r="BF97" i="8"/>
  <c r="BK96" i="8"/>
  <c r="BC96" i="8"/>
  <c r="BL163" i="12"/>
  <c r="BD163" i="12"/>
  <c r="BI162" i="12"/>
  <c r="BA162" i="12"/>
  <c r="BF161" i="12"/>
  <c r="BR160" i="8"/>
  <c r="BC160" i="12"/>
  <c r="BH159" i="12"/>
  <c r="AZ159" i="12"/>
  <c r="BL158" i="8"/>
  <c r="BE158" i="12"/>
  <c r="BI157" i="8"/>
  <c r="BB157" i="12"/>
  <c r="BN156" i="8"/>
  <c r="AY156" i="12"/>
  <c r="BK155" i="8"/>
  <c r="BD155" i="12"/>
  <c r="BP154" i="8"/>
  <c r="BH154" i="8"/>
  <c r="BA154" i="12"/>
  <c r="BM153" i="8"/>
  <c r="BE153" i="8"/>
  <c r="BR152" i="8"/>
  <c r="BS152" i="12" s="1"/>
  <c r="BA152" i="12"/>
  <c r="BM151" i="8"/>
  <c r="BD151" i="8"/>
  <c r="BN150" i="8"/>
  <c r="BE150" i="8"/>
  <c r="BO149" i="8"/>
  <c r="BH148" i="8"/>
  <c r="BI147" i="8"/>
  <c r="BJ146" i="8"/>
  <c r="BL144" i="8"/>
  <c r="BL143" i="8"/>
  <c r="BH140" i="8"/>
  <c r="BG139" i="8"/>
  <c r="BC136" i="8"/>
  <c r="BI133" i="8"/>
  <c r="BQ131" i="8"/>
  <c r="BM130" i="8"/>
  <c r="BD126" i="8"/>
  <c r="BH119" i="8"/>
  <c r="BF115" i="8"/>
  <c r="BJ112" i="8"/>
  <c r="BL100" i="8"/>
  <c r="BH189" i="8"/>
  <c r="BR52" i="12"/>
  <c r="BM46" i="12"/>
  <c r="BQ40" i="12"/>
  <c r="BQ35" i="12"/>
  <c r="BL29" i="12"/>
  <c r="BP18" i="12"/>
  <c r="BL11" i="12"/>
  <c r="AY152" i="12"/>
  <c r="BC42" i="12"/>
  <c r="BC14" i="12"/>
  <c r="BB148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195" i="8"/>
  <c r="AZ143" i="8"/>
  <c r="AZ191" i="8"/>
  <c r="AZ123" i="8"/>
  <c r="AZ122" i="8"/>
  <c r="AZ187" i="8"/>
  <c r="AZ107" i="8"/>
  <c r="AZ106" i="8"/>
  <c r="BA147" i="8"/>
  <c r="BA145" i="8"/>
  <c r="BB53" i="12"/>
  <c r="BA46" i="12"/>
  <c r="BA134" i="8"/>
  <c r="BA11" i="12"/>
  <c r="AY96" i="8"/>
  <c r="BA149" i="8"/>
  <c r="AZ183" i="8"/>
  <c r="BA129" i="8"/>
  <c r="BA191" i="8"/>
  <c r="BA189" i="8"/>
  <c r="BA118" i="8"/>
  <c r="BA113" i="8"/>
  <c r="BA187" i="8"/>
  <c r="BA185" i="8"/>
  <c r="BA97" i="8"/>
  <c r="AZ148" i="8"/>
  <c r="AZ131" i="8"/>
  <c r="AZ130" i="8"/>
  <c r="AZ126" i="8"/>
  <c r="AZ190" i="8"/>
  <c r="AZ119" i="8"/>
  <c r="AZ188" i="8"/>
  <c r="AZ115" i="8"/>
  <c r="AZ114" i="8"/>
  <c r="AZ110" i="8"/>
  <c r="AZ186" i="8"/>
  <c r="AZ184" i="8"/>
  <c r="AZ99" i="8"/>
  <c r="AZ98" i="8"/>
  <c r="AZ139" i="8"/>
  <c r="AZ134" i="8"/>
  <c r="AZ127" i="8"/>
  <c r="AZ118" i="8"/>
  <c r="AZ111" i="8"/>
  <c r="AZ102" i="8"/>
  <c r="AZ189" i="8"/>
  <c r="BA141" i="8"/>
  <c r="BB136" i="8"/>
  <c r="BB104" i="8"/>
  <c r="AZ147" i="8"/>
  <c r="AZ138" i="8"/>
  <c r="AZ193" i="8"/>
  <c r="AZ185" i="8"/>
  <c r="BA146" i="8"/>
  <c r="BA150" i="8"/>
  <c r="BA150" i="12" s="1"/>
  <c r="BB112" i="8"/>
  <c r="BC58" i="12"/>
  <c r="BB149" i="8"/>
  <c r="BA142" i="8"/>
  <c r="BA140" i="8"/>
  <c r="BB49" i="12"/>
  <c r="BA194" i="8"/>
  <c r="BA138" i="8"/>
  <c r="BA136" i="8"/>
  <c r="BA45" i="12"/>
  <c r="BA132" i="8"/>
  <c r="BB41" i="12"/>
  <c r="BA192" i="8"/>
  <c r="BA131" i="8"/>
  <c r="BB40" i="12"/>
  <c r="BA127" i="8"/>
  <c r="BA36" i="12"/>
  <c r="BA125" i="8"/>
  <c r="BA123" i="8"/>
  <c r="BA121" i="8"/>
  <c r="BA119" i="8"/>
  <c r="BA117" i="8"/>
  <c r="BA115" i="8"/>
  <c r="BA111" i="8"/>
  <c r="BA20" i="12"/>
  <c r="BA18" i="12"/>
  <c r="BA109" i="8"/>
  <c r="BA186" i="8"/>
  <c r="BA107" i="8"/>
  <c r="BA106" i="8"/>
  <c r="BA105" i="8"/>
  <c r="BA103" i="8"/>
  <c r="BA10" i="12"/>
  <c r="BA101" i="8"/>
  <c r="BA184" i="8"/>
  <c r="BA99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2" i="8"/>
  <c r="BA59" i="12"/>
  <c r="BB144" i="8"/>
  <c r="BB140" i="8"/>
  <c r="BB132" i="8"/>
  <c r="BB128" i="8"/>
  <c r="BC33" i="12"/>
  <c r="BB124" i="8"/>
  <c r="BB116" i="8"/>
  <c r="BC116" i="12" s="1"/>
  <c r="BC25" i="12"/>
  <c r="BB108" i="8"/>
  <c r="BB100" i="8"/>
  <c r="BB120" i="8"/>
  <c r="BA144" i="8"/>
  <c r="BA53" i="12"/>
  <c r="BA143" i="8"/>
  <c r="BB52" i="12"/>
  <c r="BA139" i="8"/>
  <c r="BB48" i="12"/>
  <c r="BA137" i="8"/>
  <c r="BA135" i="8"/>
  <c r="BB44" i="12"/>
  <c r="BA133" i="8"/>
  <c r="BA130" i="8"/>
  <c r="BA126" i="8"/>
  <c r="BA35" i="12"/>
  <c r="BA190" i="8"/>
  <c r="BA122" i="8"/>
  <c r="BA188" i="8"/>
  <c r="BA114" i="8"/>
  <c r="BA110" i="8"/>
  <c r="BA19" i="12"/>
  <c r="BA98" i="8"/>
  <c r="BA195" i="8"/>
  <c r="BA48" i="12"/>
  <c r="BA47" i="12"/>
  <c r="BB45" i="12"/>
  <c r="BA40" i="12"/>
  <c r="BA39" i="12"/>
  <c r="BC37" i="12"/>
  <c r="BA193" i="8"/>
  <c r="BA24" i="12"/>
  <c r="BA23" i="12"/>
  <c r="BC21" i="12"/>
  <c r="BA5" i="12"/>
  <c r="AZ54" i="12"/>
  <c r="AZ38" i="12"/>
  <c r="AZ34" i="12"/>
  <c r="AZ30" i="12"/>
  <c r="AZ27" i="12"/>
  <c r="AY115" i="8"/>
  <c r="AZ23" i="12"/>
  <c r="AZ11" i="12"/>
  <c r="AZ142" i="8"/>
  <c r="AZ194" i="8"/>
  <c r="AZ192" i="8"/>
  <c r="BA28" i="12"/>
  <c r="BA7" i="12"/>
  <c r="BA56" i="12"/>
  <c r="BA55" i="12"/>
  <c r="AZ145" i="8"/>
  <c r="AZ144" i="8"/>
  <c r="AZ141" i="8"/>
  <c r="AZ140" i="8"/>
  <c r="AZ137" i="8"/>
  <c r="AZ136" i="8"/>
  <c r="AZ133" i="8"/>
  <c r="AZ132" i="8"/>
  <c r="AZ129" i="8"/>
  <c r="BA37" i="12"/>
  <c r="AZ125" i="8"/>
  <c r="BA33" i="12"/>
  <c r="AZ121" i="8"/>
  <c r="BA29" i="12"/>
  <c r="AZ117" i="8"/>
  <c r="BA25" i="12"/>
  <c r="AZ113" i="8"/>
  <c r="BA21" i="12"/>
  <c r="AZ109" i="8"/>
  <c r="BA17" i="12"/>
  <c r="BA16" i="12"/>
  <c r="AZ105" i="8"/>
  <c r="BA13" i="12"/>
  <c r="BA12" i="12"/>
  <c r="AZ101" i="8"/>
  <c r="BA9" i="12"/>
  <c r="BA8" i="12"/>
  <c r="AZ97" i="8"/>
  <c r="AZ146" i="8"/>
  <c r="AZ135" i="8"/>
  <c r="AZ103" i="8"/>
  <c r="BA50" i="12"/>
  <c r="BA42" i="12"/>
  <c r="BA57" i="12"/>
  <c r="BC59" i="12"/>
  <c r="BB150" i="8"/>
  <c r="AY57" i="12"/>
  <c r="AZ57" i="12"/>
  <c r="AY146" i="8"/>
  <c r="AZ52" i="12"/>
  <c r="AZ49" i="12"/>
  <c r="AY194" i="8"/>
  <c r="AZ47" i="12"/>
  <c r="AY138" i="8"/>
  <c r="AZ45" i="12"/>
  <c r="AY193" i="8"/>
  <c r="AZ43" i="12"/>
  <c r="AY134" i="8"/>
  <c r="AZ41" i="12"/>
  <c r="AY192" i="8"/>
  <c r="AZ40" i="12"/>
  <c r="AY130" i="8"/>
  <c r="AZ36" i="12"/>
  <c r="AY126" i="8"/>
  <c r="AY190" i="8"/>
  <c r="AZ33" i="12"/>
  <c r="AZ32" i="12"/>
  <c r="AY122" i="8"/>
  <c r="AY189" i="8"/>
  <c r="AZ29" i="12"/>
  <c r="AY117" i="8"/>
  <c r="AY113" i="8"/>
  <c r="AY110" i="8"/>
  <c r="AY106" i="8"/>
  <c r="AZ14" i="12"/>
  <c r="AY105" i="8"/>
  <c r="AY185" i="8"/>
  <c r="AZ13" i="12"/>
  <c r="AY98" i="8"/>
  <c r="AZ6" i="12"/>
  <c r="AY97" i="8"/>
  <c r="AY143" i="8"/>
  <c r="AY131" i="8"/>
  <c r="AY123" i="8"/>
  <c r="AY107" i="8"/>
  <c r="BB5" i="12"/>
  <c r="BA96" i="8"/>
  <c r="BC57" i="12"/>
  <c r="BB196" i="8"/>
  <c r="BC53" i="12"/>
  <c r="BB195" i="8"/>
  <c r="BB143" i="8"/>
  <c r="BC52" i="12"/>
  <c r="BC51" i="12"/>
  <c r="BB142" i="8"/>
  <c r="BC41" i="12"/>
  <c r="BB192" i="8"/>
  <c r="BC39" i="12"/>
  <c r="BB130" i="8"/>
  <c r="BB127" i="8"/>
  <c r="BC35" i="12"/>
  <c r="BB126" i="8"/>
  <c r="BB190" i="8"/>
  <c r="BB123" i="8"/>
  <c r="BC31" i="12"/>
  <c r="BB122" i="8"/>
  <c r="BB189" i="8"/>
  <c r="BB119" i="8"/>
  <c r="BC27" i="12"/>
  <c r="BB118" i="8"/>
  <c r="BB188" i="8"/>
  <c r="BB187" i="8"/>
  <c r="BC19" i="12"/>
  <c r="BB110" i="8"/>
  <c r="BC17" i="12"/>
  <c r="BB186" i="8"/>
  <c r="BC16" i="12"/>
  <c r="BB107" i="8"/>
  <c r="BC15" i="12"/>
  <c r="BB106" i="8"/>
  <c r="BC8" i="12"/>
  <c r="BB99" i="8"/>
  <c r="BB145" i="8"/>
  <c r="BB129" i="8"/>
  <c r="AZ96" i="8"/>
  <c r="BA183" i="8"/>
  <c r="BB50" i="12"/>
  <c r="BB46" i="12"/>
  <c r="BB42" i="12"/>
  <c r="AZ39" i="12"/>
  <c r="AZ35" i="12"/>
  <c r="AZ31" i="12"/>
  <c r="AZ26" i="12"/>
  <c r="AZ22" i="12"/>
  <c r="AZ19" i="12"/>
  <c r="AZ15" i="12"/>
  <c r="AZ7" i="12"/>
  <c r="AZ149" i="8"/>
  <c r="BA58" i="12"/>
  <c r="AZ56" i="12"/>
  <c r="AY145" i="8"/>
  <c r="AZ53" i="12"/>
  <c r="AY195" i="8"/>
  <c r="AZ51" i="12"/>
  <c r="AY142" i="8"/>
  <c r="AZ50" i="12"/>
  <c r="AY141" i="8"/>
  <c r="AZ48" i="12"/>
  <c r="AZ46" i="12"/>
  <c r="AY137" i="8"/>
  <c r="AZ44" i="12"/>
  <c r="AZ42" i="12"/>
  <c r="AY133" i="8"/>
  <c r="AY129" i="8"/>
  <c r="AY191" i="8"/>
  <c r="AZ37" i="12"/>
  <c r="AY125" i="8"/>
  <c r="AY121" i="8"/>
  <c r="AZ28" i="12"/>
  <c r="AY118" i="8"/>
  <c r="AY188" i="8"/>
  <c r="AZ25" i="12"/>
  <c r="AZ24" i="12"/>
  <c r="AY114" i="8"/>
  <c r="AY187" i="8"/>
  <c r="AZ21" i="12"/>
  <c r="AZ20" i="12"/>
  <c r="AZ18" i="12"/>
  <c r="AY109" i="8"/>
  <c r="AY186" i="8"/>
  <c r="AZ17" i="12"/>
  <c r="AY102" i="8"/>
  <c r="AZ10" i="12"/>
  <c r="AY101" i="8"/>
  <c r="AY184" i="8"/>
  <c r="AZ9" i="12"/>
  <c r="AY147" i="8"/>
  <c r="AY139" i="8"/>
  <c r="AY135" i="8"/>
  <c r="AY127" i="8"/>
  <c r="AY119" i="8"/>
  <c r="AY111" i="8"/>
  <c r="AY103" i="8"/>
  <c r="AY99" i="8"/>
  <c r="BB59" i="12"/>
  <c r="BC56" i="12"/>
  <c r="BB147" i="8"/>
  <c r="BC55" i="12"/>
  <c r="BB146" i="8"/>
  <c r="BC49" i="12"/>
  <c r="BB194" i="8"/>
  <c r="BB139" i="8"/>
  <c r="BC48" i="12"/>
  <c r="BC47" i="12"/>
  <c r="BB138" i="8"/>
  <c r="BC45" i="12"/>
  <c r="BB193" i="8"/>
  <c r="BB135" i="8"/>
  <c r="BC44" i="12"/>
  <c r="BC43" i="12"/>
  <c r="BB134" i="8"/>
  <c r="BB131" i="8"/>
  <c r="BC40" i="12"/>
  <c r="BB191" i="8"/>
  <c r="BB115" i="8"/>
  <c r="BC23" i="12"/>
  <c r="BB114" i="8"/>
  <c r="BB111" i="8"/>
  <c r="BC13" i="12"/>
  <c r="BB185" i="8"/>
  <c r="BC12" i="12"/>
  <c r="BB103" i="8"/>
  <c r="BC11" i="12"/>
  <c r="BB102" i="8"/>
  <c r="BC9" i="12"/>
  <c r="BB184" i="8"/>
  <c r="BC7" i="12"/>
  <c r="BB98" i="8"/>
  <c r="AY148" i="8"/>
  <c r="AY144" i="8"/>
  <c r="BB141" i="8"/>
  <c r="AY140" i="8"/>
  <c r="BB137" i="8"/>
  <c r="AY136" i="8"/>
  <c r="BB133" i="8"/>
  <c r="AY132" i="8"/>
  <c r="AY128" i="8"/>
  <c r="BB125" i="8"/>
  <c r="AY124" i="8"/>
  <c r="BB121" i="8"/>
  <c r="AY120" i="8"/>
  <c r="BB117" i="8"/>
  <c r="AY116" i="8"/>
  <c r="BB113" i="8"/>
  <c r="AY112" i="8"/>
  <c r="BB109" i="8"/>
  <c r="AY108" i="8"/>
  <c r="BB105" i="8"/>
  <c r="BC105" i="12" s="1"/>
  <c r="AY104" i="8"/>
  <c r="BB101" i="8"/>
  <c r="AY100" i="8"/>
  <c r="BB97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28" i="8"/>
  <c r="AZ124" i="8"/>
  <c r="AZ120" i="8"/>
  <c r="AZ116" i="8"/>
  <c r="AZ112" i="8"/>
  <c r="AZ108" i="8"/>
  <c r="AZ104" i="8"/>
  <c r="AZ100" i="8"/>
  <c r="BB183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96" i="8"/>
  <c r="BB151" i="8"/>
  <c r="BA148" i="8"/>
  <c r="BA128" i="8"/>
  <c r="BA124" i="8"/>
  <c r="BA120" i="8"/>
  <c r="BA116" i="8"/>
  <c r="BA112" i="8"/>
  <c r="BA108" i="8"/>
  <c r="BA104" i="8"/>
  <c r="BA100" i="8"/>
  <c r="AY183" i="8"/>
  <c r="BN120" i="12" l="1"/>
  <c r="BJ135" i="12"/>
  <c r="BN162" i="12"/>
  <c r="BR127" i="12"/>
  <c r="BK120" i="12"/>
  <c r="BJ133" i="12"/>
  <c r="BN108" i="12"/>
  <c r="BJ97" i="12"/>
  <c r="BO98" i="12"/>
  <c r="BK159" i="12"/>
  <c r="BM133" i="12"/>
  <c r="BN107" i="12"/>
  <c r="BM125" i="12"/>
  <c r="BS162" i="12"/>
  <c r="BS159" i="12"/>
  <c r="BS163" i="12"/>
  <c r="BR139" i="12"/>
  <c r="BQ146" i="12"/>
  <c r="BO143" i="12"/>
  <c r="BQ108" i="12"/>
  <c r="BQ110" i="12"/>
  <c r="BQ113" i="12"/>
  <c r="BQ163" i="12"/>
  <c r="BR101" i="12"/>
  <c r="BR105" i="12"/>
  <c r="BO157" i="12"/>
  <c r="BR153" i="12"/>
  <c r="BQ139" i="12"/>
  <c r="BR160" i="12"/>
  <c r="BS160" i="12"/>
  <c r="BI140" i="12"/>
  <c r="BR156" i="12"/>
  <c r="BR141" i="12"/>
  <c r="BN149" i="12"/>
  <c r="BQ132" i="12"/>
  <c r="BO152" i="12"/>
  <c r="BP139" i="12"/>
  <c r="BR133" i="12"/>
  <c r="BR145" i="12"/>
  <c r="BP132" i="12"/>
  <c r="BN159" i="12"/>
  <c r="BQ147" i="12"/>
  <c r="BQ154" i="12"/>
  <c r="BR134" i="12"/>
  <c r="BR126" i="12"/>
  <c r="BQ126" i="12"/>
  <c r="BR151" i="12"/>
  <c r="BO101" i="12"/>
  <c r="BQ149" i="12"/>
  <c r="BO96" i="12"/>
  <c r="BQ120" i="12"/>
  <c r="BQ122" i="12"/>
  <c r="BP162" i="12"/>
  <c r="BO154" i="12"/>
  <c r="BQ104" i="12"/>
  <c r="BQ161" i="12"/>
  <c r="BQ160" i="12"/>
  <c r="BR163" i="12"/>
  <c r="BK124" i="12"/>
  <c r="BL132" i="12"/>
  <c r="BN123" i="12"/>
  <c r="BN104" i="12"/>
  <c r="BM161" i="12"/>
  <c r="BK136" i="12"/>
  <c r="BN118" i="12"/>
  <c r="BJ113" i="12"/>
  <c r="BF131" i="12"/>
  <c r="BG149" i="12"/>
  <c r="BC96" i="12"/>
  <c r="BI148" i="12"/>
  <c r="BJ115" i="12"/>
  <c r="BJ121" i="12"/>
  <c r="BC110" i="12"/>
  <c r="BJ117" i="12"/>
  <c r="BN116" i="12"/>
  <c r="BM118" i="12"/>
  <c r="BN153" i="12"/>
  <c r="BN98" i="12"/>
  <c r="BN112" i="12"/>
  <c r="BM154" i="12"/>
  <c r="BL136" i="12"/>
  <c r="BK112" i="12"/>
  <c r="BM150" i="12"/>
  <c r="BN103" i="12"/>
  <c r="BM152" i="12"/>
  <c r="BN158" i="12"/>
  <c r="BM143" i="12"/>
  <c r="BM158" i="12"/>
  <c r="BL120" i="12"/>
  <c r="BL116" i="12"/>
  <c r="BL118" i="12"/>
  <c r="BO103" i="12"/>
  <c r="BI122" i="12"/>
  <c r="BI109" i="12"/>
  <c r="BO113" i="12"/>
  <c r="BM138" i="12"/>
  <c r="BO156" i="12"/>
  <c r="BK104" i="12"/>
  <c r="BK118" i="12"/>
  <c r="BK126" i="12"/>
  <c r="BN142" i="12"/>
  <c r="BQ99" i="12"/>
  <c r="BM148" i="12"/>
  <c r="BP121" i="12"/>
  <c r="BQ144" i="12"/>
  <c r="BK152" i="12"/>
  <c r="BN126" i="12"/>
  <c r="BP138" i="12"/>
  <c r="BM101" i="12"/>
  <c r="BE109" i="12"/>
  <c r="BE111" i="12"/>
  <c r="BQ112" i="12"/>
  <c r="BK100" i="12"/>
  <c r="BO129" i="12"/>
  <c r="BM122" i="12"/>
  <c r="BJ129" i="12"/>
  <c r="BM137" i="12"/>
  <c r="BQ114" i="12"/>
  <c r="BJ96" i="12"/>
  <c r="BM141" i="12"/>
  <c r="BP131" i="12"/>
  <c r="BO150" i="12"/>
  <c r="BP117" i="12"/>
  <c r="BL130" i="12"/>
  <c r="BP135" i="12"/>
  <c r="BK154" i="12"/>
  <c r="BM132" i="12"/>
  <c r="BO105" i="12"/>
  <c r="BJ147" i="12"/>
  <c r="BN144" i="12"/>
  <c r="BL160" i="12"/>
  <c r="BM128" i="12"/>
  <c r="BJ109" i="12"/>
  <c r="BR117" i="12"/>
  <c r="BN132" i="12"/>
  <c r="BQ100" i="12"/>
  <c r="BQ102" i="12"/>
  <c r="BI108" i="12"/>
  <c r="BJ102" i="12"/>
  <c r="BK142" i="12"/>
  <c r="BQ116" i="12"/>
  <c r="BP163" i="12"/>
  <c r="BR147" i="12"/>
  <c r="BM146" i="12"/>
  <c r="BM96" i="12"/>
  <c r="BN122" i="12"/>
  <c r="BM127" i="12"/>
  <c r="BG119" i="12"/>
  <c r="BQ101" i="12"/>
  <c r="BI123" i="12"/>
  <c r="BN140" i="12"/>
  <c r="BJ132" i="12"/>
  <c r="BN125" i="12"/>
  <c r="BJ128" i="12"/>
  <c r="BN155" i="12"/>
  <c r="BJ99" i="12"/>
  <c r="BR115" i="12"/>
  <c r="BN136" i="12"/>
  <c r="BN138" i="12"/>
  <c r="BP137" i="12"/>
  <c r="BN130" i="12"/>
  <c r="BR113" i="12"/>
  <c r="BN134" i="12"/>
  <c r="BI106" i="12"/>
  <c r="BL135" i="12"/>
  <c r="BR158" i="12"/>
  <c r="BQ158" i="12"/>
  <c r="BI146" i="12"/>
  <c r="BI114" i="12"/>
  <c r="BI144" i="12"/>
  <c r="BI110" i="12"/>
  <c r="BI112" i="12"/>
  <c r="BI116" i="12"/>
  <c r="BI118" i="12"/>
  <c r="BJ141" i="12"/>
  <c r="BG124" i="12"/>
  <c r="BJ120" i="12"/>
  <c r="BG152" i="12"/>
  <c r="BI141" i="12"/>
  <c r="BI126" i="12"/>
  <c r="BG127" i="12"/>
  <c r="BJ140" i="12"/>
  <c r="BG133" i="12"/>
  <c r="BI100" i="12"/>
  <c r="BH155" i="12"/>
  <c r="BI134" i="12"/>
  <c r="BI97" i="12"/>
  <c r="BG99" i="12"/>
  <c r="BG101" i="12"/>
  <c r="BG109" i="12"/>
  <c r="BG135" i="12"/>
  <c r="BG143" i="12"/>
  <c r="BH153" i="12"/>
  <c r="BJ134" i="12"/>
  <c r="BH147" i="12"/>
  <c r="BI113" i="12"/>
  <c r="BI103" i="12"/>
  <c r="BH99" i="12"/>
  <c r="BH107" i="12"/>
  <c r="BI101" i="12"/>
  <c r="BI128" i="12"/>
  <c r="BH152" i="12"/>
  <c r="BJ154" i="12"/>
  <c r="BH117" i="12"/>
  <c r="BI111" i="12"/>
  <c r="BI149" i="12"/>
  <c r="BH151" i="12"/>
  <c r="BD130" i="12"/>
  <c r="BF129" i="12"/>
  <c r="BC121" i="12"/>
  <c r="BC118" i="12"/>
  <c r="BC124" i="12"/>
  <c r="BD104" i="12"/>
  <c r="BF120" i="12"/>
  <c r="BC106" i="12"/>
  <c r="BF116" i="12"/>
  <c r="BF122" i="12"/>
  <c r="BC145" i="12"/>
  <c r="BF112" i="12"/>
  <c r="BC133" i="12"/>
  <c r="BE108" i="12"/>
  <c r="BG150" i="12"/>
  <c r="BF134" i="12"/>
  <c r="BG151" i="12"/>
  <c r="BF137" i="12"/>
  <c r="BC109" i="12"/>
  <c r="BC130" i="12"/>
  <c r="BD96" i="12"/>
  <c r="BC107" i="12"/>
  <c r="BC126" i="12"/>
  <c r="BM144" i="12"/>
  <c r="BN151" i="12"/>
  <c r="BG117" i="12"/>
  <c r="BG125" i="12"/>
  <c r="BO127" i="12"/>
  <c r="BO141" i="12"/>
  <c r="BK144" i="12"/>
  <c r="BH105" i="12"/>
  <c r="BI139" i="12"/>
  <c r="BL98" i="12"/>
  <c r="BH137" i="12"/>
  <c r="BQ111" i="12"/>
  <c r="BM140" i="12"/>
  <c r="BQ143" i="12"/>
  <c r="BR121" i="12"/>
  <c r="BJ143" i="12"/>
  <c r="BL153" i="12"/>
  <c r="BK158" i="12"/>
  <c r="BM121" i="12"/>
  <c r="BQ142" i="12"/>
  <c r="BG148" i="12"/>
  <c r="BJ127" i="12"/>
  <c r="BM106" i="12"/>
  <c r="BP160" i="12"/>
  <c r="BB100" i="12"/>
  <c r="BM142" i="12"/>
  <c r="BL126" i="12"/>
  <c r="BQ117" i="12"/>
  <c r="BQ135" i="12"/>
  <c r="BJ101" i="12"/>
  <c r="BJ103" i="12"/>
  <c r="BJ111" i="12"/>
  <c r="BR104" i="12"/>
  <c r="BE125" i="12"/>
  <c r="BO136" i="12"/>
  <c r="BD125" i="12"/>
  <c r="BC128" i="12"/>
  <c r="BG111" i="12"/>
  <c r="BH123" i="12"/>
  <c r="BH125" i="12"/>
  <c r="BI121" i="12"/>
  <c r="BJ139" i="12"/>
  <c r="BP151" i="12"/>
  <c r="BI156" i="12"/>
  <c r="BR99" i="12"/>
  <c r="BJ105" i="12"/>
  <c r="BR107" i="12"/>
  <c r="BD146" i="12"/>
  <c r="BG140" i="12"/>
  <c r="BQ155" i="12"/>
  <c r="BM98" i="12"/>
  <c r="BD144" i="12"/>
  <c r="BK116" i="12"/>
  <c r="BM145" i="12"/>
  <c r="BP123" i="12"/>
  <c r="BL134" i="12"/>
  <c r="BQ107" i="12"/>
  <c r="BM114" i="12"/>
  <c r="BF118" i="12"/>
  <c r="BQ153" i="12"/>
  <c r="BR103" i="12"/>
  <c r="BR109" i="12"/>
  <c r="BN124" i="12"/>
  <c r="BJ137" i="12"/>
  <c r="BR140" i="12"/>
  <c r="BO146" i="12"/>
  <c r="BH149" i="12"/>
  <c r="BP149" i="12"/>
  <c r="BI127" i="12"/>
  <c r="BJ131" i="12"/>
  <c r="BO160" i="12"/>
  <c r="BO102" i="12"/>
  <c r="BK107" i="12"/>
  <c r="BO128" i="12"/>
  <c r="BQ159" i="12"/>
  <c r="BE136" i="12"/>
  <c r="BC98" i="12"/>
  <c r="BG107" i="12"/>
  <c r="BO121" i="12"/>
  <c r="BH101" i="12"/>
  <c r="BH135" i="12"/>
  <c r="BQ105" i="12"/>
  <c r="BQ130" i="12"/>
  <c r="BQ97" i="12"/>
  <c r="BE104" i="12"/>
  <c r="BI129" i="12"/>
  <c r="BE140" i="12"/>
  <c r="BK149" i="12"/>
  <c r="BM139" i="12"/>
  <c r="BK145" i="12"/>
  <c r="BK128" i="12"/>
  <c r="BC141" i="12"/>
  <c r="BC115" i="12"/>
  <c r="BD114" i="12"/>
  <c r="BD152" i="12"/>
  <c r="BC103" i="12"/>
  <c r="BC127" i="12"/>
  <c r="BF114" i="12"/>
  <c r="BE97" i="12"/>
  <c r="BF108" i="12"/>
  <c r="BD150" i="12"/>
  <c r="BF149" i="12"/>
  <c r="BF110" i="12"/>
  <c r="BE152" i="12"/>
  <c r="BC139" i="12"/>
  <c r="BC123" i="12"/>
  <c r="BE121" i="12"/>
  <c r="BD143" i="12"/>
  <c r="BC102" i="12"/>
  <c r="BC148" i="12"/>
  <c r="BD138" i="12"/>
  <c r="BF124" i="12"/>
  <c r="BF128" i="12"/>
  <c r="BF148" i="12"/>
  <c r="BC120" i="12"/>
  <c r="BD148" i="12"/>
  <c r="BC131" i="12"/>
  <c r="BC99" i="12"/>
  <c r="BC100" i="12"/>
  <c r="BD136" i="12"/>
  <c r="BF104" i="12"/>
  <c r="BF106" i="12"/>
  <c r="BE99" i="12"/>
  <c r="BE100" i="12"/>
  <c r="BC117" i="12"/>
  <c r="BD145" i="12"/>
  <c r="BE151" i="12"/>
  <c r="BD116" i="12"/>
  <c r="BE120" i="12"/>
  <c r="BG106" i="12"/>
  <c r="BB148" i="12"/>
  <c r="BJ146" i="12"/>
  <c r="BK110" i="12"/>
  <c r="BG113" i="12"/>
  <c r="BO115" i="12"/>
  <c r="BP147" i="12"/>
  <c r="BP107" i="12"/>
  <c r="BL104" i="12"/>
  <c r="BI138" i="12"/>
  <c r="BI99" i="12"/>
  <c r="BI107" i="12"/>
  <c r="BQ125" i="12"/>
  <c r="BM109" i="12"/>
  <c r="BD142" i="12"/>
  <c r="BM111" i="12"/>
  <c r="BI136" i="12"/>
  <c r="BR148" i="12"/>
  <c r="BP96" i="12"/>
  <c r="BN131" i="12"/>
  <c r="BR155" i="12"/>
  <c r="BP148" i="12"/>
  <c r="BR131" i="12"/>
  <c r="BK106" i="12"/>
  <c r="BL138" i="12"/>
  <c r="BD118" i="12"/>
  <c r="BI153" i="12"/>
  <c r="BM157" i="12"/>
  <c r="BR97" i="12"/>
  <c r="BR143" i="12"/>
  <c r="BF146" i="12"/>
  <c r="BR150" i="12"/>
  <c r="BO163" i="12"/>
  <c r="BC140" i="12"/>
  <c r="BM100" i="12"/>
  <c r="BL96" i="12"/>
  <c r="BO111" i="12"/>
  <c r="BP145" i="12"/>
  <c r="BG121" i="12"/>
  <c r="BH97" i="12"/>
  <c r="BQ124" i="12"/>
  <c r="BF102" i="12"/>
  <c r="BN114" i="12"/>
  <c r="BJ123" i="12"/>
  <c r="BR135" i="12"/>
  <c r="BM156" i="12"/>
  <c r="BP106" i="12"/>
  <c r="BP159" i="12"/>
  <c r="BM159" i="12"/>
  <c r="BK99" i="12"/>
  <c r="BF130" i="12"/>
  <c r="BO137" i="12"/>
  <c r="BC134" i="12"/>
  <c r="BC108" i="12"/>
  <c r="BF150" i="12"/>
  <c r="BK114" i="12"/>
  <c r="BL124" i="12"/>
  <c r="BE115" i="12"/>
  <c r="BE119" i="12"/>
  <c r="BM123" i="12"/>
  <c r="BQ128" i="12"/>
  <c r="BQ134" i="12"/>
  <c r="BL152" i="12"/>
  <c r="BE144" i="12"/>
  <c r="BH103" i="12"/>
  <c r="BQ156" i="12"/>
  <c r="BC101" i="12"/>
  <c r="BC111" i="12"/>
  <c r="BA147" i="12"/>
  <c r="BG115" i="12"/>
  <c r="BJ157" i="12"/>
  <c r="BG105" i="12"/>
  <c r="BO109" i="12"/>
  <c r="BP115" i="12"/>
  <c r="BM108" i="12"/>
  <c r="BI143" i="12"/>
  <c r="BG96" i="12"/>
  <c r="BK151" i="12"/>
  <c r="BE131" i="12"/>
  <c r="BN137" i="12"/>
  <c r="BP155" i="12"/>
  <c r="BL149" i="12"/>
  <c r="BC137" i="12"/>
  <c r="BC142" i="12"/>
  <c r="BQ129" i="12"/>
  <c r="BN110" i="12"/>
  <c r="BJ125" i="12"/>
  <c r="BE113" i="12"/>
  <c r="BM115" i="12"/>
  <c r="BE133" i="12"/>
  <c r="BD137" i="12"/>
  <c r="BK150" i="12"/>
  <c r="BR157" i="12"/>
  <c r="BH139" i="12"/>
  <c r="BP143" i="12"/>
  <c r="BQ119" i="12"/>
  <c r="BQ133" i="12"/>
  <c r="BN128" i="12"/>
  <c r="BJ153" i="12"/>
  <c r="BN119" i="12"/>
  <c r="BR136" i="12"/>
  <c r="BI151" i="12"/>
  <c r="BK134" i="12"/>
  <c r="BG98" i="12"/>
  <c r="BF138" i="12"/>
  <c r="BI119" i="12"/>
  <c r="BH131" i="12"/>
  <c r="BN102" i="12"/>
  <c r="BJ145" i="12"/>
  <c r="BE103" i="12"/>
  <c r="BI142" i="12"/>
  <c r="BF139" i="12"/>
  <c r="BR110" i="12"/>
  <c r="BP130" i="12"/>
  <c r="BH100" i="12"/>
  <c r="BP144" i="12"/>
  <c r="BC112" i="12"/>
  <c r="BO151" i="12"/>
  <c r="BH129" i="12"/>
  <c r="BE147" i="12"/>
  <c r="BL156" i="12"/>
  <c r="BJ98" i="12"/>
  <c r="BF105" i="12"/>
  <c r="BF107" i="12"/>
  <c r="BJ124" i="12"/>
  <c r="BJ130" i="12"/>
  <c r="BN147" i="12"/>
  <c r="BH122" i="12"/>
  <c r="BK140" i="12"/>
  <c r="BL155" i="12"/>
  <c r="BK98" i="12"/>
  <c r="BO119" i="12"/>
  <c r="BR119" i="12"/>
  <c r="BN100" i="12"/>
  <c r="BJ107" i="12"/>
  <c r="BQ106" i="12"/>
  <c r="BE129" i="12"/>
  <c r="BQ157" i="12"/>
  <c r="BL133" i="12"/>
  <c r="BQ148" i="12"/>
  <c r="BL117" i="12"/>
  <c r="BH108" i="12"/>
  <c r="BH134" i="12"/>
  <c r="BC125" i="12"/>
  <c r="BO117" i="12"/>
  <c r="BO139" i="12"/>
  <c r="BL146" i="12"/>
  <c r="BD128" i="12"/>
  <c r="BP141" i="12"/>
  <c r="BE138" i="12"/>
  <c r="BM113" i="12"/>
  <c r="BH112" i="12"/>
  <c r="BL128" i="12"/>
  <c r="BO159" i="12"/>
  <c r="BO147" i="12"/>
  <c r="BE123" i="12"/>
  <c r="BC152" i="12"/>
  <c r="BR111" i="12"/>
  <c r="BI132" i="12"/>
  <c r="BP108" i="12"/>
  <c r="BO162" i="12"/>
  <c r="BC97" i="12"/>
  <c r="BC122" i="12"/>
  <c r="BG145" i="12"/>
  <c r="BP97" i="12"/>
  <c r="BH121" i="12"/>
  <c r="BQ118" i="12"/>
  <c r="BH102" i="12"/>
  <c r="BP120" i="12"/>
  <c r="BR159" i="12"/>
  <c r="BL158" i="12"/>
  <c r="BG100" i="12"/>
  <c r="BO106" i="12"/>
  <c r="BK119" i="12"/>
  <c r="BG132" i="12"/>
  <c r="BG136" i="12"/>
  <c r="BO148" i="12"/>
  <c r="BJ150" i="12"/>
  <c r="BG155" i="12"/>
  <c r="BC129" i="12"/>
  <c r="BC119" i="12"/>
  <c r="BD140" i="12"/>
  <c r="BE127" i="12"/>
  <c r="BD135" i="12"/>
  <c r="BF152" i="12"/>
  <c r="BD126" i="12"/>
  <c r="BC138" i="12"/>
  <c r="BC132" i="12"/>
  <c r="BE148" i="12"/>
  <c r="BF126" i="12"/>
  <c r="BD100" i="12"/>
  <c r="BE139" i="12"/>
  <c r="BE141" i="12"/>
  <c r="BC113" i="12"/>
  <c r="BC144" i="12"/>
  <c r="BE110" i="12"/>
  <c r="BE122" i="12"/>
  <c r="BE132" i="12"/>
  <c r="BF98" i="12"/>
  <c r="BF135" i="12"/>
  <c r="BE96" i="12"/>
  <c r="BE134" i="12"/>
  <c r="BF142" i="12"/>
  <c r="BE130" i="12"/>
  <c r="BC114" i="12"/>
  <c r="BC104" i="12"/>
  <c r="BF151" i="12"/>
  <c r="BD124" i="12"/>
  <c r="BD98" i="12"/>
  <c r="BF117" i="12"/>
  <c r="BR138" i="12"/>
  <c r="BQ138" i="12"/>
  <c r="BF143" i="12"/>
  <c r="BE143" i="12"/>
  <c r="BL127" i="12"/>
  <c r="BK127" i="12"/>
  <c r="BP153" i="12"/>
  <c r="BK156" i="12"/>
  <c r="BJ155" i="12"/>
  <c r="BI155" i="12"/>
  <c r="BH116" i="12"/>
  <c r="BG116" i="12"/>
  <c r="BP125" i="12"/>
  <c r="BO125" i="12"/>
  <c r="BJ152" i="12"/>
  <c r="BI152" i="12"/>
  <c r="BG154" i="12"/>
  <c r="BF154" i="12"/>
  <c r="BG144" i="12"/>
  <c r="BF144" i="12"/>
  <c r="BP100" i="12"/>
  <c r="BC149" i="12"/>
  <c r="BB149" i="12"/>
  <c r="BI130" i="12"/>
  <c r="BQ136" i="12"/>
  <c r="BH114" i="12"/>
  <c r="BF153" i="12"/>
  <c r="BO153" i="12"/>
  <c r="BL102" i="12"/>
  <c r="BH111" i="12"/>
  <c r="BL112" i="12"/>
  <c r="BL122" i="12"/>
  <c r="BP127" i="12"/>
  <c r="BE135" i="12"/>
  <c r="BQ141" i="12"/>
  <c r="BF140" i="12"/>
  <c r="BE117" i="12"/>
  <c r="BF115" i="12"/>
  <c r="BN154" i="12"/>
  <c r="BL107" i="12"/>
  <c r="BJ100" i="12"/>
  <c r="BN101" i="12"/>
  <c r="BF109" i="12"/>
  <c r="BF111" i="12"/>
  <c r="BR112" i="12"/>
  <c r="BR114" i="12"/>
  <c r="BR120" i="12"/>
  <c r="BJ126" i="12"/>
  <c r="BF141" i="12"/>
  <c r="BI147" i="12"/>
  <c r="BK102" i="12"/>
  <c r="BG137" i="12"/>
  <c r="BE153" i="12"/>
  <c r="BP102" i="12"/>
  <c r="BL109" i="12"/>
  <c r="BP114" i="12"/>
  <c r="BD123" i="12"/>
  <c r="BP128" i="12"/>
  <c r="BE98" i="12"/>
  <c r="BK155" i="12"/>
  <c r="BD111" i="12"/>
  <c r="BP140" i="12"/>
  <c r="BL111" i="12"/>
  <c r="BI131" i="12"/>
  <c r="BD103" i="12"/>
  <c r="BH118" i="12"/>
  <c r="BG131" i="12"/>
  <c r="BO104" i="12"/>
  <c r="BK113" i="12"/>
  <c r="BK115" i="12"/>
  <c r="BK117" i="12"/>
  <c r="BK121" i="12"/>
  <c r="BG126" i="12"/>
  <c r="BG130" i="12"/>
  <c r="BG134" i="12"/>
  <c r="BG138" i="12"/>
  <c r="BG142" i="12"/>
  <c r="BQ152" i="12"/>
  <c r="BL101" i="12"/>
  <c r="BM149" i="12"/>
  <c r="BD109" i="12"/>
  <c r="BL148" i="12"/>
  <c r="BP99" i="12"/>
  <c r="BP133" i="12"/>
  <c r="BH141" i="12"/>
  <c r="BI150" i="12"/>
  <c r="BP158" i="12"/>
  <c r="BJ119" i="12"/>
  <c r="BR137" i="12"/>
  <c r="BE107" i="12"/>
  <c r="BN135" i="12"/>
  <c r="BR98" i="12"/>
  <c r="BJ104" i="12"/>
  <c r="BN105" i="12"/>
  <c r="BN117" i="12"/>
  <c r="BF145" i="12"/>
  <c r="BO107" i="12"/>
  <c r="BL110" i="12"/>
  <c r="BH130" i="12"/>
  <c r="BL103" i="12"/>
  <c r="BL123" i="12"/>
  <c r="BH128" i="12"/>
  <c r="BP134" i="12"/>
  <c r="BN157" i="12"/>
  <c r="BL113" i="12"/>
  <c r="BL129" i="12"/>
  <c r="BL139" i="12"/>
  <c r="BH144" i="12"/>
  <c r="BM134" i="12"/>
  <c r="BO100" i="12"/>
  <c r="BH132" i="12"/>
  <c r="BC136" i="12"/>
  <c r="BG97" i="12"/>
  <c r="BO99" i="12"/>
  <c r="BP105" i="12"/>
  <c r="BD132" i="12"/>
  <c r="BF155" i="12"/>
  <c r="BI135" i="12"/>
  <c r="BI137" i="12"/>
  <c r="BH150" i="12"/>
  <c r="BF100" i="12"/>
  <c r="BN106" i="12"/>
  <c r="BF136" i="12"/>
  <c r="BQ123" i="12"/>
  <c r="BE105" i="12"/>
  <c r="BM119" i="12"/>
  <c r="BM116" i="12"/>
  <c r="BN129" i="12"/>
  <c r="BR144" i="12"/>
  <c r="BL144" i="12"/>
  <c r="BQ96" i="12"/>
  <c r="BN109" i="12"/>
  <c r="BN111" i="12"/>
  <c r="BF113" i="12"/>
  <c r="BN115" i="12"/>
  <c r="BR124" i="12"/>
  <c r="BF127" i="12"/>
  <c r="BR128" i="12"/>
  <c r="BR142" i="12"/>
  <c r="BL121" i="12"/>
  <c r="BL141" i="12"/>
  <c r="BJ151" i="12"/>
  <c r="BK148" i="12"/>
  <c r="BK96" i="12"/>
  <c r="BD105" i="12"/>
  <c r="BP110" i="12"/>
  <c r="BH146" i="12"/>
  <c r="BD120" i="12"/>
  <c r="BO149" i="12"/>
  <c r="BP116" i="12"/>
  <c r="BD134" i="12"/>
  <c r="BP104" i="12"/>
  <c r="BD115" i="12"/>
  <c r="BP122" i="12"/>
  <c r="BK109" i="12"/>
  <c r="BG112" i="12"/>
  <c r="BG120" i="12"/>
  <c r="BG122" i="12"/>
  <c r="BO126" i="12"/>
  <c r="BO130" i="12"/>
  <c r="BO132" i="12"/>
  <c r="BO134" i="12"/>
  <c r="BO138" i="12"/>
  <c r="BO140" i="12"/>
  <c r="BO142" i="12"/>
  <c r="BO144" i="12"/>
  <c r="BK147" i="12"/>
  <c r="BD149" i="12"/>
  <c r="BO155" i="12"/>
  <c r="BN96" i="12"/>
  <c r="BD117" i="12"/>
  <c r="BH140" i="12"/>
  <c r="BI154" i="12"/>
  <c r="BO135" i="12"/>
  <c r="BK138" i="12"/>
  <c r="BG141" i="12"/>
  <c r="BO145" i="12"/>
  <c r="BH145" i="12"/>
  <c r="BD108" i="12"/>
  <c r="BH113" i="12"/>
  <c r="BH119" i="12"/>
  <c r="BJ156" i="12"/>
  <c r="BF132" i="12"/>
  <c r="BI98" i="12"/>
  <c r="BM103" i="12"/>
  <c r="BM107" i="12"/>
  <c r="BI124" i="12"/>
  <c r="BE137" i="12"/>
  <c r="BO123" i="12"/>
  <c r="BF133" i="12"/>
  <c r="BJ136" i="12"/>
  <c r="BN141" i="12"/>
  <c r="BD151" i="12"/>
  <c r="BL97" i="12"/>
  <c r="BH104" i="12"/>
  <c r="BE150" i="12"/>
  <c r="BF97" i="12"/>
  <c r="BR100" i="12"/>
  <c r="BR102" i="12"/>
  <c r="BJ106" i="12"/>
  <c r="BJ108" i="12"/>
  <c r="BF121" i="12"/>
  <c r="BR146" i="12"/>
  <c r="BH136" i="12"/>
  <c r="BM153" i="12"/>
  <c r="BE128" i="12"/>
  <c r="BP118" i="12"/>
  <c r="BH124" i="12"/>
  <c r="BL125" i="12"/>
  <c r="BL150" i="12"/>
  <c r="BH154" i="12"/>
  <c r="BD131" i="12"/>
  <c r="BP136" i="12"/>
  <c r="BQ121" i="12"/>
  <c r="BH98" i="12"/>
  <c r="BL131" i="12"/>
  <c r="BD141" i="12"/>
  <c r="BL145" i="12"/>
  <c r="BO161" i="12"/>
  <c r="BL143" i="12"/>
  <c r="BK103" i="12"/>
  <c r="BG118" i="12"/>
  <c r="BO124" i="12"/>
  <c r="BM160" i="12"/>
  <c r="BP152" i="12"/>
  <c r="BC135" i="12"/>
  <c r="BO97" i="12"/>
  <c r="BK108" i="12"/>
  <c r="BP156" i="12"/>
  <c r="BP101" i="12"/>
  <c r="BD106" i="12"/>
  <c r="BP109" i="12"/>
  <c r="BP161" i="12"/>
  <c r="BE116" i="12"/>
  <c r="BM120" i="12"/>
  <c r="BM130" i="12"/>
  <c r="BP150" i="12"/>
  <c r="BR125" i="12"/>
  <c r="BR129" i="12"/>
  <c r="BQ137" i="12"/>
  <c r="BM105" i="12"/>
  <c r="BM117" i="12"/>
  <c r="BI120" i="12"/>
  <c r="BM131" i="12"/>
  <c r="BR152" i="12"/>
  <c r="BR116" i="12"/>
  <c r="BN121" i="12"/>
  <c r="BR130" i="12"/>
  <c r="BN139" i="12"/>
  <c r="BN145" i="12"/>
  <c r="BP113" i="12"/>
  <c r="BD99" i="12"/>
  <c r="BH110" i="12"/>
  <c r="BF99" i="12"/>
  <c r="BJ110" i="12"/>
  <c r="BJ112" i="12"/>
  <c r="BJ116" i="12"/>
  <c r="BJ118" i="12"/>
  <c r="BF125" i="12"/>
  <c r="BN127" i="12"/>
  <c r="BN143" i="12"/>
  <c r="BD127" i="12"/>
  <c r="BE149" i="12"/>
  <c r="BG123" i="12"/>
  <c r="BL157" i="12"/>
  <c r="BP98" i="12"/>
  <c r="BP112" i="12"/>
  <c r="BL137" i="12"/>
  <c r="BL147" i="12"/>
  <c r="BP129" i="12"/>
  <c r="BM151" i="12"/>
  <c r="BL140" i="12"/>
  <c r="BH106" i="12"/>
  <c r="BD113" i="12"/>
  <c r="BD119" i="12"/>
  <c r="BP124" i="12"/>
  <c r="BD101" i="12"/>
  <c r="BK105" i="12"/>
  <c r="BG108" i="12"/>
  <c r="BG110" i="12"/>
  <c r="BG114" i="12"/>
  <c r="BO122" i="12"/>
  <c r="BK129" i="12"/>
  <c r="BK131" i="12"/>
  <c r="BK137" i="12"/>
  <c r="BK139" i="12"/>
  <c r="BK143" i="12"/>
  <c r="BQ151" i="12"/>
  <c r="BO158" i="12"/>
  <c r="BE145" i="12"/>
  <c r="BA109" i="12"/>
  <c r="BE126" i="12"/>
  <c r="BG103" i="12"/>
  <c r="BH143" i="12"/>
  <c r="BD110" i="12"/>
  <c r="BP119" i="12"/>
  <c r="BD122" i="12"/>
  <c r="BQ103" i="12"/>
  <c r="BE112" i="12"/>
  <c r="BE114" i="12"/>
  <c r="BE118" i="12"/>
  <c r="BM126" i="12"/>
  <c r="BI133" i="12"/>
  <c r="BE142" i="12"/>
  <c r="BQ98" i="12"/>
  <c r="BI102" i="12"/>
  <c r="BI104" i="12"/>
  <c r="BM147" i="12"/>
  <c r="BR118" i="12"/>
  <c r="BJ138" i="12"/>
  <c r="BL159" i="12"/>
  <c r="BD129" i="12"/>
  <c r="BO108" i="12"/>
  <c r="BK153" i="12"/>
  <c r="BF103" i="12"/>
  <c r="BR106" i="12"/>
  <c r="BN113" i="12"/>
  <c r="BF119" i="12"/>
  <c r="BR132" i="12"/>
  <c r="BF147" i="12"/>
  <c r="BD139" i="12"/>
  <c r="BM136" i="12"/>
  <c r="BG129" i="12"/>
  <c r="BD107" i="12"/>
  <c r="BH142" i="12"/>
  <c r="BH133" i="12"/>
  <c r="BL142" i="12"/>
  <c r="BQ162" i="12"/>
  <c r="BJ149" i="12"/>
  <c r="BJ158" i="12"/>
  <c r="BD147" i="12"/>
  <c r="BN152" i="12"/>
  <c r="BK97" i="12"/>
  <c r="BG104" i="12"/>
  <c r="BO112" i="12"/>
  <c r="BO116" i="12"/>
  <c r="BO118" i="12"/>
  <c r="BO120" i="12"/>
  <c r="BK133" i="12"/>
  <c r="BK135" i="12"/>
  <c r="BK141" i="12"/>
  <c r="BL154" i="12"/>
  <c r="BN161" i="12"/>
  <c r="BF96" i="12"/>
  <c r="BD97" i="12"/>
  <c r="BL119" i="12"/>
  <c r="BI157" i="12"/>
  <c r="BK146" i="12"/>
  <c r="BO133" i="12"/>
  <c r="BG147" i="12"/>
  <c r="BH115" i="12"/>
  <c r="BR162" i="12"/>
  <c r="BL100" i="12"/>
  <c r="BD102" i="12"/>
  <c r="BH127" i="12"/>
  <c r="BQ109" i="12"/>
  <c r="BM124" i="12"/>
  <c r="BQ131" i="12"/>
  <c r="BN148" i="12"/>
  <c r="BE146" i="12"/>
  <c r="BR96" i="12"/>
  <c r="BM135" i="12"/>
  <c r="BP154" i="12"/>
  <c r="BJ122" i="12"/>
  <c r="BL105" i="12"/>
  <c r="BN97" i="12"/>
  <c r="BN99" i="12"/>
  <c r="BF101" i="12"/>
  <c r="BR108" i="12"/>
  <c r="BJ114" i="12"/>
  <c r="BN133" i="12"/>
  <c r="BJ144" i="12"/>
  <c r="BG139" i="12"/>
  <c r="BK132" i="12"/>
  <c r="BH120" i="12"/>
  <c r="BH126" i="12"/>
  <c r="BH156" i="12"/>
  <c r="BL115" i="12"/>
  <c r="BD121" i="12"/>
  <c r="BP126" i="12"/>
  <c r="BD133" i="12"/>
  <c r="BH138" i="12"/>
  <c r="BN150" i="12"/>
  <c r="BP142" i="12"/>
  <c r="BP103" i="12"/>
  <c r="BG102" i="12"/>
  <c r="BO110" i="12"/>
  <c r="BO114" i="12"/>
  <c r="BK123" i="12"/>
  <c r="BK125" i="12"/>
  <c r="BG128" i="12"/>
  <c r="BG146" i="12"/>
  <c r="BP157" i="12"/>
  <c r="BL99" i="12"/>
  <c r="BP146" i="12"/>
  <c r="BH148" i="12"/>
  <c r="BN156" i="12"/>
  <c r="BA111" i="12"/>
  <c r="BA139" i="12"/>
  <c r="BA97" i="12"/>
  <c r="BA126" i="12"/>
  <c r="BA102" i="12"/>
  <c r="BA106" i="12"/>
  <c r="BA142" i="12"/>
  <c r="BA130" i="12"/>
  <c r="BA143" i="12"/>
  <c r="BA107" i="12"/>
  <c r="BB136" i="12"/>
  <c r="BA103" i="12"/>
  <c r="BA133" i="12"/>
  <c r="BA138" i="12"/>
  <c r="BA99" i="12"/>
  <c r="BC143" i="12"/>
  <c r="BA122" i="12"/>
  <c r="BA134" i="12"/>
  <c r="BB147" i="12"/>
  <c r="BB104" i="12"/>
  <c r="AZ115" i="12"/>
  <c r="BA115" i="12"/>
  <c r="BA118" i="12"/>
  <c r="BA123" i="12"/>
  <c r="BA131" i="12"/>
  <c r="BA112" i="12"/>
  <c r="BB146" i="12"/>
  <c r="BB132" i="12"/>
  <c r="BA117" i="12"/>
  <c r="BA125" i="12"/>
  <c r="BA119" i="12"/>
  <c r="BB120" i="12"/>
  <c r="BB118" i="12"/>
  <c r="BA135" i="12"/>
  <c r="BA110" i="12"/>
  <c r="BA127" i="12"/>
  <c r="BA98" i="12"/>
  <c r="BB116" i="12"/>
  <c r="BA128" i="12"/>
  <c r="BB124" i="12"/>
  <c r="BB126" i="12"/>
  <c r="BA146" i="12"/>
  <c r="BA101" i="12"/>
  <c r="BA113" i="12"/>
  <c r="BA129" i="12"/>
  <c r="BA114" i="12"/>
  <c r="BA141" i="12"/>
  <c r="BB122" i="12"/>
  <c r="BB107" i="12"/>
  <c r="BA105" i="12"/>
  <c r="BB140" i="12"/>
  <c r="BB102" i="12"/>
  <c r="BB142" i="12"/>
  <c r="BA132" i="12"/>
  <c r="BB99" i="12"/>
  <c r="BB117" i="12"/>
  <c r="BB108" i="12"/>
  <c r="BB119" i="12"/>
  <c r="BB139" i="12"/>
  <c r="BA144" i="12"/>
  <c r="BB144" i="12"/>
  <c r="BB112" i="12"/>
  <c r="BB128" i="12"/>
  <c r="BB109" i="12"/>
  <c r="BB131" i="12"/>
  <c r="BA121" i="12"/>
  <c r="BA137" i="12"/>
  <c r="BA145" i="12"/>
  <c r="BB101" i="12"/>
  <c r="BA136" i="12"/>
  <c r="BB110" i="12"/>
  <c r="BB125" i="12"/>
  <c r="BA140" i="12"/>
  <c r="AZ100" i="12"/>
  <c r="AZ116" i="12"/>
  <c r="AZ124" i="12"/>
  <c r="AZ135" i="12"/>
  <c r="AZ133" i="12"/>
  <c r="BB133" i="12"/>
  <c r="BB141" i="12"/>
  <c r="AZ143" i="12"/>
  <c r="AZ98" i="12"/>
  <c r="AZ106" i="12"/>
  <c r="AZ122" i="12"/>
  <c r="AZ138" i="12"/>
  <c r="BA116" i="12"/>
  <c r="AZ144" i="12"/>
  <c r="AZ111" i="12"/>
  <c r="AZ114" i="12"/>
  <c r="BA148" i="12"/>
  <c r="BB134" i="12"/>
  <c r="BB103" i="12"/>
  <c r="AZ107" i="12"/>
  <c r="AZ97" i="12"/>
  <c r="AZ117" i="12"/>
  <c r="BA104" i="12"/>
  <c r="BA120" i="12"/>
  <c r="AZ104" i="12"/>
  <c r="BA108" i="12"/>
  <c r="BA124" i="12"/>
  <c r="AZ132" i="12"/>
  <c r="AZ140" i="12"/>
  <c r="AZ99" i="12"/>
  <c r="AZ127" i="12"/>
  <c r="AZ118" i="12"/>
  <c r="AZ121" i="12"/>
  <c r="AZ129" i="12"/>
  <c r="AZ145" i="12"/>
  <c r="BB98" i="12"/>
  <c r="BB106" i="12"/>
  <c r="BB114" i="12"/>
  <c r="BB130" i="12"/>
  <c r="BB138" i="12"/>
  <c r="BA96" i="12"/>
  <c r="BB111" i="12"/>
  <c r="BB127" i="12"/>
  <c r="AZ131" i="12"/>
  <c r="AZ146" i="12"/>
  <c r="BC150" i="12"/>
  <c r="BB150" i="12"/>
  <c r="AZ96" i="12"/>
  <c r="AZ108" i="12"/>
  <c r="BC146" i="12"/>
  <c r="AZ103" i="12"/>
  <c r="AZ125" i="12"/>
  <c r="AZ149" i="12"/>
  <c r="BA149" i="12"/>
  <c r="BB115" i="12"/>
  <c r="AZ113" i="12"/>
  <c r="BC151" i="12"/>
  <c r="BB151" i="12"/>
  <c r="BA100" i="12"/>
  <c r="AZ136" i="12"/>
  <c r="AZ139" i="12"/>
  <c r="AZ102" i="12"/>
  <c r="AZ137" i="12"/>
  <c r="AZ105" i="12"/>
  <c r="AZ112" i="12"/>
  <c r="AZ120" i="12"/>
  <c r="AZ128" i="12"/>
  <c r="AZ148" i="12"/>
  <c r="AY148" i="12"/>
  <c r="BC147" i="12"/>
  <c r="AZ119" i="12"/>
  <c r="AZ147" i="12"/>
  <c r="AZ101" i="12"/>
  <c r="AZ109" i="12"/>
  <c r="AZ141" i="12"/>
  <c r="AZ142" i="12"/>
  <c r="BB97" i="12"/>
  <c r="BB105" i="12"/>
  <c r="BB113" i="12"/>
  <c r="BB121" i="12"/>
  <c r="BB129" i="12"/>
  <c r="BB137" i="12"/>
  <c r="BB145" i="12"/>
  <c r="BB123" i="12"/>
  <c r="BB135" i="12"/>
  <c r="BB143" i="12"/>
  <c r="BB96" i="12"/>
  <c r="AZ123" i="12"/>
  <c r="AZ110" i="12"/>
  <c r="AZ126" i="12"/>
  <c r="AZ130" i="12"/>
  <c r="AZ134" i="12"/>
  <c r="AX98" i="8" l="1"/>
  <c r="AY98" i="12" s="1"/>
  <c r="AY7" i="12"/>
  <c r="AX106" i="8"/>
  <c r="AY106" i="12" s="1"/>
  <c r="AY15" i="12"/>
  <c r="AX114" i="8"/>
  <c r="AY114" i="12" s="1"/>
  <c r="AY23" i="12"/>
  <c r="AX122" i="8"/>
  <c r="AY122" i="12" s="1"/>
  <c r="AY31" i="12"/>
  <c r="AX130" i="8"/>
  <c r="AY130" i="12" s="1"/>
  <c r="AY39" i="12"/>
  <c r="AX138" i="8"/>
  <c r="AY138" i="12" s="1"/>
  <c r="AY47" i="12"/>
  <c r="AX146" i="8"/>
  <c r="AY146" i="12" s="1"/>
  <c r="AY55" i="12"/>
  <c r="AX99" i="8"/>
  <c r="AY99" i="12" s="1"/>
  <c r="AY8" i="12"/>
  <c r="AX107" i="8"/>
  <c r="AY107" i="12" s="1"/>
  <c r="AY16" i="12"/>
  <c r="AX115" i="8"/>
  <c r="AY115" i="12" s="1"/>
  <c r="AY24" i="12"/>
  <c r="AX123" i="8"/>
  <c r="AY123" i="12" s="1"/>
  <c r="AY32" i="12"/>
  <c r="AX131" i="8"/>
  <c r="AY131" i="12" s="1"/>
  <c r="AY40" i="12"/>
  <c r="AX139" i="8"/>
  <c r="AY139" i="12" s="1"/>
  <c r="AY48" i="12"/>
  <c r="AX147" i="8"/>
  <c r="AY147" i="12" s="1"/>
  <c r="AY56" i="12"/>
  <c r="AX100" i="8"/>
  <c r="AY100" i="12" s="1"/>
  <c r="AY9" i="12"/>
  <c r="AX108" i="8"/>
  <c r="AY108" i="12" s="1"/>
  <c r="AY17" i="12"/>
  <c r="AX116" i="8"/>
  <c r="AY116" i="12" s="1"/>
  <c r="AY25" i="12"/>
  <c r="AX124" i="8"/>
  <c r="AY124" i="12" s="1"/>
  <c r="AY33" i="12"/>
  <c r="AX132" i="8"/>
  <c r="AY132" i="12" s="1"/>
  <c r="AY41" i="12"/>
  <c r="AX140" i="8"/>
  <c r="AY140" i="12" s="1"/>
  <c r="AY49" i="12"/>
  <c r="AX101" i="8"/>
  <c r="AY101" i="12" s="1"/>
  <c r="AY10" i="12"/>
  <c r="AX109" i="8"/>
  <c r="AY109" i="12" s="1"/>
  <c r="AY18" i="12"/>
  <c r="AX117" i="8"/>
  <c r="AY117" i="12" s="1"/>
  <c r="AY26" i="12"/>
  <c r="AX125" i="8"/>
  <c r="AY125" i="12" s="1"/>
  <c r="AY34" i="12"/>
  <c r="AX133" i="8"/>
  <c r="AY133" i="12" s="1"/>
  <c r="AY42" i="12"/>
  <c r="AX141" i="8"/>
  <c r="AY141" i="12" s="1"/>
  <c r="AY50" i="12"/>
  <c r="AX102" i="8"/>
  <c r="AY102" i="12" s="1"/>
  <c r="AY11" i="12"/>
  <c r="AX110" i="8"/>
  <c r="AY110" i="12" s="1"/>
  <c r="AY19" i="12"/>
  <c r="AX118" i="8"/>
  <c r="AY118" i="12" s="1"/>
  <c r="AY27" i="12"/>
  <c r="AX126" i="8"/>
  <c r="AY126" i="12" s="1"/>
  <c r="AY35" i="12"/>
  <c r="AX134" i="8"/>
  <c r="AY134" i="12" s="1"/>
  <c r="AY43" i="12"/>
  <c r="AX142" i="8"/>
  <c r="AY142" i="12" s="1"/>
  <c r="AY51" i="12"/>
  <c r="AX103" i="8"/>
  <c r="AY103" i="12" s="1"/>
  <c r="AY12" i="12"/>
  <c r="AX111" i="8"/>
  <c r="AY111" i="12" s="1"/>
  <c r="AY20" i="12"/>
  <c r="AX119" i="8"/>
  <c r="AY119" i="12" s="1"/>
  <c r="AY28" i="12"/>
  <c r="AX127" i="8"/>
  <c r="AY127" i="12" s="1"/>
  <c r="AY36" i="12"/>
  <c r="AX135" i="8"/>
  <c r="AY135" i="12" s="1"/>
  <c r="AY44" i="12"/>
  <c r="AX143" i="8"/>
  <c r="AY143" i="12" s="1"/>
  <c r="AY52" i="12"/>
  <c r="AX183" i="8"/>
  <c r="AX96" i="8"/>
  <c r="AY96" i="12" s="1"/>
  <c r="AY5" i="12"/>
  <c r="AX104" i="8"/>
  <c r="AY104" i="12" s="1"/>
  <c r="AY13" i="12"/>
  <c r="AX112" i="8"/>
  <c r="AY112" i="12" s="1"/>
  <c r="AY21" i="12"/>
  <c r="AX120" i="8"/>
  <c r="AY120" i="12" s="1"/>
  <c r="AY29" i="12"/>
  <c r="AX128" i="8"/>
  <c r="AY128" i="12" s="1"/>
  <c r="AY37" i="12"/>
  <c r="AX136" i="8"/>
  <c r="AY136" i="12" s="1"/>
  <c r="AY45" i="12"/>
  <c r="AX195" i="8"/>
  <c r="AX144" i="8"/>
  <c r="AY144" i="12" s="1"/>
  <c r="AY53" i="12"/>
  <c r="AX97" i="8"/>
  <c r="AY97" i="12" s="1"/>
  <c r="AY6" i="12"/>
  <c r="AX105" i="8"/>
  <c r="AY105" i="12" s="1"/>
  <c r="AY14" i="12"/>
  <c r="AX113" i="8"/>
  <c r="AY113" i="12" s="1"/>
  <c r="AY22" i="12"/>
  <c r="AX121" i="8"/>
  <c r="AY121" i="12" s="1"/>
  <c r="AY30" i="12"/>
  <c r="AX129" i="8"/>
  <c r="AY129" i="12" s="1"/>
  <c r="AY38" i="12"/>
  <c r="AX137" i="8"/>
  <c r="AY137" i="12" s="1"/>
  <c r="AY46" i="12"/>
  <c r="AX145" i="8"/>
  <c r="AY145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3" i="8"/>
  <c r="AQ143" i="8"/>
  <c r="AR143" i="8"/>
  <c r="AS143" i="8"/>
  <c r="AP140" i="8"/>
  <c r="AP140" i="12" s="1"/>
  <c r="AP141" i="8"/>
  <c r="AP141" i="12" s="1"/>
  <c r="AQ141" i="8"/>
  <c r="AP142" i="8"/>
  <c r="AP142" i="12" s="1"/>
  <c r="AQ142" i="8"/>
  <c r="AR142" i="8"/>
  <c r="AT122" i="8"/>
  <c r="AV99" i="8"/>
  <c r="AT106" i="8"/>
  <c r="AT18" i="12"/>
  <c r="AR113" i="8"/>
  <c r="AU113" i="8"/>
  <c r="AT28" i="12"/>
  <c r="AR189" i="8"/>
  <c r="AR121" i="8"/>
  <c r="AR124" i="8"/>
  <c r="AT125" i="8"/>
  <c r="AR191" i="8"/>
  <c r="AT40" i="12"/>
  <c r="AS41" i="12"/>
  <c r="AQ137" i="8"/>
  <c r="AU51" i="12"/>
  <c r="AW143" i="8"/>
  <c r="AQ141" i="12" l="1"/>
  <c r="AR143" i="12"/>
  <c r="AS143" i="12"/>
  <c r="AR142" i="12"/>
  <c r="AQ143" i="12"/>
  <c r="AP143" i="12"/>
  <c r="AQ142" i="12"/>
  <c r="AV133" i="8"/>
  <c r="AW131" i="8"/>
  <c r="AV35" i="12"/>
  <c r="AX32" i="12"/>
  <c r="AW111" i="8"/>
  <c r="AV13" i="12"/>
  <c r="AU102" i="8"/>
  <c r="AV6" i="12"/>
  <c r="AW130" i="8"/>
  <c r="AW128" i="8"/>
  <c r="AV123" i="8"/>
  <c r="AV121" i="8"/>
  <c r="AU105" i="8"/>
  <c r="AX53" i="12"/>
  <c r="AW38" i="12"/>
  <c r="AV112" i="8"/>
  <c r="AV109" i="8"/>
  <c r="AW108" i="8"/>
  <c r="AX184" i="8"/>
  <c r="AX192" i="8"/>
  <c r="AW119" i="8"/>
  <c r="AV127" i="8"/>
  <c r="AX36" i="12"/>
  <c r="AW29" i="12"/>
  <c r="AV137" i="8"/>
  <c r="AW134" i="8"/>
  <c r="AV38" i="12"/>
  <c r="AW124" i="8"/>
  <c r="AW116" i="8"/>
  <c r="AW22" i="12"/>
  <c r="AU106" i="8"/>
  <c r="AU106" i="12" s="1"/>
  <c r="AV104" i="8"/>
  <c r="AV101" i="8"/>
  <c r="AV192" i="8"/>
  <c r="AV124" i="8"/>
  <c r="AV117" i="8"/>
  <c r="AU101" i="8"/>
  <c r="AU99" i="8"/>
  <c r="AV99" i="12" s="1"/>
  <c r="AU98" i="8"/>
  <c r="AV19" i="12"/>
  <c r="AU109" i="8"/>
  <c r="AW103" i="8"/>
  <c r="AX103" i="12" s="1"/>
  <c r="AX10" i="12"/>
  <c r="AW100" i="8"/>
  <c r="AW97" i="8"/>
  <c r="AR127" i="8"/>
  <c r="AR108" i="8"/>
  <c r="AR48" i="12"/>
  <c r="AR42" i="12"/>
  <c r="AR39" i="12"/>
  <c r="AR23" i="12"/>
  <c r="AR19" i="12"/>
  <c r="AQ109" i="8"/>
  <c r="AR17" i="12"/>
  <c r="AQ106" i="8"/>
  <c r="AQ105" i="8"/>
  <c r="AQ102" i="8"/>
  <c r="AQ101" i="8"/>
  <c r="AQ100" i="8"/>
  <c r="AQ99" i="8"/>
  <c r="AR125" i="8"/>
  <c r="AR116" i="8"/>
  <c r="AR128" i="8"/>
  <c r="AT189" i="8"/>
  <c r="AT187" i="8"/>
  <c r="AR131" i="8"/>
  <c r="AR105" i="8"/>
  <c r="AS137" i="8"/>
  <c r="AS135" i="8"/>
  <c r="AS134" i="8"/>
  <c r="AS132" i="8"/>
  <c r="AS128" i="8"/>
  <c r="AS34" i="12"/>
  <c r="AS122" i="8"/>
  <c r="AT122" i="12" s="1"/>
  <c r="AS29" i="12"/>
  <c r="AS115" i="8"/>
  <c r="AS112" i="8"/>
  <c r="AS107" i="8"/>
  <c r="AS104" i="8"/>
  <c r="AS7" i="12"/>
  <c r="AS97" i="8"/>
  <c r="AQ185" i="8"/>
  <c r="AS120" i="8"/>
  <c r="AW6" i="12"/>
  <c r="AT121" i="8"/>
  <c r="AU23" i="12"/>
  <c r="AU20" i="12"/>
  <c r="AU19" i="12"/>
  <c r="AU16" i="12"/>
  <c r="AU15" i="12"/>
  <c r="AU12" i="12"/>
  <c r="AU11" i="12"/>
  <c r="AQ130" i="8"/>
  <c r="AW127" i="8"/>
  <c r="AU110" i="8"/>
  <c r="AR13" i="12"/>
  <c r="AW135" i="8"/>
  <c r="AS127" i="8"/>
  <c r="AW126" i="8"/>
  <c r="AW120" i="8"/>
  <c r="AS116" i="8"/>
  <c r="AW112" i="8"/>
  <c r="AS108" i="8"/>
  <c r="AW104" i="8"/>
  <c r="AS100" i="8"/>
  <c r="AQ133" i="8"/>
  <c r="AS131" i="8"/>
  <c r="AQ110" i="8"/>
  <c r="AQ139" i="8"/>
  <c r="AQ186" i="8"/>
  <c r="AT41" i="12"/>
  <c r="AS42" i="12"/>
  <c r="AV129" i="8"/>
  <c r="AS33" i="12"/>
  <c r="AW30" i="12"/>
  <c r="AR120" i="8"/>
  <c r="AV113" i="8"/>
  <c r="AV113" i="12" s="1"/>
  <c r="AV120" i="8"/>
  <c r="AT114" i="8"/>
  <c r="AS50" i="12"/>
  <c r="AR50" i="12"/>
  <c r="AR141" i="8"/>
  <c r="AQ49" i="12"/>
  <c r="AR49" i="12"/>
  <c r="AQ140" i="8"/>
  <c r="AV48" i="12"/>
  <c r="AU139" i="8"/>
  <c r="AV45" i="12"/>
  <c r="AU136" i="8"/>
  <c r="AU193" i="8"/>
  <c r="AV44" i="12"/>
  <c r="AU135" i="8"/>
  <c r="AR44" i="12"/>
  <c r="AQ135" i="8"/>
  <c r="AV43" i="12"/>
  <c r="AU134" i="8"/>
  <c r="AR43" i="12"/>
  <c r="AQ134" i="8"/>
  <c r="AV42" i="12"/>
  <c r="AU133" i="8"/>
  <c r="AV41" i="12"/>
  <c r="AU192" i="8"/>
  <c r="AR41" i="12"/>
  <c r="AQ192" i="8"/>
  <c r="AQ132" i="8"/>
  <c r="AR40" i="12"/>
  <c r="AQ131" i="8"/>
  <c r="AR38" i="12"/>
  <c r="AQ129" i="8"/>
  <c r="AQ125" i="8"/>
  <c r="AR34" i="12"/>
  <c r="AR33" i="12"/>
  <c r="AQ124" i="8"/>
  <c r="AR124" i="12" s="1"/>
  <c r="AQ190" i="8"/>
  <c r="AR32" i="12"/>
  <c r="AQ123" i="8"/>
  <c r="AU122" i="8"/>
  <c r="AU122" i="12" s="1"/>
  <c r="AV31" i="12"/>
  <c r="AU121" i="8"/>
  <c r="AV30" i="12"/>
  <c r="AR30" i="12"/>
  <c r="AQ121" i="8"/>
  <c r="AR121" i="12" s="1"/>
  <c r="AR29" i="12"/>
  <c r="AQ189" i="8"/>
  <c r="AQ120" i="8"/>
  <c r="AV28" i="12"/>
  <c r="AU119" i="8"/>
  <c r="AR28" i="12"/>
  <c r="AQ119" i="8"/>
  <c r="AV27" i="12"/>
  <c r="AU114" i="8"/>
  <c r="AU118" i="8"/>
  <c r="AQ118" i="8"/>
  <c r="AQ114" i="8"/>
  <c r="AR26" i="12"/>
  <c r="AQ113" i="8"/>
  <c r="AR113" i="12" s="1"/>
  <c r="AV25" i="12"/>
  <c r="AU116" i="8"/>
  <c r="AU188" i="8"/>
  <c r="AR25" i="12"/>
  <c r="AQ188" i="8"/>
  <c r="AQ116" i="8"/>
  <c r="AV24" i="12"/>
  <c r="AU115" i="8"/>
  <c r="AR24" i="12"/>
  <c r="AQ115" i="8"/>
  <c r="AQ187" i="8"/>
  <c r="AU132" i="8"/>
  <c r="AU129" i="8"/>
  <c r="AU126" i="8"/>
  <c r="AQ117" i="8"/>
  <c r="AR27" i="12"/>
  <c r="AQ183" i="8"/>
  <c r="AQ96" i="8"/>
  <c r="AR5" i="12"/>
  <c r="AU183" i="8"/>
  <c r="AV5" i="12"/>
  <c r="AX56" i="12"/>
  <c r="AX54" i="12"/>
  <c r="AW53" i="12"/>
  <c r="AV140" i="8"/>
  <c r="AW52" i="12"/>
  <c r="AV143" i="8"/>
  <c r="AW143" i="12" s="1"/>
  <c r="AW142" i="8"/>
  <c r="AX51" i="12"/>
  <c r="AS51" i="12"/>
  <c r="AT51" i="12"/>
  <c r="AS142" i="8"/>
  <c r="AV50" i="12"/>
  <c r="AU141" i="8"/>
  <c r="AX194" i="8"/>
  <c r="AU49" i="12"/>
  <c r="AT140" i="8"/>
  <c r="AT194" i="8"/>
  <c r="AU48" i="12"/>
  <c r="AT139" i="8"/>
  <c r="AU47" i="12"/>
  <c r="AT138" i="8"/>
  <c r="AU46" i="12"/>
  <c r="AT137" i="8"/>
  <c r="AX193" i="8"/>
  <c r="AX45" i="12"/>
  <c r="AU45" i="12"/>
  <c r="AT193" i="8"/>
  <c r="AT136" i="8"/>
  <c r="AU136" i="12" s="1"/>
  <c r="AU44" i="12"/>
  <c r="AT134" i="8"/>
  <c r="AU43" i="12"/>
  <c r="AU42" i="12"/>
  <c r="AT133" i="8"/>
  <c r="AU41" i="12"/>
  <c r="AT192" i="8"/>
  <c r="AT132" i="8"/>
  <c r="AU40" i="12"/>
  <c r="AT131" i="8"/>
  <c r="AT129" i="8"/>
  <c r="AU35" i="12"/>
  <c r="AT135" i="8"/>
  <c r="AU96" i="8"/>
  <c r="AW140" i="8"/>
  <c r="AR46" i="12"/>
  <c r="AU5" i="12"/>
  <c r="AT183" i="8"/>
  <c r="AT96" i="8"/>
  <c r="AW50" i="12"/>
  <c r="AV141" i="8"/>
  <c r="AU140" i="8"/>
  <c r="AV49" i="12"/>
  <c r="AU194" i="8"/>
  <c r="AV47" i="12"/>
  <c r="AU138" i="8"/>
  <c r="AR47" i="12"/>
  <c r="AQ138" i="8"/>
  <c r="AU137" i="8"/>
  <c r="AV46" i="12"/>
  <c r="AR45" i="12"/>
  <c r="AQ136" i="8"/>
  <c r="AQ193" i="8"/>
  <c r="AV40" i="12"/>
  <c r="AU131" i="8"/>
  <c r="AV39" i="12"/>
  <c r="AU130" i="8"/>
  <c r="AV37" i="12"/>
  <c r="AU191" i="8"/>
  <c r="AU128" i="8"/>
  <c r="AR37" i="12"/>
  <c r="AQ191" i="8"/>
  <c r="AQ128" i="8"/>
  <c r="AV36" i="12"/>
  <c r="AU127" i="8"/>
  <c r="AR36" i="12"/>
  <c r="AQ127" i="8"/>
  <c r="AR35" i="12"/>
  <c r="AQ126" i="8"/>
  <c r="AV34" i="12"/>
  <c r="AU125" i="8"/>
  <c r="AU125" i="12" s="1"/>
  <c r="AV33" i="12"/>
  <c r="AU190" i="8"/>
  <c r="AU124" i="8"/>
  <c r="AV32" i="12"/>
  <c r="AU123" i="8"/>
  <c r="AR31" i="12"/>
  <c r="AQ122" i="8"/>
  <c r="AV29" i="12"/>
  <c r="AU120" i="8"/>
  <c r="AU189" i="8"/>
  <c r="AV26" i="12"/>
  <c r="AU117" i="8"/>
  <c r="AT142" i="8"/>
  <c r="AW141" i="8"/>
  <c r="AX52" i="12"/>
  <c r="AU39" i="12"/>
  <c r="AU32" i="12"/>
  <c r="AU31" i="12"/>
  <c r="AU29" i="12"/>
  <c r="AT120" i="8"/>
  <c r="AU28" i="12"/>
  <c r="AU26" i="12"/>
  <c r="AT117" i="8"/>
  <c r="AT188" i="8"/>
  <c r="AT116" i="8"/>
  <c r="AU24" i="12"/>
  <c r="AX187" i="8"/>
  <c r="AU21" i="12"/>
  <c r="AT112" i="8"/>
  <c r="AU18" i="12"/>
  <c r="AT109" i="8"/>
  <c r="AU17" i="12"/>
  <c r="AT186" i="8"/>
  <c r="AT108" i="8"/>
  <c r="AU9" i="12"/>
  <c r="AT100" i="8"/>
  <c r="AT111" i="8"/>
  <c r="AT103" i="8"/>
  <c r="AR183" i="8"/>
  <c r="AR96" i="8"/>
  <c r="AS5" i="12"/>
  <c r="AU53" i="12"/>
  <c r="AV53" i="12"/>
  <c r="AW51" i="12"/>
  <c r="AV142" i="8"/>
  <c r="AX49" i="12"/>
  <c r="AW194" i="8"/>
  <c r="AX48" i="12"/>
  <c r="AW138" i="8"/>
  <c r="AT47" i="12"/>
  <c r="AS138" i="8"/>
  <c r="AT46" i="12"/>
  <c r="AS193" i="8"/>
  <c r="AT45" i="12"/>
  <c r="AS136" i="8"/>
  <c r="AT44" i="12"/>
  <c r="AX43" i="12"/>
  <c r="AX42" i="12"/>
  <c r="AW133" i="8"/>
  <c r="AT42" i="12"/>
  <c r="AS133" i="8"/>
  <c r="AW192" i="8"/>
  <c r="AX41" i="12"/>
  <c r="AX40" i="12"/>
  <c r="AT39" i="12"/>
  <c r="AX38" i="12"/>
  <c r="AW129" i="8"/>
  <c r="AX129" i="12" s="1"/>
  <c r="AW191" i="8"/>
  <c r="AS191" i="8"/>
  <c r="AT37" i="12"/>
  <c r="AT35" i="12"/>
  <c r="AX34" i="12"/>
  <c r="AW125" i="8"/>
  <c r="AW190" i="8"/>
  <c r="AX33" i="12"/>
  <c r="AS190" i="8"/>
  <c r="AT33" i="12"/>
  <c r="AT32" i="12"/>
  <c r="AT31" i="12"/>
  <c r="AS189" i="8"/>
  <c r="AT29" i="12"/>
  <c r="AT5" i="12"/>
  <c r="AS96" i="8"/>
  <c r="AX5" i="12"/>
  <c r="AW183" i="8"/>
  <c r="AW55" i="12"/>
  <c r="AX55" i="12"/>
  <c r="AU52" i="12"/>
  <c r="AT52" i="12"/>
  <c r="AT143" i="8"/>
  <c r="AV51" i="12"/>
  <c r="AX50" i="12"/>
  <c r="AT50" i="12"/>
  <c r="AS141" i="8"/>
  <c r="AW49" i="12"/>
  <c r="AV194" i="8"/>
  <c r="AS49" i="12"/>
  <c r="AR140" i="8"/>
  <c r="AV139" i="8"/>
  <c r="AW48" i="12"/>
  <c r="AS48" i="12"/>
  <c r="AR139" i="8"/>
  <c r="AW47" i="12"/>
  <c r="AV138" i="8"/>
  <c r="AS47" i="12"/>
  <c r="AW46" i="12"/>
  <c r="AS46" i="12"/>
  <c r="AR137" i="8"/>
  <c r="AR137" i="12" s="1"/>
  <c r="AV193" i="8"/>
  <c r="AW45" i="12"/>
  <c r="AS45" i="12"/>
  <c r="AR193" i="8"/>
  <c r="AR136" i="8"/>
  <c r="AW44" i="12"/>
  <c r="AS44" i="12"/>
  <c r="AW43" i="12"/>
  <c r="AV134" i="8"/>
  <c r="AS43" i="12"/>
  <c r="AR134" i="8"/>
  <c r="AW42" i="12"/>
  <c r="AW41" i="12"/>
  <c r="AR192" i="8"/>
  <c r="AW40" i="12"/>
  <c r="AS40" i="12"/>
  <c r="AW39" i="12"/>
  <c r="AV130" i="8"/>
  <c r="AS39" i="12"/>
  <c r="AR130" i="8"/>
  <c r="AS38" i="12"/>
  <c r="AV191" i="8"/>
  <c r="AS37" i="12"/>
  <c r="AW36" i="12"/>
  <c r="AS36" i="12"/>
  <c r="AW35" i="12"/>
  <c r="AV126" i="8"/>
  <c r="AW126" i="12" s="1"/>
  <c r="AS35" i="12"/>
  <c r="AR126" i="8"/>
  <c r="AW34" i="12"/>
  <c r="AW33" i="12"/>
  <c r="AV190" i="8"/>
  <c r="AW32" i="12"/>
  <c r="AS32" i="12"/>
  <c r="AW31" i="12"/>
  <c r="AV122" i="8"/>
  <c r="AS31" i="12"/>
  <c r="AR122" i="8"/>
  <c r="AS30" i="12"/>
  <c r="AV189" i="8"/>
  <c r="AW28" i="12"/>
  <c r="AV119" i="8"/>
  <c r="AS28" i="12"/>
  <c r="AR119" i="8"/>
  <c r="AW27" i="12"/>
  <c r="AV118" i="8"/>
  <c r="AS27" i="12"/>
  <c r="AR118" i="8"/>
  <c r="AW26" i="12"/>
  <c r="AS26" i="12"/>
  <c r="AW25" i="12"/>
  <c r="AV188" i="8"/>
  <c r="AS25" i="12"/>
  <c r="AW24" i="12"/>
  <c r="AV115" i="8"/>
  <c r="AS24" i="12"/>
  <c r="AR115" i="8"/>
  <c r="AW23" i="12"/>
  <c r="AV114" i="8"/>
  <c r="AS23" i="12"/>
  <c r="AR114" i="8"/>
  <c r="AS22" i="12"/>
  <c r="AW21" i="12"/>
  <c r="AV187" i="8"/>
  <c r="AS21" i="12"/>
  <c r="AR187" i="8"/>
  <c r="AV111" i="8"/>
  <c r="AR111" i="8"/>
  <c r="AW19" i="12"/>
  <c r="AV110" i="8"/>
  <c r="AS19" i="12"/>
  <c r="AR110" i="8"/>
  <c r="AW18" i="12"/>
  <c r="AS18" i="12"/>
  <c r="AW17" i="12"/>
  <c r="AV186" i="8"/>
  <c r="AS17" i="12"/>
  <c r="AR186" i="8"/>
  <c r="AV107" i="8"/>
  <c r="AW16" i="12"/>
  <c r="AS16" i="12"/>
  <c r="AR107" i="8"/>
  <c r="AW15" i="12"/>
  <c r="AV106" i="8"/>
  <c r="AS15" i="12"/>
  <c r="AR106" i="8"/>
  <c r="AW14" i="12"/>
  <c r="AS14" i="12"/>
  <c r="AW13" i="12"/>
  <c r="AV185" i="8"/>
  <c r="AS13" i="12"/>
  <c r="AR185" i="8"/>
  <c r="AW12" i="12"/>
  <c r="AV103" i="8"/>
  <c r="AS12" i="12"/>
  <c r="AR103" i="8"/>
  <c r="AW11" i="12"/>
  <c r="AV102" i="8"/>
  <c r="AR102" i="8"/>
  <c r="AW10" i="12"/>
  <c r="AS10" i="12"/>
  <c r="AW9" i="12"/>
  <c r="AV184" i="8"/>
  <c r="AS9" i="12"/>
  <c r="AR184" i="8"/>
  <c r="AR100" i="8"/>
  <c r="AW8" i="12"/>
  <c r="AS8" i="12"/>
  <c r="AR99" i="8"/>
  <c r="AW7" i="12"/>
  <c r="AV98" i="8"/>
  <c r="AR98" i="8"/>
  <c r="AV97" i="8"/>
  <c r="AS6" i="12"/>
  <c r="AV135" i="8"/>
  <c r="AR133" i="8"/>
  <c r="AV132" i="8"/>
  <c r="AS130" i="8"/>
  <c r="AS124" i="8"/>
  <c r="AW123" i="8"/>
  <c r="AR123" i="8"/>
  <c r="AR117" i="8"/>
  <c r="AT115" i="8"/>
  <c r="AR109" i="8"/>
  <c r="AT107" i="8"/>
  <c r="AV105" i="8"/>
  <c r="AR101" i="8"/>
  <c r="AW96" i="8"/>
  <c r="AU142" i="8"/>
  <c r="AW139" i="8"/>
  <c r="AR138" i="8"/>
  <c r="AV136" i="8"/>
  <c r="AX191" i="8"/>
  <c r="AR188" i="8"/>
  <c r="AX185" i="8"/>
  <c r="AX44" i="12"/>
  <c r="AW37" i="12"/>
  <c r="AS20" i="12"/>
  <c r="AV15" i="12"/>
  <c r="AX47" i="12"/>
  <c r="AU38" i="12"/>
  <c r="AU37" i="12"/>
  <c r="AT191" i="8"/>
  <c r="AT128" i="8"/>
  <c r="AU36" i="12"/>
  <c r="AU34" i="12"/>
  <c r="AU33" i="12"/>
  <c r="AT190" i="8"/>
  <c r="AT124" i="8"/>
  <c r="AU30" i="12"/>
  <c r="AX189" i="8"/>
  <c r="AU27" i="12"/>
  <c r="AX188" i="8"/>
  <c r="AU22" i="12"/>
  <c r="AT113" i="8"/>
  <c r="AU113" i="12" s="1"/>
  <c r="AX186" i="8"/>
  <c r="AU14" i="12"/>
  <c r="AT105" i="8"/>
  <c r="AU13" i="12"/>
  <c r="AT185" i="8"/>
  <c r="AT104" i="8"/>
  <c r="AU10" i="12"/>
  <c r="AT101" i="8"/>
  <c r="AU8" i="12"/>
  <c r="AT99" i="8"/>
  <c r="AU7" i="12"/>
  <c r="AT98" i="8"/>
  <c r="AU6" i="12"/>
  <c r="AT97" i="8"/>
  <c r="AT126" i="8"/>
  <c r="AT123" i="8"/>
  <c r="AT119" i="8"/>
  <c r="AX190" i="8"/>
  <c r="AT184" i="8"/>
  <c r="AT36" i="12"/>
  <c r="AV183" i="8"/>
  <c r="AV96" i="8"/>
  <c r="AW5" i="12"/>
  <c r="AW54" i="12"/>
  <c r="AV54" i="12"/>
  <c r="AV52" i="12"/>
  <c r="AU143" i="8"/>
  <c r="AU50" i="12"/>
  <c r="AT141" i="8"/>
  <c r="AT49" i="12"/>
  <c r="AS140" i="8"/>
  <c r="AT48" i="12"/>
  <c r="AS139" i="8"/>
  <c r="AX46" i="12"/>
  <c r="AW137" i="8"/>
  <c r="AW193" i="8"/>
  <c r="AT43" i="12"/>
  <c r="AS192" i="8"/>
  <c r="AX39" i="12"/>
  <c r="AT38" i="12"/>
  <c r="AS129" i="8"/>
  <c r="AX35" i="12"/>
  <c r="AT34" i="12"/>
  <c r="AS125" i="8"/>
  <c r="AT125" i="12" s="1"/>
  <c r="AX31" i="12"/>
  <c r="AX30" i="12"/>
  <c r="AW121" i="8"/>
  <c r="AT30" i="12"/>
  <c r="AS121" i="8"/>
  <c r="AW189" i="8"/>
  <c r="AX29" i="12"/>
  <c r="AX28" i="12"/>
  <c r="AX27" i="12"/>
  <c r="AW118" i="8"/>
  <c r="AT27" i="12"/>
  <c r="AS118" i="8"/>
  <c r="AX26" i="12"/>
  <c r="AW117" i="8"/>
  <c r="AT26" i="12"/>
  <c r="AS117" i="8"/>
  <c r="AX25" i="12"/>
  <c r="AW188" i="8"/>
  <c r="AT25" i="12"/>
  <c r="AS188" i="8"/>
  <c r="AX24" i="12"/>
  <c r="AT24" i="12"/>
  <c r="AW114" i="8"/>
  <c r="AX23" i="12"/>
  <c r="AT23" i="12"/>
  <c r="AS114" i="8"/>
  <c r="AX22" i="12"/>
  <c r="AW113" i="8"/>
  <c r="AT22" i="12"/>
  <c r="AS113" i="8"/>
  <c r="AS113" i="12" s="1"/>
  <c r="AX21" i="12"/>
  <c r="AW187" i="8"/>
  <c r="AS187" i="8"/>
  <c r="AT21" i="12"/>
  <c r="AX20" i="12"/>
  <c r="AT20" i="12"/>
  <c r="AX19" i="12"/>
  <c r="AW110" i="8"/>
  <c r="AT19" i="12"/>
  <c r="AS110" i="8"/>
  <c r="AX18" i="12"/>
  <c r="AW109" i="8"/>
  <c r="AS109" i="8"/>
  <c r="AW186" i="8"/>
  <c r="AX17" i="12"/>
  <c r="AS186" i="8"/>
  <c r="AT17" i="12"/>
  <c r="AX16" i="12"/>
  <c r="AT16" i="12"/>
  <c r="AX15" i="12"/>
  <c r="AW106" i="8"/>
  <c r="AT15" i="12"/>
  <c r="AS106" i="8"/>
  <c r="AT106" i="12" s="1"/>
  <c r="AX14" i="12"/>
  <c r="AW105" i="8"/>
  <c r="AT14" i="12"/>
  <c r="AS105" i="8"/>
  <c r="AW185" i="8"/>
  <c r="AX13" i="12"/>
  <c r="AT13" i="12"/>
  <c r="AS185" i="8"/>
  <c r="AX12" i="12"/>
  <c r="AT12" i="12"/>
  <c r="AX11" i="12"/>
  <c r="AW102" i="8"/>
  <c r="AT11" i="12"/>
  <c r="AS102" i="8"/>
  <c r="AW101" i="8"/>
  <c r="AT10" i="12"/>
  <c r="AS101" i="8"/>
  <c r="AW184" i="8"/>
  <c r="AX9" i="12"/>
  <c r="AT9" i="12"/>
  <c r="AS184" i="8"/>
  <c r="AX8" i="12"/>
  <c r="AW99" i="8"/>
  <c r="AX99" i="12" s="1"/>
  <c r="AT8" i="12"/>
  <c r="AS99" i="8"/>
  <c r="AX7" i="12"/>
  <c r="AW98" i="8"/>
  <c r="AT7" i="12"/>
  <c r="AX6" i="12"/>
  <c r="AT6" i="12"/>
  <c r="AR135" i="8"/>
  <c r="AW132" i="8"/>
  <c r="AR132" i="8"/>
  <c r="AV131" i="8"/>
  <c r="AT130" i="8"/>
  <c r="AR129" i="8"/>
  <c r="AV128" i="8"/>
  <c r="AT127" i="8"/>
  <c r="AS126" i="8"/>
  <c r="AV125" i="8"/>
  <c r="AS123" i="8"/>
  <c r="AW122" i="8"/>
  <c r="AS119" i="8"/>
  <c r="AT118" i="8"/>
  <c r="AV116" i="8"/>
  <c r="AW115" i="8"/>
  <c r="AR112" i="8"/>
  <c r="AS111" i="8"/>
  <c r="AT110" i="8"/>
  <c r="AV108" i="8"/>
  <c r="AW107" i="8"/>
  <c r="AR104" i="8"/>
  <c r="AS103" i="8"/>
  <c r="AT102" i="8"/>
  <c r="AV100" i="8"/>
  <c r="AS98" i="8"/>
  <c r="AR97" i="8"/>
  <c r="AW136" i="8"/>
  <c r="AR190" i="8"/>
  <c r="AS183" i="8"/>
  <c r="AX37" i="12"/>
  <c r="AU25" i="12"/>
  <c r="AW20" i="12"/>
  <c r="AS11" i="12"/>
  <c r="AV23" i="12"/>
  <c r="AV22" i="12"/>
  <c r="AR22" i="12"/>
  <c r="AV21" i="12"/>
  <c r="AU187" i="8"/>
  <c r="AR21" i="12"/>
  <c r="AV20" i="12"/>
  <c r="AR20" i="12"/>
  <c r="AV18" i="12"/>
  <c r="AR18" i="12"/>
  <c r="AV17" i="12"/>
  <c r="AU186" i="8"/>
  <c r="AV16" i="12"/>
  <c r="AR16" i="12"/>
  <c r="AR15" i="12"/>
  <c r="AV14" i="12"/>
  <c r="AR14" i="12"/>
  <c r="AU185" i="8"/>
  <c r="AV12" i="12"/>
  <c r="AR12" i="12"/>
  <c r="AV11" i="12"/>
  <c r="AR11" i="12"/>
  <c r="AV10" i="12"/>
  <c r="AR10" i="12"/>
  <c r="AV9" i="12"/>
  <c r="AU184" i="8"/>
  <c r="AR9" i="12"/>
  <c r="AV8" i="12"/>
  <c r="AR8" i="12"/>
  <c r="AV7" i="12"/>
  <c r="AR7" i="12"/>
  <c r="AU97" i="8"/>
  <c r="AQ97" i="8"/>
  <c r="AR97" i="12" s="1"/>
  <c r="AU111" i="8"/>
  <c r="AQ111" i="8"/>
  <c r="AU107" i="8"/>
  <c r="AQ107" i="8"/>
  <c r="AU103" i="8"/>
  <c r="AQ103" i="8"/>
  <c r="AQ98" i="8"/>
  <c r="AU112" i="8"/>
  <c r="AQ112" i="8"/>
  <c r="AU108" i="8"/>
  <c r="AQ108" i="8"/>
  <c r="AU104" i="8"/>
  <c r="AQ104" i="8"/>
  <c r="AU100" i="8"/>
  <c r="AQ184" i="8"/>
  <c r="AR6" i="12"/>
  <c r="AR131" i="12" l="1"/>
  <c r="AS129" i="12"/>
  <c r="AR127" i="12"/>
  <c r="AS116" i="12"/>
  <c r="AU134" i="12"/>
  <c r="AW138" i="12"/>
  <c r="AU129" i="12"/>
  <c r="AV101" i="12"/>
  <c r="AU133" i="12"/>
  <c r="AW142" i="12"/>
  <c r="AU132" i="12"/>
  <c r="AX130" i="12"/>
  <c r="AW130" i="12"/>
  <c r="AV133" i="12"/>
  <c r="AX111" i="12"/>
  <c r="AW111" i="12"/>
  <c r="AS108" i="12"/>
  <c r="AW100" i="12"/>
  <c r="AX113" i="12"/>
  <c r="AR128" i="12"/>
  <c r="AU128" i="12"/>
  <c r="AV109" i="12"/>
  <c r="AX118" i="12"/>
  <c r="AX98" i="12"/>
  <c r="AX101" i="12"/>
  <c r="AX134" i="12"/>
  <c r="AV121" i="12"/>
  <c r="AW121" i="12"/>
  <c r="AW103" i="12"/>
  <c r="AS107" i="12"/>
  <c r="AW119" i="12"/>
  <c r="AS122" i="12"/>
  <c r="AW125" i="12"/>
  <c r="AR104" i="12"/>
  <c r="AV123" i="12"/>
  <c r="AS128" i="12"/>
  <c r="AW131" i="12"/>
  <c r="AX139" i="12"/>
  <c r="AV105" i="12"/>
  <c r="AX133" i="12"/>
  <c r="AX135" i="12"/>
  <c r="AW108" i="12"/>
  <c r="AX121" i="12"/>
  <c r="AR116" i="12"/>
  <c r="AW128" i="12"/>
  <c r="AW109" i="12"/>
  <c r="AX110" i="12"/>
  <c r="AX108" i="12"/>
  <c r="AX128" i="12"/>
  <c r="AV137" i="12"/>
  <c r="AS131" i="12"/>
  <c r="AX126" i="12"/>
  <c r="AU102" i="12"/>
  <c r="AW134" i="12"/>
  <c r="AU99" i="12"/>
  <c r="AU105" i="12"/>
  <c r="AS134" i="12"/>
  <c r="AU116" i="12"/>
  <c r="AS127" i="12"/>
  <c r="AX119" i="12"/>
  <c r="AT120" i="12"/>
  <c r="AX131" i="12"/>
  <c r="AR108" i="12"/>
  <c r="AU110" i="12"/>
  <c r="AS132" i="12"/>
  <c r="AT114" i="12"/>
  <c r="AU124" i="12"/>
  <c r="AS115" i="12"/>
  <c r="AV127" i="12"/>
  <c r="AV112" i="12"/>
  <c r="AX115" i="12"/>
  <c r="AX106" i="12"/>
  <c r="AW112" i="12"/>
  <c r="AW127" i="12"/>
  <c r="AV108" i="12"/>
  <c r="AX123" i="12"/>
  <c r="AV120" i="12"/>
  <c r="AT131" i="12"/>
  <c r="AW104" i="12"/>
  <c r="AT97" i="12"/>
  <c r="AT135" i="12"/>
  <c r="AV124" i="12"/>
  <c r="AW120" i="12"/>
  <c r="AR105" i="12"/>
  <c r="AW124" i="12"/>
  <c r="AV100" i="12"/>
  <c r="AS104" i="12"/>
  <c r="AX102" i="12"/>
  <c r="AU98" i="12"/>
  <c r="AV106" i="12"/>
  <c r="AX104" i="12"/>
  <c r="AU109" i="12"/>
  <c r="AX112" i="12"/>
  <c r="AX105" i="12"/>
  <c r="AW97" i="12"/>
  <c r="AV104" i="12"/>
  <c r="AW116" i="12"/>
  <c r="AX117" i="12"/>
  <c r="AW96" i="12"/>
  <c r="AX116" i="12"/>
  <c r="AR130" i="12"/>
  <c r="AX100" i="12"/>
  <c r="AX124" i="12"/>
  <c r="AV117" i="12"/>
  <c r="AV131" i="12"/>
  <c r="AU96" i="12"/>
  <c r="AV129" i="12"/>
  <c r="AX120" i="12"/>
  <c r="AX97" i="12"/>
  <c r="AU101" i="12"/>
  <c r="AX96" i="12"/>
  <c r="AX107" i="12"/>
  <c r="AW135" i="12"/>
  <c r="AT101" i="12"/>
  <c r="AT105" i="12"/>
  <c r="AT121" i="12"/>
  <c r="AT139" i="12"/>
  <c r="AT115" i="12"/>
  <c r="AS97" i="12"/>
  <c r="AR98" i="12"/>
  <c r="AR103" i="12"/>
  <c r="AR111" i="12"/>
  <c r="AT103" i="12"/>
  <c r="AT117" i="12"/>
  <c r="AS100" i="12"/>
  <c r="AS140" i="12"/>
  <c r="AT96" i="12"/>
  <c r="AS120" i="12"/>
  <c r="AS112" i="12"/>
  <c r="AS135" i="12"/>
  <c r="AT132" i="12"/>
  <c r="AR110" i="12"/>
  <c r="AR102" i="12"/>
  <c r="AR125" i="12"/>
  <c r="AV126" i="12"/>
  <c r="AV114" i="12"/>
  <c r="AV107" i="12"/>
  <c r="AX132" i="12"/>
  <c r="AT129" i="12"/>
  <c r="AS101" i="12"/>
  <c r="AU107" i="12"/>
  <c r="AW102" i="12"/>
  <c r="AS106" i="12"/>
  <c r="AW110" i="12"/>
  <c r="AW118" i="12"/>
  <c r="AS139" i="12"/>
  <c r="AT141" i="12"/>
  <c r="AT136" i="12"/>
  <c r="AS121" i="12"/>
  <c r="AT119" i="12"/>
  <c r="AT126" i="12"/>
  <c r="AU130" i="12"/>
  <c r="AT110" i="12"/>
  <c r="AT118" i="12"/>
  <c r="AU104" i="12"/>
  <c r="AS123" i="12"/>
  <c r="AW132" i="12"/>
  <c r="AS99" i="12"/>
  <c r="AS114" i="12"/>
  <c r="AU112" i="12"/>
  <c r="AU120" i="12"/>
  <c r="AV125" i="12"/>
  <c r="AX140" i="12"/>
  <c r="AX127" i="12"/>
  <c r="AU137" i="12"/>
  <c r="AV141" i="12"/>
  <c r="AR120" i="12"/>
  <c r="AV111" i="12"/>
  <c r="AX122" i="12"/>
  <c r="AU127" i="12"/>
  <c r="AT102" i="12"/>
  <c r="AT109" i="12"/>
  <c r="AX114" i="12"/>
  <c r="AX137" i="12"/>
  <c r="AT140" i="12"/>
  <c r="AV110" i="12"/>
  <c r="AU123" i="12"/>
  <c r="AV142" i="12"/>
  <c r="AX125" i="12"/>
  <c r="AV138" i="12"/>
  <c r="AV132" i="12"/>
  <c r="AV115" i="12"/>
  <c r="AR123" i="12"/>
  <c r="AV134" i="12"/>
  <c r="AV135" i="12"/>
  <c r="AW99" i="12"/>
  <c r="AT130" i="12"/>
  <c r="AT138" i="12"/>
  <c r="AS96" i="12"/>
  <c r="AW101" i="12"/>
  <c r="AR101" i="12"/>
  <c r="AX136" i="12"/>
  <c r="AV143" i="12"/>
  <c r="AS109" i="12"/>
  <c r="AS126" i="12"/>
  <c r="AU103" i="12"/>
  <c r="AU117" i="12"/>
  <c r="AV140" i="12"/>
  <c r="AT107" i="12"/>
  <c r="AT134" i="12"/>
  <c r="AU140" i="12"/>
  <c r="AR109" i="12"/>
  <c r="AV119" i="12"/>
  <c r="AW113" i="12"/>
  <c r="AR107" i="12"/>
  <c r="AT123" i="12"/>
  <c r="AT99" i="12"/>
  <c r="AX109" i="12"/>
  <c r="AT113" i="12"/>
  <c r="AS105" i="12"/>
  <c r="AW117" i="12"/>
  <c r="AW136" i="12"/>
  <c r="AW105" i="12"/>
  <c r="AS133" i="12"/>
  <c r="AS98" i="12"/>
  <c r="AS103" i="12"/>
  <c r="AW106" i="12"/>
  <c r="AS110" i="12"/>
  <c r="AS111" i="12"/>
  <c r="AS118" i="12"/>
  <c r="AS119" i="12"/>
  <c r="AW122" i="12"/>
  <c r="AS130" i="12"/>
  <c r="AS137" i="12"/>
  <c r="AT133" i="12"/>
  <c r="AX138" i="12"/>
  <c r="AT137" i="12"/>
  <c r="AT104" i="12"/>
  <c r="AT112" i="12"/>
  <c r="AS125" i="12"/>
  <c r="AU142" i="12"/>
  <c r="AW133" i="12"/>
  <c r="AT127" i="12"/>
  <c r="AR126" i="12"/>
  <c r="AV130" i="12"/>
  <c r="AW141" i="12"/>
  <c r="AV96" i="12"/>
  <c r="AU135" i="12"/>
  <c r="AU131" i="12"/>
  <c r="AU139" i="12"/>
  <c r="AW140" i="12"/>
  <c r="AR96" i="12"/>
  <c r="AU114" i="12"/>
  <c r="AR115" i="12"/>
  <c r="AV116" i="12"/>
  <c r="AR114" i="12"/>
  <c r="AR134" i="12"/>
  <c r="AR135" i="12"/>
  <c r="AV139" i="12"/>
  <c r="AX143" i="12"/>
  <c r="AW123" i="12"/>
  <c r="AW129" i="12"/>
  <c r="AS117" i="12"/>
  <c r="AT143" i="12"/>
  <c r="AU143" i="12"/>
  <c r="AU108" i="12"/>
  <c r="AV118" i="12"/>
  <c r="AR140" i="12"/>
  <c r="AQ140" i="12"/>
  <c r="AR112" i="12"/>
  <c r="AV103" i="12"/>
  <c r="AV102" i="12"/>
  <c r="AS136" i="12"/>
  <c r="AU111" i="12"/>
  <c r="AX141" i="12"/>
  <c r="AT108" i="12"/>
  <c r="AR122" i="12"/>
  <c r="AV97" i="12"/>
  <c r="AT98" i="12"/>
  <c r="AT111" i="12"/>
  <c r="AU118" i="12"/>
  <c r="AU141" i="12"/>
  <c r="AU119" i="12"/>
  <c r="AU126" i="12"/>
  <c r="AU97" i="12"/>
  <c r="AS138" i="12"/>
  <c r="AR99" i="12"/>
  <c r="AU115" i="12"/>
  <c r="AT124" i="12"/>
  <c r="AW98" i="12"/>
  <c r="AS102" i="12"/>
  <c r="AW107" i="12"/>
  <c r="AW114" i="12"/>
  <c r="AW115" i="12"/>
  <c r="AW139" i="12"/>
  <c r="AV98" i="12"/>
  <c r="AR106" i="12"/>
  <c r="AU100" i="12"/>
  <c r="AS124" i="12"/>
  <c r="AT100" i="12"/>
  <c r="AT116" i="12"/>
  <c r="AV128" i="12"/>
  <c r="AR136" i="12"/>
  <c r="AR138" i="12"/>
  <c r="AR139" i="12"/>
  <c r="AR133" i="12"/>
  <c r="AR100" i="12"/>
  <c r="AU121" i="12"/>
  <c r="AU138" i="12"/>
  <c r="AT142" i="12"/>
  <c r="AS142" i="12"/>
  <c r="AX142" i="12"/>
  <c r="AR117" i="12"/>
  <c r="AR118" i="12"/>
  <c r="AR119" i="12"/>
  <c r="AV122" i="12"/>
  <c r="AR129" i="12"/>
  <c r="AR132" i="12"/>
  <c r="AV136" i="12"/>
  <c r="AR141" i="12"/>
  <c r="AS141" i="12"/>
  <c r="AT128" i="12"/>
  <c r="AW137" i="12"/>
  <c r="AL132" i="12" l="1"/>
  <c r="AL133" i="12"/>
  <c r="AM133" i="12"/>
  <c r="AL134" i="12"/>
  <c r="AM134" i="12"/>
  <c r="AL135" i="12"/>
  <c r="AM135" i="12"/>
  <c r="AL45" i="12"/>
  <c r="AL46" i="12"/>
  <c r="AM46" i="12"/>
  <c r="AL47" i="12"/>
  <c r="AM47" i="12"/>
  <c r="AN47" i="12"/>
  <c r="AL48" i="12"/>
  <c r="AM48" i="12"/>
  <c r="AN48" i="12"/>
  <c r="AO48" i="12"/>
  <c r="AP138" i="8" l="1"/>
  <c r="AQ47" i="12"/>
  <c r="AQ45" i="12"/>
  <c r="AP136" i="8"/>
  <c r="AQ43" i="12"/>
  <c r="AP134" i="8"/>
  <c r="AQ41" i="12"/>
  <c r="AP132" i="8"/>
  <c r="AQ132" i="12" s="1"/>
  <c r="AP130" i="8"/>
  <c r="AQ130" i="12" s="1"/>
  <c r="AQ39" i="12"/>
  <c r="AQ37" i="12"/>
  <c r="AP128" i="8"/>
  <c r="AQ128" i="12" s="1"/>
  <c r="AQ35" i="12"/>
  <c r="AP126" i="8"/>
  <c r="AQ126" i="12" s="1"/>
  <c r="AQ33" i="12"/>
  <c r="AP124" i="8"/>
  <c r="AQ124" i="12" s="1"/>
  <c r="AQ31" i="12"/>
  <c r="AP122" i="8"/>
  <c r="AQ122" i="12" s="1"/>
  <c r="AQ29" i="12"/>
  <c r="AP120" i="8"/>
  <c r="AQ120" i="12" s="1"/>
  <c r="AQ27" i="12"/>
  <c r="AP118" i="8"/>
  <c r="AQ118" i="12" s="1"/>
  <c r="AP116" i="8"/>
  <c r="AQ116" i="12" s="1"/>
  <c r="AQ25" i="12"/>
  <c r="AQ23" i="12"/>
  <c r="AP114" i="8"/>
  <c r="AQ114" i="12" s="1"/>
  <c r="AQ21" i="12"/>
  <c r="AP112" i="8"/>
  <c r="AQ112" i="12" s="1"/>
  <c r="AQ19" i="12"/>
  <c r="AP110" i="8"/>
  <c r="AQ110" i="12" s="1"/>
  <c r="AQ17" i="12"/>
  <c r="AP108" i="8"/>
  <c r="AQ108" i="12" s="1"/>
  <c r="AQ15" i="12"/>
  <c r="AP106" i="8"/>
  <c r="AQ106" i="12" s="1"/>
  <c r="AQ14" i="12"/>
  <c r="AP105" i="8"/>
  <c r="AQ105" i="12" s="1"/>
  <c r="AQ12" i="12"/>
  <c r="AP103" i="8"/>
  <c r="AQ103" i="12" s="1"/>
  <c r="AQ10" i="12"/>
  <c r="AP101" i="8"/>
  <c r="AQ101" i="12" s="1"/>
  <c r="AQ8" i="12"/>
  <c r="AP99" i="8"/>
  <c r="AQ99" i="12" s="1"/>
  <c r="AQ7" i="12"/>
  <c r="AP98" i="8"/>
  <c r="AQ98" i="12" s="1"/>
  <c r="AQ5" i="12"/>
  <c r="AP96" i="8"/>
  <c r="AQ96" i="12" s="1"/>
  <c r="AQ46" i="12"/>
  <c r="AP137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39" i="8"/>
  <c r="AP46" i="12"/>
  <c r="AP47" i="12"/>
  <c r="AQ44" i="12"/>
  <c r="AP135" i="8"/>
  <c r="AQ42" i="12"/>
  <c r="AP133" i="8"/>
  <c r="AQ133" i="12" s="1"/>
  <c r="AQ40" i="12"/>
  <c r="AP131" i="8"/>
  <c r="AQ131" i="12" s="1"/>
  <c r="AQ38" i="12"/>
  <c r="AP129" i="8"/>
  <c r="AQ129" i="12" s="1"/>
  <c r="AQ36" i="12"/>
  <c r="AP127" i="8"/>
  <c r="AQ127" i="12" s="1"/>
  <c r="AQ34" i="12"/>
  <c r="AP125" i="8"/>
  <c r="AQ125" i="12" s="1"/>
  <c r="AQ32" i="12"/>
  <c r="AP123" i="8"/>
  <c r="AQ123" i="12" s="1"/>
  <c r="AQ30" i="12"/>
  <c r="AP121" i="8"/>
  <c r="AQ121" i="12" s="1"/>
  <c r="AQ28" i="12"/>
  <c r="AP119" i="8"/>
  <c r="AQ119" i="12" s="1"/>
  <c r="AQ26" i="12"/>
  <c r="AP117" i="8"/>
  <c r="AQ117" i="12" s="1"/>
  <c r="AQ24" i="12"/>
  <c r="AP115" i="8"/>
  <c r="AQ115" i="12" s="1"/>
  <c r="AQ22" i="12"/>
  <c r="AP113" i="8"/>
  <c r="AQ113" i="12" s="1"/>
  <c r="AQ20" i="12"/>
  <c r="AP111" i="8"/>
  <c r="AQ111" i="12" s="1"/>
  <c r="AQ18" i="12"/>
  <c r="AP109" i="8"/>
  <c r="AQ109" i="12" s="1"/>
  <c r="AQ16" i="12"/>
  <c r="AP107" i="8"/>
  <c r="AQ107" i="12" s="1"/>
  <c r="AQ13" i="12"/>
  <c r="AP104" i="8"/>
  <c r="AQ104" i="12" s="1"/>
  <c r="AQ11" i="12"/>
  <c r="AP102" i="8"/>
  <c r="AQ102" i="12" s="1"/>
  <c r="AP100" i="8"/>
  <c r="AQ100" i="12" s="1"/>
  <c r="AQ9" i="12"/>
  <c r="AQ6" i="12"/>
  <c r="AP97" i="8"/>
  <c r="AQ97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5" i="8"/>
  <c r="AP192" i="8"/>
  <c r="AO41" i="12"/>
  <c r="AN192" i="8"/>
  <c r="AN132" i="8"/>
  <c r="AO40" i="12"/>
  <c r="AN131" i="8"/>
  <c r="AP191" i="8"/>
  <c r="AO37" i="12"/>
  <c r="AN191" i="8"/>
  <c r="AN128" i="8"/>
  <c r="AO35" i="12"/>
  <c r="AN126" i="8"/>
  <c r="AO34" i="12"/>
  <c r="AN125" i="8"/>
  <c r="AO32" i="12"/>
  <c r="AN123" i="8"/>
  <c r="AP189" i="8"/>
  <c r="AO28" i="12"/>
  <c r="AN119" i="8"/>
  <c r="AO27" i="12"/>
  <c r="AN118" i="8"/>
  <c r="AO26" i="12"/>
  <c r="AN117" i="8"/>
  <c r="AO23" i="12"/>
  <c r="AN114" i="8"/>
  <c r="AP187" i="8"/>
  <c r="AO20" i="12"/>
  <c r="AN111" i="8"/>
  <c r="AO19" i="12"/>
  <c r="AN110" i="8"/>
  <c r="AO18" i="12"/>
  <c r="AN109" i="8"/>
  <c r="AO15" i="12"/>
  <c r="AN106" i="8"/>
  <c r="AO14" i="12"/>
  <c r="AN105" i="8"/>
  <c r="AO13" i="12"/>
  <c r="AN185" i="8"/>
  <c r="AN104" i="8"/>
  <c r="AO12" i="12"/>
  <c r="AN103" i="8"/>
  <c r="AP184" i="8"/>
  <c r="AO5" i="12"/>
  <c r="AN183" i="8"/>
  <c r="AN96" i="8"/>
  <c r="AP183" i="8"/>
  <c r="AN46" i="12"/>
  <c r="AO46" i="12"/>
  <c r="AM45" i="12"/>
  <c r="AN45" i="12"/>
  <c r="AO135" i="8"/>
  <c r="AN44" i="12"/>
  <c r="AO134" i="8"/>
  <c r="AN43" i="12"/>
  <c r="AO133" i="8"/>
  <c r="AN42" i="12"/>
  <c r="AO192" i="8"/>
  <c r="AO132" i="8"/>
  <c r="AN41" i="12"/>
  <c r="AM192" i="8"/>
  <c r="AM132" i="8"/>
  <c r="AO131" i="8"/>
  <c r="AN40" i="12"/>
  <c r="AM131" i="8"/>
  <c r="AO130" i="8"/>
  <c r="AN39" i="12"/>
  <c r="AM130" i="8"/>
  <c r="AO129" i="8"/>
  <c r="AN38" i="12"/>
  <c r="AM129" i="8"/>
  <c r="AO128" i="8"/>
  <c r="AO191" i="8"/>
  <c r="AN37" i="12"/>
  <c r="AM128" i="8"/>
  <c r="AM191" i="8"/>
  <c r="AO127" i="8"/>
  <c r="AN36" i="12"/>
  <c r="AM127" i="8"/>
  <c r="AO126" i="8"/>
  <c r="AN35" i="12"/>
  <c r="AM126" i="8"/>
  <c r="AO125" i="8"/>
  <c r="AN34" i="12"/>
  <c r="AM125" i="8"/>
  <c r="AO124" i="8"/>
  <c r="AP124" i="12" s="1"/>
  <c r="AO190" i="8"/>
  <c r="AN33" i="12"/>
  <c r="AM124" i="8"/>
  <c r="AM190" i="8"/>
  <c r="AO123" i="8"/>
  <c r="AN32" i="12"/>
  <c r="AM123" i="8"/>
  <c r="AO122" i="8"/>
  <c r="AN31" i="12"/>
  <c r="AM122" i="8"/>
  <c r="AN5" i="12"/>
  <c r="AM183" i="8"/>
  <c r="AM96" i="8"/>
  <c r="AP5" i="12"/>
  <c r="AO183" i="8"/>
  <c r="AO96" i="8"/>
  <c r="AP193" i="8"/>
  <c r="AO43" i="12"/>
  <c r="AN134" i="8"/>
  <c r="AO42" i="12"/>
  <c r="AN133" i="8"/>
  <c r="AO39" i="12"/>
  <c r="AN130" i="8"/>
  <c r="AO38" i="12"/>
  <c r="AN129" i="8"/>
  <c r="AO36" i="12"/>
  <c r="AN127" i="8"/>
  <c r="AP190" i="8"/>
  <c r="AO33" i="12"/>
  <c r="AN190" i="8"/>
  <c r="AN124" i="8"/>
  <c r="AO31" i="12"/>
  <c r="AN122" i="8"/>
  <c r="AO30" i="12"/>
  <c r="AN121" i="8"/>
  <c r="AO29" i="12"/>
  <c r="AN189" i="8"/>
  <c r="AN120" i="8"/>
  <c r="AP188" i="8"/>
  <c r="AO25" i="12"/>
  <c r="AN188" i="8"/>
  <c r="AN116" i="8"/>
  <c r="AO24" i="12"/>
  <c r="AN115" i="8"/>
  <c r="AO22" i="12"/>
  <c r="AN113" i="8"/>
  <c r="AO21" i="12"/>
  <c r="AN187" i="8"/>
  <c r="AN112" i="8"/>
  <c r="AP186" i="8"/>
  <c r="AO17" i="12"/>
  <c r="AN186" i="8"/>
  <c r="AN108" i="8"/>
  <c r="AO16" i="12"/>
  <c r="AN107" i="8"/>
  <c r="AP185" i="8"/>
  <c r="AO11" i="12"/>
  <c r="AN102" i="8"/>
  <c r="AN30" i="12"/>
  <c r="AN29" i="12"/>
  <c r="AN28" i="12"/>
  <c r="AN27" i="12"/>
  <c r="AN26" i="12"/>
  <c r="AN25" i="12"/>
  <c r="AN24" i="12"/>
  <c r="AN23" i="12"/>
  <c r="AN22" i="12"/>
  <c r="AO187" i="8"/>
  <c r="AN21" i="12"/>
  <c r="AM187" i="8"/>
  <c r="AN20" i="12"/>
  <c r="AN19" i="12"/>
  <c r="AN18" i="12"/>
  <c r="AO186" i="8"/>
  <c r="AN17" i="12"/>
  <c r="AM186" i="8"/>
  <c r="AN16" i="12"/>
  <c r="AN15" i="12"/>
  <c r="AN14" i="12"/>
  <c r="AO185" i="8"/>
  <c r="AN13" i="12"/>
  <c r="AM185" i="8"/>
  <c r="AN12" i="12"/>
  <c r="AN11" i="12"/>
  <c r="AN10" i="12"/>
  <c r="AO184" i="8"/>
  <c r="AN9" i="12"/>
  <c r="AM184" i="8"/>
  <c r="AN8" i="12"/>
  <c r="AN7" i="12"/>
  <c r="AP6" i="12"/>
  <c r="AN6" i="12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O103" i="8"/>
  <c r="AM103" i="8"/>
  <c r="AO101" i="8"/>
  <c r="AM101" i="8"/>
  <c r="AN100" i="8"/>
  <c r="AO99" i="8"/>
  <c r="AM99" i="8"/>
  <c r="AN98" i="8"/>
  <c r="AO97" i="8"/>
  <c r="AM97" i="8"/>
  <c r="AO189" i="8"/>
  <c r="AM189" i="8"/>
  <c r="AO188" i="8"/>
  <c r="AM188" i="8"/>
  <c r="AN184" i="8"/>
  <c r="AO120" i="8"/>
  <c r="AM120" i="8"/>
  <c r="AO118" i="8"/>
  <c r="AM118" i="8"/>
  <c r="AO116" i="8"/>
  <c r="AM116" i="8"/>
  <c r="AO114" i="8"/>
  <c r="AM114" i="8"/>
  <c r="AO112" i="8"/>
  <c r="AM112" i="8"/>
  <c r="AO110" i="8"/>
  <c r="AM110" i="8"/>
  <c r="AN110" i="12" s="1"/>
  <c r="AO108" i="8"/>
  <c r="AM108" i="8"/>
  <c r="AO106" i="8"/>
  <c r="AM106" i="8"/>
  <c r="AO104" i="8"/>
  <c r="AP104" i="12" s="1"/>
  <c r="AM104" i="8"/>
  <c r="AO102" i="8"/>
  <c r="AP102" i="12" s="1"/>
  <c r="AM102" i="8"/>
  <c r="AN101" i="8"/>
  <c r="AO100" i="8"/>
  <c r="AM100" i="8"/>
  <c r="AN99" i="8"/>
  <c r="AO98" i="8"/>
  <c r="AM98" i="8"/>
  <c r="AN97" i="8"/>
  <c r="AP126" i="12" l="1"/>
  <c r="AO127" i="12"/>
  <c r="AP100" i="12"/>
  <c r="AN112" i="12"/>
  <c r="AP103" i="12"/>
  <c r="AP129" i="12"/>
  <c r="AN131" i="12"/>
  <c r="AN116" i="12"/>
  <c r="AP130" i="12"/>
  <c r="AP97" i="12"/>
  <c r="AP111" i="12"/>
  <c r="AP119" i="12"/>
  <c r="AP98" i="12"/>
  <c r="AP108" i="12"/>
  <c r="AP112" i="12"/>
  <c r="AP120" i="12"/>
  <c r="AP128" i="12"/>
  <c r="AP135" i="12"/>
  <c r="AP107" i="12"/>
  <c r="AP115" i="12"/>
  <c r="AP127" i="12"/>
  <c r="AP101" i="12"/>
  <c r="AP105" i="12"/>
  <c r="AP123" i="12"/>
  <c r="AP131" i="12"/>
  <c r="AP132" i="12"/>
  <c r="AN121" i="12"/>
  <c r="AQ134" i="12"/>
  <c r="AP106" i="12"/>
  <c r="AP110" i="12"/>
  <c r="AP114" i="12"/>
  <c r="AP118" i="12"/>
  <c r="AP99" i="12"/>
  <c r="AN111" i="12"/>
  <c r="AP96" i="12"/>
  <c r="AP122" i="12"/>
  <c r="AP134" i="12"/>
  <c r="AQ135" i="12"/>
  <c r="AP139" i="12"/>
  <c r="AQ139" i="12"/>
  <c r="AQ137" i="12"/>
  <c r="AP137" i="12"/>
  <c r="AP136" i="12"/>
  <c r="AQ136" i="12"/>
  <c r="AP116" i="12"/>
  <c r="AN105" i="12"/>
  <c r="AP133" i="12"/>
  <c r="AP109" i="12"/>
  <c r="AP113" i="12"/>
  <c r="AP117" i="12"/>
  <c r="AP121" i="12"/>
  <c r="AP125" i="12"/>
  <c r="AP138" i="12"/>
  <c r="AQ138" i="12"/>
  <c r="AO97" i="12"/>
  <c r="AN102" i="12"/>
  <c r="AN106" i="12"/>
  <c r="AN109" i="12"/>
  <c r="AN100" i="12"/>
  <c r="AN126" i="12"/>
  <c r="AO124" i="12"/>
  <c r="AN125" i="12"/>
  <c r="AN115" i="12"/>
  <c r="AO101" i="12"/>
  <c r="AN123" i="12"/>
  <c r="AN98" i="12"/>
  <c r="AO99" i="12"/>
  <c r="AN104" i="12"/>
  <c r="AN108" i="12"/>
  <c r="AN114" i="12"/>
  <c r="AN118" i="12"/>
  <c r="AN120" i="12"/>
  <c r="AN103" i="12"/>
  <c r="AN107" i="12"/>
  <c r="AN113" i="12"/>
  <c r="AN117" i="12"/>
  <c r="AN119" i="12"/>
  <c r="AO122" i="12"/>
  <c r="AO129" i="12"/>
  <c r="AO130" i="12"/>
  <c r="AN96" i="12"/>
  <c r="AN128" i="12"/>
  <c r="AN97" i="12"/>
  <c r="AO98" i="12"/>
  <c r="AO107" i="12"/>
  <c r="AO108" i="12"/>
  <c r="AO113" i="12"/>
  <c r="AO120" i="12"/>
  <c r="AN122" i="12"/>
  <c r="AN127" i="12"/>
  <c r="AN129" i="12"/>
  <c r="AN130" i="12"/>
  <c r="AN132" i="12"/>
  <c r="AM132" i="12"/>
  <c r="AO96" i="12"/>
  <c r="AO103" i="12"/>
  <c r="AO104" i="12"/>
  <c r="AO114" i="12"/>
  <c r="AO117" i="12"/>
  <c r="AO118" i="12"/>
  <c r="AO119" i="12"/>
  <c r="AO123" i="12"/>
  <c r="AO128" i="12"/>
  <c r="AO131" i="12"/>
  <c r="AO132" i="12"/>
  <c r="AN99" i="12"/>
  <c r="AO100" i="12"/>
  <c r="AN101" i="12"/>
  <c r="AO102" i="12"/>
  <c r="AO112" i="12"/>
  <c r="AO115" i="12"/>
  <c r="AO116" i="12"/>
  <c r="AO121" i="12"/>
  <c r="AO133" i="12"/>
  <c r="AN133" i="12"/>
  <c r="AN134" i="12"/>
  <c r="AO134" i="12"/>
  <c r="AN124" i="12"/>
  <c r="AO105" i="12"/>
  <c r="AO106" i="12"/>
  <c r="AO109" i="12"/>
  <c r="AO110" i="12"/>
  <c r="AO111" i="12"/>
  <c r="AO125" i="12"/>
  <c r="AO126" i="12"/>
  <c r="AO135" i="12"/>
  <c r="AN135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1" i="8"/>
  <c r="AM101" i="12" s="1"/>
  <c r="AM14" i="12"/>
  <c r="AL105" i="8"/>
  <c r="AM105" i="12" s="1"/>
  <c r="AM18" i="12"/>
  <c r="AL109" i="8"/>
  <c r="AM109" i="12" s="1"/>
  <c r="AM22" i="12"/>
  <c r="AL113" i="8"/>
  <c r="AM113" i="12" s="1"/>
  <c r="AM26" i="12"/>
  <c r="AL117" i="8"/>
  <c r="AM117" i="12" s="1"/>
  <c r="AM32" i="12"/>
  <c r="AL123" i="8"/>
  <c r="AM123" i="12" s="1"/>
  <c r="AM34" i="12"/>
  <c r="AL125" i="8"/>
  <c r="AM125" i="12" s="1"/>
  <c r="AM5" i="12"/>
  <c r="AL96" i="8"/>
  <c r="AM96" i="12" s="1"/>
  <c r="AL6" i="12"/>
  <c r="AM7" i="12"/>
  <c r="AL98" i="8"/>
  <c r="AM98" i="12" s="1"/>
  <c r="AL8" i="12"/>
  <c r="AM9" i="12"/>
  <c r="AL100" i="8"/>
  <c r="AM100" i="12" s="1"/>
  <c r="AL10" i="12"/>
  <c r="AM11" i="12"/>
  <c r="AL102" i="8"/>
  <c r="AM102" i="12" s="1"/>
  <c r="AL12" i="12"/>
  <c r="AM13" i="12"/>
  <c r="AL104" i="8"/>
  <c r="AM104" i="12" s="1"/>
  <c r="AL14" i="12"/>
  <c r="AM15" i="12"/>
  <c r="AL106" i="8"/>
  <c r="AM106" i="12" s="1"/>
  <c r="AL16" i="12"/>
  <c r="AM17" i="12"/>
  <c r="AL108" i="8"/>
  <c r="AM108" i="12" s="1"/>
  <c r="AL18" i="12"/>
  <c r="AM19" i="12"/>
  <c r="AL110" i="8"/>
  <c r="AM110" i="12" s="1"/>
  <c r="AL20" i="12"/>
  <c r="AM21" i="12"/>
  <c r="AL112" i="8"/>
  <c r="AM112" i="12" s="1"/>
  <c r="AL22" i="12"/>
  <c r="AM23" i="12"/>
  <c r="AL114" i="8"/>
  <c r="AM114" i="12" s="1"/>
  <c r="AL24" i="12"/>
  <c r="AM25" i="12"/>
  <c r="AL116" i="8"/>
  <c r="AM116" i="12" s="1"/>
  <c r="AL26" i="12"/>
  <c r="AM27" i="12"/>
  <c r="AL118" i="8"/>
  <c r="AM118" i="12" s="1"/>
  <c r="AL28" i="12"/>
  <c r="AM29" i="12"/>
  <c r="AL120" i="8"/>
  <c r="AM120" i="12" s="1"/>
  <c r="AL30" i="12"/>
  <c r="AM31" i="12"/>
  <c r="AL122" i="8"/>
  <c r="AM122" i="12" s="1"/>
  <c r="AL32" i="12"/>
  <c r="AM33" i="12"/>
  <c r="AL124" i="8"/>
  <c r="AM124" i="12" s="1"/>
  <c r="AL34" i="12"/>
  <c r="AM35" i="12"/>
  <c r="AL126" i="8"/>
  <c r="AM126" i="12" s="1"/>
  <c r="AL36" i="12"/>
  <c r="AM37" i="12"/>
  <c r="AL128" i="8"/>
  <c r="AM128" i="12" s="1"/>
  <c r="AL38" i="12"/>
  <c r="AM39" i="12"/>
  <c r="AL130" i="8"/>
  <c r="AM130" i="12" s="1"/>
  <c r="AL40" i="12"/>
  <c r="AK131" i="8"/>
  <c r="AL42" i="12"/>
  <c r="AL43" i="12"/>
  <c r="AL44" i="12"/>
  <c r="AM44" i="12"/>
  <c r="AL5" i="12"/>
  <c r="AK96" i="8"/>
  <c r="AM6" i="12"/>
  <c r="AL97" i="8"/>
  <c r="AM97" i="12" s="1"/>
  <c r="AM8" i="12"/>
  <c r="AL99" i="8"/>
  <c r="AM99" i="12" s="1"/>
  <c r="AM12" i="12"/>
  <c r="AL103" i="8"/>
  <c r="AM103" i="12" s="1"/>
  <c r="AM16" i="12"/>
  <c r="AL107" i="8"/>
  <c r="AM107" i="12" s="1"/>
  <c r="AM20" i="12"/>
  <c r="AL111" i="8"/>
  <c r="AM111" i="12" s="1"/>
  <c r="AM24" i="12"/>
  <c r="AL115" i="8"/>
  <c r="AM115" i="12" s="1"/>
  <c r="AM28" i="12"/>
  <c r="AL119" i="8"/>
  <c r="AM119" i="12" s="1"/>
  <c r="AM30" i="12"/>
  <c r="AL121" i="8"/>
  <c r="AM121" i="12" s="1"/>
  <c r="AM36" i="12"/>
  <c r="AL127" i="8"/>
  <c r="AM127" i="12" s="1"/>
  <c r="AM38" i="12"/>
  <c r="AL129" i="8"/>
  <c r="AM129" i="12" s="1"/>
  <c r="AM40" i="12"/>
  <c r="AL131" i="8"/>
  <c r="AM131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1" i="8" l="1"/>
  <c r="AL192" i="8"/>
  <c r="AL191" i="8"/>
  <c r="AL183" i="8"/>
  <c r="AJ183" i="8"/>
  <c r="AK183" i="8"/>
  <c r="AJ184" i="8"/>
  <c r="AK184" i="8"/>
  <c r="AL184" i="8"/>
  <c r="AJ185" i="8"/>
  <c r="AK185" i="8"/>
  <c r="AL185" i="8"/>
  <c r="AJ186" i="8"/>
  <c r="AK186" i="8"/>
  <c r="AL186" i="8"/>
  <c r="AJ187" i="8"/>
  <c r="AK187" i="8"/>
  <c r="AL187" i="8"/>
  <c r="AJ188" i="8"/>
  <c r="AK188" i="8"/>
  <c r="AL188" i="8"/>
  <c r="AJ189" i="8"/>
  <c r="AK189" i="8"/>
  <c r="AL189" i="8"/>
  <c r="AJ190" i="8"/>
  <c r="AK190" i="8"/>
  <c r="AL190" i="8"/>
  <c r="AK191" i="8"/>
  <c r="AJ181" i="8"/>
  <c r="AK181" i="8"/>
  <c r="AL181" i="8"/>
  <c r="AJ182" i="8"/>
  <c r="AK182" i="8"/>
  <c r="AL182" i="8"/>
  <c r="AI182" i="8"/>
  <c r="AI181" i="8"/>
  <c r="AJ129" i="8"/>
  <c r="AJ125" i="8"/>
  <c r="AK125" i="8"/>
  <c r="AJ126" i="8"/>
  <c r="AK126" i="8"/>
  <c r="AJ127" i="8"/>
  <c r="AK127" i="8"/>
  <c r="AJ128" i="8"/>
  <c r="AK128" i="8"/>
  <c r="AK129" i="8"/>
  <c r="AJ130" i="8"/>
  <c r="AK130" i="8"/>
  <c r="AG131" i="8"/>
  <c r="AG131" i="12" s="1"/>
  <c r="AJ131" i="8"/>
  <c r="AJ96" i="8"/>
  <c r="AJ97" i="8"/>
  <c r="AK97" i="8"/>
  <c r="AJ98" i="8"/>
  <c r="AK98" i="8"/>
  <c r="AJ99" i="8"/>
  <c r="AK99" i="8"/>
  <c r="AJ100" i="8"/>
  <c r="AK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L124" i="12" s="1"/>
  <c r="A129" i="8"/>
  <c r="A130" i="8"/>
  <c r="A131" i="8"/>
  <c r="A128" i="8"/>
  <c r="AL131" i="12" l="1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L99" i="12"/>
  <c r="AK98" i="12"/>
  <c r="AL97" i="12"/>
  <c r="AK96" i="12"/>
  <c r="AK131" i="12"/>
  <c r="AL130" i="12"/>
  <c r="AK128" i="12"/>
  <c r="AL127" i="12"/>
  <c r="AK126" i="12"/>
  <c r="AL125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99" i="12"/>
  <c r="AL98" i="12"/>
  <c r="AK97" i="12"/>
  <c r="AL96" i="12"/>
  <c r="AK130" i="12"/>
  <c r="AL129" i="12"/>
  <c r="AL128" i="12"/>
  <c r="AK129" i="12"/>
  <c r="AK127" i="12"/>
  <c r="AL126" i="12"/>
  <c r="AK125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1" i="8"/>
  <c r="AJ131" i="12" s="1"/>
  <c r="AI130" i="8"/>
  <c r="AJ130" i="12" s="1"/>
  <c r="AI129" i="8"/>
  <c r="AJ129" i="12" s="1"/>
  <c r="AI191" i="8"/>
  <c r="AI128" i="8"/>
  <c r="AJ128" i="12" s="1"/>
  <c r="AI127" i="8"/>
  <c r="AI126" i="8"/>
  <c r="AJ126" i="12" s="1"/>
  <c r="AI125" i="8"/>
  <c r="AJ125" i="12" s="1"/>
  <c r="AI124" i="8"/>
  <c r="AJ124" i="12" s="1"/>
  <c r="AI190" i="8"/>
  <c r="AI123" i="8"/>
  <c r="AJ123" i="12" s="1"/>
  <c r="AI122" i="8"/>
  <c r="AJ122" i="12" s="1"/>
  <c r="AI121" i="8"/>
  <c r="AJ121" i="12" s="1"/>
  <c r="AI120" i="8"/>
  <c r="AJ120" i="12" s="1"/>
  <c r="AI189" i="8"/>
  <c r="AI119" i="8"/>
  <c r="AJ119" i="12" s="1"/>
  <c r="AI118" i="8"/>
  <c r="AJ118" i="12" s="1"/>
  <c r="AI117" i="8"/>
  <c r="AJ117" i="12" s="1"/>
  <c r="AI116" i="8"/>
  <c r="AJ116" i="12" s="1"/>
  <c r="AI188" i="8"/>
  <c r="AI115" i="8"/>
  <c r="AJ115" i="12" s="1"/>
  <c r="AI114" i="8"/>
  <c r="AJ114" i="12" s="1"/>
  <c r="AI113" i="8"/>
  <c r="AJ113" i="12" s="1"/>
  <c r="AI112" i="8"/>
  <c r="AJ112" i="12" s="1"/>
  <c r="AI187" i="8"/>
  <c r="AI111" i="8"/>
  <c r="AJ111" i="12" s="1"/>
  <c r="AI110" i="8"/>
  <c r="AJ110" i="12" s="1"/>
  <c r="AI109" i="8"/>
  <c r="AJ109" i="12" s="1"/>
  <c r="AI108" i="8"/>
  <c r="AJ108" i="12" s="1"/>
  <c r="AI186" i="8"/>
  <c r="AI107" i="8"/>
  <c r="AJ107" i="12" s="1"/>
  <c r="AI106" i="8"/>
  <c r="AJ106" i="12" s="1"/>
  <c r="AI105" i="8"/>
  <c r="AJ105" i="12" s="1"/>
  <c r="AI104" i="8"/>
  <c r="AJ104" i="12" s="1"/>
  <c r="AI185" i="8"/>
  <c r="AI103" i="8"/>
  <c r="AJ103" i="12" s="1"/>
  <c r="AI102" i="8"/>
  <c r="AJ102" i="12" s="1"/>
  <c r="AI101" i="8"/>
  <c r="AJ101" i="12" s="1"/>
  <c r="AI100" i="8"/>
  <c r="AJ100" i="12" s="1"/>
  <c r="AI184" i="8"/>
  <c r="AI99" i="8"/>
  <c r="AJ99" i="12" s="1"/>
  <c r="AI98" i="8"/>
  <c r="AJ98" i="12" s="1"/>
  <c r="AI97" i="8"/>
  <c r="AJ97" i="12" s="1"/>
  <c r="AI183" i="8"/>
  <c r="AI96" i="8"/>
  <c r="AJ96" i="12" s="1"/>
  <c r="AJ93" i="8"/>
  <c r="AK93" i="8"/>
  <c r="AL93" i="8"/>
  <c r="AJ94" i="8"/>
  <c r="AK94" i="8"/>
  <c r="AL94" i="8"/>
  <c r="AI94" i="8"/>
  <c r="AI93" i="8"/>
  <c r="AJ127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J56" i="8"/>
  <c r="CJ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83" i="8"/>
  <c r="AH97" i="8"/>
  <c r="AI97" i="12" s="1"/>
  <c r="AH98" i="8"/>
  <c r="AI98" i="12" s="1"/>
  <c r="AH99" i="8"/>
  <c r="AI99" i="12" s="1"/>
  <c r="AH100" i="8"/>
  <c r="AI100" i="12" s="1"/>
  <c r="AH103" i="8"/>
  <c r="AI103" i="12" s="1"/>
  <c r="AH104" i="8"/>
  <c r="AI104" i="12" s="1"/>
  <c r="AH105" i="8"/>
  <c r="AI105" i="12" s="1"/>
  <c r="AH106" i="8"/>
  <c r="AI106" i="12" s="1"/>
  <c r="AH107" i="8"/>
  <c r="AI107" i="12" s="1"/>
  <c r="AH108" i="8"/>
  <c r="AI108" i="12" s="1"/>
  <c r="AH117" i="8"/>
  <c r="AI117" i="12" s="1"/>
  <c r="AH118" i="8"/>
  <c r="AI118" i="12" s="1"/>
  <c r="AH119" i="8"/>
  <c r="AI119" i="12" s="1"/>
  <c r="AH120" i="8"/>
  <c r="AI120" i="12" s="1"/>
  <c r="AH124" i="8"/>
  <c r="AI124" i="12" s="1"/>
  <c r="AH125" i="8"/>
  <c r="AI125" i="12" s="1"/>
  <c r="AH126" i="8"/>
  <c r="AH127" i="8"/>
  <c r="AI127" i="12" s="1"/>
  <c r="AH128" i="8"/>
  <c r="AI128" i="12" s="1"/>
  <c r="AH191" i="8"/>
  <c r="AG129" i="8"/>
  <c r="AG130" i="8"/>
  <c r="AG96" i="8"/>
  <c r="AG97" i="8"/>
  <c r="AG98" i="8"/>
  <c r="AG99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H129" i="8"/>
  <c r="AI129" i="12" s="1"/>
  <c r="AH130" i="8"/>
  <c r="AI130" i="12" s="1"/>
  <c r="AH96" i="8"/>
  <c r="AI96" i="12" s="1"/>
  <c r="AH101" i="8"/>
  <c r="AI101" i="12" s="1"/>
  <c r="AH102" i="8"/>
  <c r="AI102" i="12" s="1"/>
  <c r="AH109" i="8"/>
  <c r="AI109" i="12" s="1"/>
  <c r="AH110" i="8"/>
  <c r="AI110" i="12" s="1"/>
  <c r="AH111" i="8"/>
  <c r="AI111" i="12" s="1"/>
  <c r="AH112" i="8"/>
  <c r="AI112" i="12" s="1"/>
  <c r="AH113" i="8"/>
  <c r="AI113" i="12" s="1"/>
  <c r="AH114" i="8"/>
  <c r="AI114" i="12" s="1"/>
  <c r="AH115" i="8"/>
  <c r="AI115" i="12" s="1"/>
  <c r="AH116" i="8"/>
  <c r="AI116" i="12" s="1"/>
  <c r="AH121" i="8"/>
  <c r="AI121" i="12" s="1"/>
  <c r="AH122" i="8"/>
  <c r="AI122" i="12" s="1"/>
  <c r="AH123" i="8"/>
  <c r="AI123" i="12" s="1"/>
  <c r="AH131" i="8"/>
  <c r="AH124" i="12" l="1"/>
  <c r="AH127" i="12"/>
  <c r="AH126" i="12"/>
  <c r="AH120" i="12"/>
  <c r="AH108" i="12"/>
  <c r="AH104" i="12"/>
  <c r="AH100" i="12"/>
  <c r="AH118" i="12"/>
  <c r="AH106" i="12"/>
  <c r="AH98" i="12"/>
  <c r="AH119" i="12"/>
  <c r="AH117" i="12"/>
  <c r="AH107" i="12"/>
  <c r="AH105" i="12"/>
  <c r="AH103" i="12"/>
  <c r="AH99" i="12"/>
  <c r="AH97" i="12"/>
  <c r="AI131" i="12"/>
  <c r="AH131" i="12"/>
  <c r="AH125" i="12"/>
  <c r="AH130" i="12"/>
  <c r="AG130" i="12"/>
  <c r="AH123" i="12"/>
  <c r="AH121" i="12"/>
  <c r="AH115" i="12"/>
  <c r="AH113" i="12"/>
  <c r="AH111" i="12"/>
  <c r="AH109" i="12"/>
  <c r="AH101" i="12"/>
  <c r="AH128" i="12"/>
  <c r="AG128" i="12"/>
  <c r="AG129" i="12"/>
  <c r="AH129" i="12"/>
  <c r="AI126" i="12"/>
  <c r="AH122" i="12"/>
  <c r="AH116" i="12"/>
  <c r="AH114" i="12"/>
  <c r="AH112" i="12"/>
  <c r="AH110" i="12"/>
  <c r="AH102" i="12"/>
  <c r="AH96" i="12"/>
  <c r="AH183" i="8" l="1"/>
  <c r="AE127" i="8"/>
  <c r="AE126" i="8"/>
  <c r="AE125" i="8"/>
  <c r="AE124" i="8"/>
  <c r="AE190" i="8"/>
  <c r="AE189" i="8"/>
  <c r="AE188" i="8"/>
  <c r="AE96" i="8"/>
  <c r="AG183" i="8"/>
  <c r="AF127" i="8"/>
  <c r="AG127" i="12" s="1"/>
  <c r="AF126" i="8"/>
  <c r="AG126" i="12" s="1"/>
  <c r="AF125" i="8"/>
  <c r="AG125" i="12" s="1"/>
  <c r="AH190" i="8"/>
  <c r="AF124" i="8"/>
  <c r="AF190" i="8"/>
  <c r="AH189" i="8"/>
  <c r="AF189" i="8"/>
  <c r="AH188" i="8"/>
  <c r="AF188" i="8"/>
  <c r="AH187" i="8"/>
  <c r="AF187" i="8"/>
  <c r="AH186" i="8"/>
  <c r="AF186" i="8"/>
  <c r="AH185" i="8"/>
  <c r="AF185" i="8"/>
  <c r="AH184" i="8"/>
  <c r="AF184" i="8"/>
  <c r="AF96" i="8"/>
  <c r="AG96" i="12" s="1"/>
  <c r="AF183" i="8"/>
  <c r="AG190" i="8"/>
  <c r="AG189" i="8"/>
  <c r="AG188" i="8"/>
  <c r="AG187" i="8"/>
  <c r="AE187" i="8"/>
  <c r="AG186" i="8"/>
  <c r="AE186" i="8"/>
  <c r="AG185" i="8"/>
  <c r="AE185" i="8"/>
  <c r="AG184" i="8"/>
  <c r="AE18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E100" i="8"/>
  <c r="AE99" i="8"/>
  <c r="AE98" i="8"/>
  <c r="AE97" i="8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0" i="8"/>
  <c r="AG100" i="12" s="1"/>
  <c r="AF99" i="8"/>
  <c r="AG99" i="12" s="1"/>
  <c r="AF98" i="8"/>
  <c r="AG98" i="12" s="1"/>
  <c r="AF97" i="8"/>
  <c r="AG97" i="12" s="1"/>
  <c r="AF98" i="12" l="1"/>
  <c r="AF100" i="12"/>
  <c r="AF102" i="12"/>
  <c r="AF104" i="12"/>
  <c r="AF106" i="12"/>
  <c r="AF108" i="12"/>
  <c r="AF110" i="12"/>
  <c r="AF112" i="12"/>
  <c r="AF114" i="12"/>
  <c r="AF116" i="12"/>
  <c r="AF118" i="12"/>
  <c r="AF120" i="12"/>
  <c r="AF122" i="12"/>
  <c r="AG124" i="12"/>
  <c r="AF124" i="12"/>
  <c r="AE124" i="12"/>
  <c r="AE125" i="12"/>
  <c r="AF125" i="12"/>
  <c r="AF126" i="12"/>
  <c r="AE126" i="12"/>
  <c r="AE127" i="12"/>
  <c r="AF127" i="12"/>
  <c r="AF97" i="12"/>
  <c r="AF99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 l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17" i="8"/>
  <c r="AE26" i="12"/>
  <c r="W118" i="8"/>
  <c r="AE27" i="12"/>
  <c r="W119" i="8"/>
  <c r="X119" i="8"/>
  <c r="Y119" i="8"/>
  <c r="AE28" i="12"/>
  <c r="AE29" i="12"/>
  <c r="AE30" i="12"/>
  <c r="AE31" i="12"/>
  <c r="AE32" i="12"/>
  <c r="AE33" i="12"/>
  <c r="AE34" i="12"/>
  <c r="AE35" i="12"/>
  <c r="AE5" i="12"/>
  <c r="V118" i="8"/>
  <c r="U118" i="8"/>
  <c r="V117" i="8"/>
  <c r="U117" i="8"/>
  <c r="T117" i="8"/>
  <c r="V116" i="8"/>
  <c r="U116" i="8"/>
  <c r="T116" i="8"/>
  <c r="S116" i="8"/>
  <c r="T115" i="8"/>
  <c r="S115" i="8"/>
  <c r="R115" i="8"/>
  <c r="T114" i="8"/>
  <c r="S114" i="8"/>
  <c r="R114" i="8"/>
  <c r="Q114" i="8"/>
  <c r="X113" i="8"/>
  <c r="S113" i="8"/>
  <c r="R113" i="8"/>
  <c r="Q113" i="8"/>
  <c r="P113" i="8"/>
  <c r="R112" i="8"/>
  <c r="Q112" i="8"/>
  <c r="P112" i="8"/>
  <c r="O112" i="8"/>
  <c r="Q111" i="8"/>
  <c r="P111" i="8"/>
  <c r="P110" i="8"/>
  <c r="O110" i="8"/>
  <c r="N110" i="8"/>
  <c r="M110" i="8"/>
  <c r="O109" i="8"/>
  <c r="N109" i="8"/>
  <c r="M109" i="8"/>
  <c r="L109" i="8"/>
  <c r="N108" i="8"/>
  <c r="K108" i="8"/>
  <c r="L107" i="8"/>
  <c r="K107" i="8"/>
  <c r="J107" i="8"/>
  <c r="L106" i="8"/>
  <c r="K106" i="8"/>
  <c r="K105" i="8"/>
  <c r="J105" i="8"/>
  <c r="I105" i="8"/>
  <c r="I104" i="8"/>
  <c r="H104" i="8"/>
  <c r="G104" i="8"/>
  <c r="I103" i="8"/>
  <c r="H103" i="8"/>
  <c r="F103" i="8"/>
  <c r="H102" i="8"/>
  <c r="F102" i="8"/>
  <c r="E102" i="8"/>
  <c r="G101" i="8"/>
  <c r="F101" i="8"/>
  <c r="E101" i="8"/>
  <c r="D101" i="8"/>
  <c r="F100" i="8"/>
  <c r="E100" i="8"/>
  <c r="D100" i="8"/>
  <c r="C100" i="8"/>
  <c r="E99" i="8"/>
  <c r="D99" i="8"/>
  <c r="C99" i="8"/>
  <c r="D98" i="8"/>
  <c r="C98" i="8"/>
  <c r="Z97" i="8"/>
  <c r="V97" i="8"/>
  <c r="U97" i="8"/>
  <c r="T97" i="8"/>
  <c r="S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CZ5" i="8"/>
  <c r="CX6" i="8"/>
  <c r="CX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DF9" i="8"/>
  <c r="CQ10" i="8"/>
  <c r="Y104" i="8" l="1"/>
  <c r="R97" i="8"/>
  <c r="R97" i="12" s="1"/>
  <c r="Y109" i="8"/>
  <c r="Y102" i="8"/>
  <c r="Y107" i="8"/>
  <c r="CZ6" i="8"/>
  <c r="CK7" i="8"/>
  <c r="CM7" i="8" s="1"/>
  <c r="S119" i="12"/>
  <c r="O119" i="12"/>
  <c r="K119" i="12"/>
  <c r="G119" i="12"/>
  <c r="Q118" i="12"/>
  <c r="M118" i="12"/>
  <c r="I118" i="12"/>
  <c r="E118" i="12"/>
  <c r="R117" i="12"/>
  <c r="N117" i="12"/>
  <c r="J117" i="12"/>
  <c r="F117" i="12"/>
  <c r="R116" i="12"/>
  <c r="N116" i="12"/>
  <c r="J116" i="12"/>
  <c r="F116" i="12"/>
  <c r="Q115" i="12"/>
  <c r="M115" i="12"/>
  <c r="I115" i="12"/>
  <c r="E115" i="12"/>
  <c r="O114" i="12"/>
  <c r="K114" i="12"/>
  <c r="G114" i="12"/>
  <c r="L113" i="12"/>
  <c r="H113" i="12"/>
  <c r="D113" i="12"/>
  <c r="L112" i="12"/>
  <c r="H112" i="12"/>
  <c r="D112" i="12"/>
  <c r="K111" i="12"/>
  <c r="G111" i="12"/>
  <c r="I110" i="12"/>
  <c r="E110" i="12"/>
  <c r="J109" i="12"/>
  <c r="F109" i="12"/>
  <c r="J108" i="12"/>
  <c r="F108" i="12"/>
  <c r="I107" i="12"/>
  <c r="E107" i="12"/>
  <c r="G106" i="12"/>
  <c r="D105" i="12"/>
  <c r="CM6" i="8"/>
  <c r="CM5" i="8"/>
  <c r="Q105" i="8"/>
  <c r="V108" i="8"/>
  <c r="U119" i="12"/>
  <c r="M119" i="12"/>
  <c r="I119" i="12"/>
  <c r="S118" i="12"/>
  <c r="G118" i="12"/>
  <c r="Q119" i="12"/>
  <c r="E119" i="12"/>
  <c r="O118" i="12"/>
  <c r="K118" i="12"/>
  <c r="Y98" i="8"/>
  <c r="L117" i="12"/>
  <c r="D117" i="12"/>
  <c r="H116" i="12"/>
  <c r="K115" i="12"/>
  <c r="I114" i="12"/>
  <c r="N113" i="12"/>
  <c r="F113" i="12"/>
  <c r="J112" i="12"/>
  <c r="M111" i="12"/>
  <c r="I111" i="12"/>
  <c r="E111" i="12"/>
  <c r="K110" i="12"/>
  <c r="G110" i="12"/>
  <c r="H109" i="12"/>
  <c r="D109" i="12"/>
  <c r="H108" i="12"/>
  <c r="D108" i="12"/>
  <c r="G107" i="12"/>
  <c r="E106" i="12"/>
  <c r="F105" i="12"/>
  <c r="P117" i="12"/>
  <c r="H117" i="12"/>
  <c r="P116" i="12"/>
  <c r="L116" i="12"/>
  <c r="D116" i="12"/>
  <c r="O115" i="12"/>
  <c r="G115" i="12"/>
  <c r="M114" i="12"/>
  <c r="E114" i="12"/>
  <c r="J113" i="12"/>
  <c r="N112" i="12"/>
  <c r="F112" i="12"/>
  <c r="Y116" i="8"/>
  <c r="Y115" i="8"/>
  <c r="Y101" i="8"/>
  <c r="Y99" i="8"/>
  <c r="K96" i="8"/>
  <c r="O96" i="8"/>
  <c r="S96" i="8"/>
  <c r="J98" i="8"/>
  <c r="N98" i="8"/>
  <c r="R98" i="8"/>
  <c r="V98" i="8"/>
  <c r="P100" i="8"/>
  <c r="V110" i="8"/>
  <c r="Y114" i="8"/>
  <c r="Y113" i="8"/>
  <c r="Y112" i="8"/>
  <c r="Y111" i="8"/>
  <c r="Y110" i="8"/>
  <c r="Y108" i="8"/>
  <c r="Y106" i="8"/>
  <c r="Y105" i="8"/>
  <c r="Y103" i="8"/>
  <c r="Y100" i="8"/>
  <c r="Y97" i="8"/>
  <c r="Z97" i="12" s="1"/>
  <c r="U111" i="8"/>
  <c r="U115" i="8"/>
  <c r="Z117" i="8"/>
  <c r="Z115" i="8"/>
  <c r="Z107" i="8"/>
  <c r="Z103" i="8"/>
  <c r="Z103" i="12" s="1"/>
  <c r="Z100" i="8"/>
  <c r="Z99" i="8"/>
  <c r="R110" i="8"/>
  <c r="Z104" i="8"/>
  <c r="Z116" i="8"/>
  <c r="Z108" i="8"/>
  <c r="Z112" i="8"/>
  <c r="Y118" i="8"/>
  <c r="U112" i="8"/>
  <c r="Q113" i="12"/>
  <c r="Z111" i="8"/>
  <c r="F96" i="8"/>
  <c r="J96" i="8"/>
  <c r="N96" i="8"/>
  <c r="R96" i="8"/>
  <c r="W5" i="12"/>
  <c r="M98" i="8"/>
  <c r="Q98" i="8"/>
  <c r="U98" i="8"/>
  <c r="I99" i="8"/>
  <c r="M99" i="8"/>
  <c r="Q99" i="8"/>
  <c r="U99" i="8"/>
  <c r="I100" i="8"/>
  <c r="M100" i="8"/>
  <c r="Q100" i="8"/>
  <c r="U100" i="8"/>
  <c r="J101" i="8"/>
  <c r="N101" i="8"/>
  <c r="R101" i="8"/>
  <c r="V101" i="8"/>
  <c r="L102" i="8"/>
  <c r="P102" i="8"/>
  <c r="T102" i="8"/>
  <c r="G99" i="8"/>
  <c r="K103" i="8"/>
  <c r="O99" i="8"/>
  <c r="S103" i="8"/>
  <c r="K104" i="8"/>
  <c r="O100" i="8"/>
  <c r="S104" i="8"/>
  <c r="H101" i="8"/>
  <c r="H101" i="12" s="1"/>
  <c r="L105" i="8"/>
  <c r="L105" i="12" s="1"/>
  <c r="P105" i="8"/>
  <c r="T101" i="8"/>
  <c r="J102" i="8"/>
  <c r="N106" i="8"/>
  <c r="R102" i="8"/>
  <c r="V102" i="8"/>
  <c r="M103" i="8"/>
  <c r="Q107" i="8"/>
  <c r="U107" i="8"/>
  <c r="M104" i="8"/>
  <c r="Q108" i="8"/>
  <c r="U108" i="8"/>
  <c r="O109" i="12"/>
  <c r="R109" i="8"/>
  <c r="V109" i="8"/>
  <c r="P106" i="8"/>
  <c r="T106" i="8"/>
  <c r="O107" i="8"/>
  <c r="S108" i="8"/>
  <c r="P109" i="8"/>
  <c r="T109" i="8"/>
  <c r="U114" i="8"/>
  <c r="U114" i="12" s="1"/>
  <c r="V115" i="8"/>
  <c r="Z118" i="8"/>
  <c r="W109" i="8"/>
  <c r="W96" i="8"/>
  <c r="W99" i="8"/>
  <c r="L99" i="8"/>
  <c r="P96" i="8"/>
  <c r="T96" i="8"/>
  <c r="G98" i="8"/>
  <c r="O98" i="8"/>
  <c r="S98" i="8"/>
  <c r="R104" i="8"/>
  <c r="P108" i="8"/>
  <c r="Q108" i="12" s="1"/>
  <c r="S110" i="8"/>
  <c r="V111" i="8"/>
  <c r="Y96" i="8"/>
  <c r="Y117" i="8"/>
  <c r="W111" i="8"/>
  <c r="H105" i="8"/>
  <c r="I105" i="12" s="1"/>
  <c r="U96" i="8"/>
  <c r="T98" i="8"/>
  <c r="X116" i="8"/>
  <c r="X112" i="8"/>
  <c r="X109" i="8"/>
  <c r="X105" i="8"/>
  <c r="X103" i="8"/>
  <c r="X102" i="8"/>
  <c r="X101" i="8"/>
  <c r="X100" i="8"/>
  <c r="S111" i="8"/>
  <c r="R114" i="12"/>
  <c r="W108" i="8"/>
  <c r="W103" i="8"/>
  <c r="H97" i="12"/>
  <c r="R99" i="8"/>
  <c r="M102" i="8"/>
  <c r="P103" i="8"/>
  <c r="Q101" i="8"/>
  <c r="O106" i="8"/>
  <c r="M106" i="8"/>
  <c r="M106" i="12" s="1"/>
  <c r="Q110" i="8"/>
  <c r="Q110" i="12" s="1"/>
  <c r="U110" i="8"/>
  <c r="T111" i="8"/>
  <c r="T112" i="8"/>
  <c r="U113" i="8"/>
  <c r="Z113" i="8"/>
  <c r="Z109" i="8"/>
  <c r="Z105" i="8"/>
  <c r="Z101" i="8"/>
  <c r="Z98" i="8"/>
  <c r="G102" i="8"/>
  <c r="G102" i="12" s="1"/>
  <c r="W113" i="8"/>
  <c r="X113" i="12" s="1"/>
  <c r="W112" i="8"/>
  <c r="W107" i="8"/>
  <c r="W104" i="8"/>
  <c r="W97" i="8"/>
  <c r="W97" i="12" s="1"/>
  <c r="V106" i="8"/>
  <c r="S102" i="8"/>
  <c r="O108" i="8"/>
  <c r="O108" i="12" s="1"/>
  <c r="V107" i="8"/>
  <c r="O103" i="8"/>
  <c r="M107" i="8"/>
  <c r="M107" i="12" s="1"/>
  <c r="W100" i="8"/>
  <c r="S112" i="8"/>
  <c r="S112" i="12" s="1"/>
  <c r="W114" i="8"/>
  <c r="W110" i="8"/>
  <c r="W105" i="8"/>
  <c r="W98" i="8"/>
  <c r="K99" i="8"/>
  <c r="Q103" i="8"/>
  <c r="N105" i="8"/>
  <c r="J106" i="8"/>
  <c r="K106" i="12" s="1"/>
  <c r="M108" i="8"/>
  <c r="N108" i="12" s="1"/>
  <c r="U104" i="8"/>
  <c r="R105" i="8"/>
  <c r="V119" i="8"/>
  <c r="W119" i="12" s="1"/>
  <c r="O104" i="8"/>
  <c r="Z114" i="8"/>
  <c r="Z110" i="8"/>
  <c r="Z106" i="8"/>
  <c r="Z102" i="8"/>
  <c r="W115" i="8"/>
  <c r="W106" i="8"/>
  <c r="W102" i="8"/>
  <c r="W101" i="8"/>
  <c r="G103" i="8"/>
  <c r="H103" i="12" s="1"/>
  <c r="O111" i="8"/>
  <c r="V96" i="8"/>
  <c r="E96" i="8"/>
  <c r="V113" i="8"/>
  <c r="I96" i="8"/>
  <c r="M96" i="8"/>
  <c r="Q96" i="8"/>
  <c r="H98" i="8"/>
  <c r="L98" i="8"/>
  <c r="P98" i="8"/>
  <c r="H99" i="8"/>
  <c r="P99" i="8"/>
  <c r="T99" i="8"/>
  <c r="E100" i="12"/>
  <c r="H100" i="8"/>
  <c r="L100" i="8"/>
  <c r="F101" i="12"/>
  <c r="I101" i="8"/>
  <c r="M101" i="8"/>
  <c r="U101" i="8"/>
  <c r="K102" i="8"/>
  <c r="O102" i="8"/>
  <c r="J99" i="8"/>
  <c r="N103" i="8"/>
  <c r="R103" i="8"/>
  <c r="V103" i="8"/>
  <c r="J100" i="8"/>
  <c r="N104" i="8"/>
  <c r="R100" i="8"/>
  <c r="W13" i="12"/>
  <c r="O101" i="8"/>
  <c r="S101" i="8"/>
  <c r="I102" i="8"/>
  <c r="I102" i="12" s="1"/>
  <c r="Q102" i="8"/>
  <c r="U106" i="8"/>
  <c r="P107" i="8"/>
  <c r="T107" i="8"/>
  <c r="L104" i="8"/>
  <c r="P104" i="8"/>
  <c r="T108" i="8"/>
  <c r="Q109" i="8"/>
  <c r="U109" i="8"/>
  <c r="P110" i="12"/>
  <c r="N107" i="8"/>
  <c r="R107" i="8"/>
  <c r="W21" i="12"/>
  <c r="V114" i="8"/>
  <c r="Z119" i="8"/>
  <c r="Z119" i="12" s="1"/>
  <c r="Y119" i="12"/>
  <c r="X117" i="8"/>
  <c r="X115" i="8"/>
  <c r="X114" i="8"/>
  <c r="X111" i="8"/>
  <c r="X110" i="8"/>
  <c r="X108" i="8"/>
  <c r="X107" i="8"/>
  <c r="X106" i="8"/>
  <c r="X104" i="8"/>
  <c r="Y104" i="12" s="1"/>
  <c r="X96" i="8"/>
  <c r="X99" i="8"/>
  <c r="X98" i="8"/>
  <c r="X97" i="8"/>
  <c r="M109" i="12"/>
  <c r="X119" i="12"/>
  <c r="N99" i="8"/>
  <c r="K98" i="8"/>
  <c r="M97" i="12"/>
  <c r="S105" i="8"/>
  <c r="L96" i="8"/>
  <c r="K105" i="12"/>
  <c r="S113" i="12"/>
  <c r="W117" i="12"/>
  <c r="D100" i="12"/>
  <c r="U102" i="8"/>
  <c r="N100" i="8"/>
  <c r="M105" i="8"/>
  <c r="J103" i="8"/>
  <c r="J103" i="12" s="1"/>
  <c r="V99" i="8"/>
  <c r="T103" i="8"/>
  <c r="Q104" i="8"/>
  <c r="U105" i="8"/>
  <c r="R106" i="8"/>
  <c r="S109" i="8"/>
  <c r="T110" i="8"/>
  <c r="S99" i="8"/>
  <c r="H96" i="8"/>
  <c r="V104" i="8"/>
  <c r="T105" i="8"/>
  <c r="S107" i="8"/>
  <c r="R108" i="8"/>
  <c r="I106" i="8"/>
  <c r="I106" i="12" s="1"/>
  <c r="L108" i="8"/>
  <c r="L108" i="12" s="1"/>
  <c r="N110" i="12"/>
  <c r="V118" i="12"/>
  <c r="S100" i="8"/>
  <c r="N111" i="8"/>
  <c r="N111" i="12" s="1"/>
  <c r="T100" i="8"/>
  <c r="N102" i="8"/>
  <c r="P101" i="8"/>
  <c r="L101" i="8"/>
  <c r="R111" i="8"/>
  <c r="R111" i="12" s="1"/>
  <c r="T113" i="8"/>
  <c r="T113" i="12" s="1"/>
  <c r="W9" i="12"/>
  <c r="W17" i="12"/>
  <c r="U117" i="12"/>
  <c r="T104" i="8"/>
  <c r="S106" i="8"/>
  <c r="K101" i="8"/>
  <c r="V100" i="8"/>
  <c r="Q106" i="8"/>
  <c r="L103" i="8"/>
  <c r="O105" i="8"/>
  <c r="U103" i="8"/>
  <c r="V105" i="8"/>
  <c r="V112" i="8"/>
  <c r="J104" i="8"/>
  <c r="L106" i="12"/>
  <c r="T114" i="12"/>
  <c r="E101" i="12"/>
  <c r="W25" i="12"/>
  <c r="D96" i="8"/>
  <c r="E98" i="8"/>
  <c r="E98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4" i="12"/>
  <c r="D104" i="12"/>
  <c r="E103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97" i="12"/>
  <c r="Q97" i="12"/>
  <c r="J97" i="12"/>
  <c r="I104" i="12"/>
  <c r="L107" i="12"/>
  <c r="Q112" i="12"/>
  <c r="T115" i="12"/>
  <c r="U116" i="12"/>
  <c r="O97" i="12"/>
  <c r="G97" i="12"/>
  <c r="T97" i="12"/>
  <c r="L97" i="12"/>
  <c r="J105" i="12"/>
  <c r="N109" i="12"/>
  <c r="O110" i="12"/>
  <c r="R113" i="12"/>
  <c r="S114" i="12"/>
  <c r="V117" i="12"/>
  <c r="W118" i="12"/>
  <c r="D99" i="12"/>
  <c r="D98" i="12"/>
  <c r="G100" i="8"/>
  <c r="G100" i="12" s="1"/>
  <c r="K100" i="8"/>
  <c r="D97" i="12"/>
  <c r="V97" i="12"/>
  <c r="N97" i="12"/>
  <c r="K97" i="12"/>
  <c r="P97" i="12"/>
  <c r="I103" i="12"/>
  <c r="Q111" i="12"/>
  <c r="R112" i="12"/>
  <c r="V116" i="12"/>
  <c r="F102" i="12"/>
  <c r="G101" i="12"/>
  <c r="F100" i="12"/>
  <c r="E99" i="12"/>
  <c r="T119" i="12"/>
  <c r="R119" i="12"/>
  <c r="P119" i="12"/>
  <c r="N119" i="12"/>
  <c r="L119" i="12"/>
  <c r="J119" i="12"/>
  <c r="H119" i="12"/>
  <c r="F119" i="12"/>
  <c r="D119" i="12"/>
  <c r="T118" i="12"/>
  <c r="R118" i="12"/>
  <c r="P118" i="12"/>
  <c r="N118" i="12"/>
  <c r="L118" i="12"/>
  <c r="J118" i="12"/>
  <c r="H118" i="12"/>
  <c r="F118" i="12"/>
  <c r="D118" i="12"/>
  <c r="S117" i="12"/>
  <c r="Q117" i="12"/>
  <c r="O117" i="12"/>
  <c r="M117" i="12"/>
  <c r="K117" i="12"/>
  <c r="I117" i="12"/>
  <c r="G117" i="12"/>
  <c r="E117" i="12"/>
  <c r="S116" i="12"/>
  <c r="Q116" i="12"/>
  <c r="O116" i="12"/>
  <c r="M116" i="12"/>
  <c r="K116" i="12"/>
  <c r="I116" i="12"/>
  <c r="G116" i="12"/>
  <c r="E116" i="12"/>
  <c r="R115" i="12"/>
  <c r="P115" i="12"/>
  <c r="N115" i="12"/>
  <c r="L115" i="12"/>
  <c r="J115" i="12"/>
  <c r="H115" i="12"/>
  <c r="F115" i="12"/>
  <c r="D115" i="12"/>
  <c r="P114" i="12"/>
  <c r="N114" i="12"/>
  <c r="L114" i="12"/>
  <c r="J114" i="12"/>
  <c r="H114" i="12"/>
  <c r="F114" i="12"/>
  <c r="D114" i="12"/>
  <c r="O113" i="12"/>
  <c r="M113" i="12"/>
  <c r="K113" i="12"/>
  <c r="I113" i="12"/>
  <c r="G113" i="12"/>
  <c r="E113" i="12"/>
  <c r="O112" i="12"/>
  <c r="M112" i="12"/>
  <c r="K112" i="12"/>
  <c r="I112" i="12"/>
  <c r="G112" i="12"/>
  <c r="E112" i="12"/>
  <c r="L111" i="12"/>
  <c r="J111" i="12"/>
  <c r="H111" i="12"/>
  <c r="F111" i="12"/>
  <c r="D111" i="12"/>
  <c r="L110" i="12"/>
  <c r="J110" i="12"/>
  <c r="H110" i="12"/>
  <c r="F110" i="12"/>
  <c r="D110" i="12"/>
  <c r="K109" i="12"/>
  <c r="I109" i="12"/>
  <c r="G109" i="12"/>
  <c r="E109" i="12"/>
  <c r="K108" i="12"/>
  <c r="I108" i="12"/>
  <c r="G108" i="12"/>
  <c r="E108" i="12"/>
  <c r="J107" i="12"/>
  <c r="H107" i="12"/>
  <c r="F107" i="12"/>
  <c r="D107" i="12"/>
  <c r="H106" i="12"/>
  <c r="F106" i="12"/>
  <c r="D106" i="12"/>
  <c r="G105" i="12"/>
  <c r="E105" i="12"/>
  <c r="G104" i="12"/>
  <c r="E104" i="12"/>
  <c r="F103" i="12"/>
  <c r="D103" i="12"/>
  <c r="D102" i="12"/>
  <c r="F97" i="12"/>
  <c r="E97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83" i="8"/>
  <c r="AB5" i="12"/>
  <c r="AC183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4" i="12"/>
  <c r="K107" i="12"/>
  <c r="P112" i="12"/>
  <c r="S115" i="12"/>
  <c r="T116" i="12"/>
  <c r="U118" i="12"/>
  <c r="T117" i="12"/>
  <c r="Q114" i="12"/>
  <c r="P113" i="12"/>
  <c r="M110" i="12"/>
  <c r="L109" i="12"/>
  <c r="E102" i="12"/>
  <c r="D101" i="12"/>
  <c r="I97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83" i="8"/>
  <c r="I183" i="8"/>
  <c r="K183" i="8"/>
  <c r="M183" i="8"/>
  <c r="O183" i="8"/>
  <c r="Q183" i="8"/>
  <c r="S183" i="8"/>
  <c r="U183" i="8"/>
  <c r="F184" i="8"/>
  <c r="H184" i="8"/>
  <c r="J184" i="8"/>
  <c r="L184" i="8"/>
  <c r="N184" i="8"/>
  <c r="P184" i="8"/>
  <c r="R184" i="8"/>
  <c r="T184" i="8"/>
  <c r="V184" i="8"/>
  <c r="J185" i="8"/>
  <c r="L185" i="8"/>
  <c r="N185" i="8"/>
  <c r="P185" i="8"/>
  <c r="R185" i="8"/>
  <c r="T185" i="8"/>
  <c r="V185" i="8"/>
  <c r="N186" i="8"/>
  <c r="P186" i="8"/>
  <c r="R186" i="8"/>
  <c r="T186" i="8"/>
  <c r="V186" i="8"/>
  <c r="R187" i="8"/>
  <c r="T187" i="8"/>
  <c r="V187" i="8"/>
  <c r="V188" i="8"/>
  <c r="W183" i="8"/>
  <c r="Y183" i="8"/>
  <c r="AD190" i="8"/>
  <c r="AD189" i="8"/>
  <c r="AD188" i="8"/>
  <c r="Z188" i="8"/>
  <c r="X188" i="8"/>
  <c r="AD187" i="8"/>
  <c r="AB187" i="8"/>
  <c r="Z187" i="8"/>
  <c r="X187" i="8"/>
  <c r="AD186" i="8"/>
  <c r="AB186" i="8"/>
  <c r="Z186" i="8"/>
  <c r="X186" i="8"/>
  <c r="AD185" i="8"/>
  <c r="AB185" i="8"/>
  <c r="Z185" i="8"/>
  <c r="X185" i="8"/>
  <c r="AD184" i="8"/>
  <c r="AB184" i="8"/>
  <c r="Z184" i="8"/>
  <c r="X184" i="8"/>
  <c r="AB189" i="8"/>
  <c r="Z189" i="8"/>
  <c r="AB188" i="8"/>
  <c r="F183" i="8"/>
  <c r="H183" i="8"/>
  <c r="J183" i="8"/>
  <c r="L183" i="8"/>
  <c r="N183" i="8"/>
  <c r="P183" i="8"/>
  <c r="R183" i="8"/>
  <c r="T183" i="8"/>
  <c r="V183" i="8"/>
  <c r="G184" i="8"/>
  <c r="I184" i="8"/>
  <c r="K184" i="8"/>
  <c r="M184" i="8"/>
  <c r="O184" i="8"/>
  <c r="Q184" i="8"/>
  <c r="S184" i="8"/>
  <c r="U184" i="8"/>
  <c r="K185" i="8"/>
  <c r="M185" i="8"/>
  <c r="O185" i="8"/>
  <c r="Q185" i="8"/>
  <c r="S185" i="8"/>
  <c r="U185" i="8"/>
  <c r="O186" i="8"/>
  <c r="Q186" i="8"/>
  <c r="S186" i="8"/>
  <c r="U186" i="8"/>
  <c r="S187" i="8"/>
  <c r="U187" i="8"/>
  <c r="X183" i="8"/>
  <c r="Z183" i="8"/>
  <c r="AB183" i="8"/>
  <c r="AD183" i="8"/>
  <c r="AA189" i="8"/>
  <c r="AA188" i="8"/>
  <c r="Y188" i="8"/>
  <c r="W188" i="8"/>
  <c r="AA187" i="8"/>
  <c r="Y187" i="8"/>
  <c r="W187" i="8"/>
  <c r="AA186" i="8"/>
  <c r="Y186" i="8"/>
  <c r="W186" i="8"/>
  <c r="AA185" i="8"/>
  <c r="Y185" i="8"/>
  <c r="W185" i="8"/>
  <c r="AA184" i="8"/>
  <c r="Y184" i="8"/>
  <c r="W184" i="8"/>
  <c r="AC189" i="8"/>
  <c r="AC188" i="8"/>
  <c r="AC187" i="8"/>
  <c r="AC186" i="8"/>
  <c r="AC185" i="8"/>
  <c r="AC184" i="8"/>
  <c r="G96" i="8"/>
  <c r="AD123" i="8"/>
  <c r="AE123" i="12" s="1"/>
  <c r="I98" i="8"/>
  <c r="C96" i="8"/>
  <c r="F98" i="8"/>
  <c r="F99" i="8"/>
  <c r="X118" i="8"/>
  <c r="AA96" i="8"/>
  <c r="AD96" i="8"/>
  <c r="AE96" i="12" s="1"/>
  <c r="AC123" i="8"/>
  <c r="AB123" i="8"/>
  <c r="AB122" i="8"/>
  <c r="AD122" i="8"/>
  <c r="AE122" i="12" s="1"/>
  <c r="C95" i="24"/>
  <c r="C95" i="25" s="1"/>
  <c r="W116" i="8"/>
  <c r="AC96" i="8"/>
  <c r="Z96" i="8"/>
  <c r="AB96" i="8"/>
  <c r="AD121" i="8"/>
  <c r="AE121" i="12" s="1"/>
  <c r="AA123" i="8"/>
  <c r="AC122" i="8"/>
  <c r="AA121" i="8"/>
  <c r="AB121" i="8"/>
  <c r="AA122" i="8"/>
  <c r="AC121" i="8"/>
  <c r="AA116" i="8"/>
  <c r="AC120" i="8"/>
  <c r="AA120" i="8"/>
  <c r="AC119" i="8"/>
  <c r="AA119" i="8"/>
  <c r="AC118" i="8"/>
  <c r="AA118" i="8"/>
  <c r="AC117" i="8"/>
  <c r="AA117" i="8"/>
  <c r="AC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C97" i="8"/>
  <c r="AA97" i="8"/>
  <c r="AD120" i="8"/>
  <c r="AE120" i="12" s="1"/>
  <c r="AB120" i="8"/>
  <c r="AC120" i="12" s="1"/>
  <c r="AD119" i="8"/>
  <c r="AE119" i="12" s="1"/>
  <c r="AB119" i="8"/>
  <c r="AC119" i="12" s="1"/>
  <c r="AD118" i="8"/>
  <c r="AE118" i="12" s="1"/>
  <c r="AB118" i="8"/>
  <c r="AC118" i="12" s="1"/>
  <c r="AD117" i="8"/>
  <c r="AE117" i="12" s="1"/>
  <c r="AB117" i="8"/>
  <c r="AC117" i="12" s="1"/>
  <c r="AD116" i="8"/>
  <c r="AE116" i="12" s="1"/>
  <c r="AB116" i="8"/>
  <c r="AC116" i="12" s="1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N5" i="8"/>
  <c r="CZ7" i="8"/>
  <c r="CX8" i="8"/>
  <c r="CR9" i="8"/>
  <c r="DF11" i="8"/>
  <c r="CS9" i="8"/>
  <c r="CR11" i="8"/>
  <c r="CR10" i="8"/>
  <c r="CQ9" i="8"/>
  <c r="DF10" i="8"/>
  <c r="S104" i="12" l="1"/>
  <c r="Y100" i="12"/>
  <c r="Z117" i="12"/>
  <c r="X112" i="12"/>
  <c r="Z104" i="12"/>
  <c r="CN6" i="8"/>
  <c r="Z115" i="12"/>
  <c r="V111" i="12"/>
  <c r="Q105" i="12"/>
  <c r="Y109" i="12"/>
  <c r="Z109" i="12"/>
  <c r="S97" i="12"/>
  <c r="Z107" i="12"/>
  <c r="Z102" i="12"/>
  <c r="Y102" i="12"/>
  <c r="Y107" i="12"/>
  <c r="T108" i="12"/>
  <c r="Z98" i="12"/>
  <c r="Y98" i="12"/>
  <c r="U96" i="12"/>
  <c r="Y115" i="12"/>
  <c r="H105" i="12"/>
  <c r="R102" i="12"/>
  <c r="Y96" i="12"/>
  <c r="N101" i="12"/>
  <c r="M104" i="12"/>
  <c r="W108" i="12"/>
  <c r="Y103" i="12"/>
  <c r="V108" i="12"/>
  <c r="M108" i="12"/>
  <c r="U110" i="12"/>
  <c r="Y114" i="12"/>
  <c r="Z114" i="12"/>
  <c r="D95" i="24"/>
  <c r="E95" i="24" s="1"/>
  <c r="CT10" i="8"/>
  <c r="CK8" i="8"/>
  <c r="CK9" i="8" s="1"/>
  <c r="CL7" i="8"/>
  <c r="AA117" i="12"/>
  <c r="Y118" i="12"/>
  <c r="L96" i="12"/>
  <c r="R105" i="12"/>
  <c r="N103" i="12"/>
  <c r="R100" i="12"/>
  <c r="S103" i="12"/>
  <c r="K102" i="12"/>
  <c r="V98" i="12"/>
  <c r="S96" i="12"/>
  <c r="Z100" i="12"/>
  <c r="W100" i="12"/>
  <c r="T106" i="12"/>
  <c r="P105" i="12"/>
  <c r="T105" i="12"/>
  <c r="Y111" i="12"/>
  <c r="Z105" i="12"/>
  <c r="Y116" i="12"/>
  <c r="O98" i="12"/>
  <c r="Z116" i="12"/>
  <c r="W112" i="12"/>
  <c r="T109" i="12"/>
  <c r="O100" i="12"/>
  <c r="Q103" i="12"/>
  <c r="U111" i="12"/>
  <c r="Y105" i="12"/>
  <c r="Z111" i="12"/>
  <c r="J99" i="12"/>
  <c r="I100" i="12"/>
  <c r="I99" i="12"/>
  <c r="F96" i="12"/>
  <c r="W110" i="12"/>
  <c r="V110" i="12"/>
  <c r="N98" i="12"/>
  <c r="K96" i="12"/>
  <c r="U105" i="12"/>
  <c r="X98" i="12"/>
  <c r="T110" i="12"/>
  <c r="R107" i="12"/>
  <c r="Z112" i="12"/>
  <c r="P100" i="12"/>
  <c r="Z99" i="12"/>
  <c r="S101" i="12"/>
  <c r="Z113" i="12"/>
  <c r="W98" i="12"/>
  <c r="Q109" i="12"/>
  <c r="V99" i="12"/>
  <c r="U100" i="12"/>
  <c r="O106" i="12"/>
  <c r="H96" i="12"/>
  <c r="W101" i="12"/>
  <c r="L99" i="12"/>
  <c r="AA116" i="12"/>
  <c r="Q100" i="12"/>
  <c r="Y112" i="12"/>
  <c r="P98" i="12"/>
  <c r="Q106" i="12"/>
  <c r="M105" i="12"/>
  <c r="K98" i="12"/>
  <c r="X108" i="12"/>
  <c r="U99" i="12"/>
  <c r="Z106" i="12"/>
  <c r="U98" i="12"/>
  <c r="J98" i="12"/>
  <c r="S110" i="12"/>
  <c r="P109" i="12"/>
  <c r="K104" i="12"/>
  <c r="V100" i="12"/>
  <c r="Q101" i="12"/>
  <c r="S100" i="12"/>
  <c r="Y97" i="12"/>
  <c r="V101" i="12"/>
  <c r="Z101" i="12"/>
  <c r="Y101" i="12"/>
  <c r="V96" i="12"/>
  <c r="T96" i="12"/>
  <c r="V102" i="12"/>
  <c r="M99" i="12"/>
  <c r="V115" i="12"/>
  <c r="R98" i="12"/>
  <c r="O96" i="12"/>
  <c r="X116" i="12"/>
  <c r="G99" i="12"/>
  <c r="Y113" i="12"/>
  <c r="U108" i="12"/>
  <c r="E96" i="12"/>
  <c r="W99" i="12"/>
  <c r="Y106" i="12"/>
  <c r="V109" i="12"/>
  <c r="X105" i="12"/>
  <c r="N106" i="12"/>
  <c r="X103" i="12"/>
  <c r="Z108" i="12"/>
  <c r="K103" i="12"/>
  <c r="X107" i="12"/>
  <c r="V104" i="12"/>
  <c r="O99" i="12"/>
  <c r="Y110" i="12"/>
  <c r="O107" i="12"/>
  <c r="P107" i="12"/>
  <c r="T101" i="12"/>
  <c r="M98" i="12"/>
  <c r="J96" i="12"/>
  <c r="W96" i="12"/>
  <c r="P103" i="12"/>
  <c r="X109" i="12"/>
  <c r="R110" i="12"/>
  <c r="S106" i="12"/>
  <c r="O101" i="12"/>
  <c r="N104" i="12"/>
  <c r="M100" i="12"/>
  <c r="Z110" i="12"/>
  <c r="H98" i="12"/>
  <c r="W115" i="12"/>
  <c r="W109" i="12"/>
  <c r="U102" i="12"/>
  <c r="R101" i="12"/>
  <c r="R99" i="12"/>
  <c r="Z118" i="12"/>
  <c r="P108" i="12"/>
  <c r="R104" i="12"/>
  <c r="X96" i="12"/>
  <c r="R109" i="12"/>
  <c r="P102" i="12"/>
  <c r="T98" i="12"/>
  <c r="P96" i="12"/>
  <c r="V107" i="12"/>
  <c r="J100" i="12"/>
  <c r="U112" i="12"/>
  <c r="T99" i="12"/>
  <c r="Q96" i="12"/>
  <c r="X102" i="12"/>
  <c r="W111" i="12"/>
  <c r="K99" i="12"/>
  <c r="G103" i="12"/>
  <c r="V119" i="12"/>
  <c r="X111" i="12"/>
  <c r="S98" i="12"/>
  <c r="V112" i="12"/>
  <c r="Q107" i="12"/>
  <c r="W105" i="12"/>
  <c r="M103" i="12"/>
  <c r="K101" i="12"/>
  <c r="Y117" i="12"/>
  <c r="U107" i="12"/>
  <c r="I101" i="12"/>
  <c r="O111" i="12"/>
  <c r="X106" i="12"/>
  <c r="T102" i="12"/>
  <c r="T112" i="12"/>
  <c r="M102" i="12"/>
  <c r="T111" i="12"/>
  <c r="G98" i="12"/>
  <c r="L104" i="12"/>
  <c r="U115" i="12"/>
  <c r="K100" i="12"/>
  <c r="S108" i="12"/>
  <c r="I96" i="12"/>
  <c r="T103" i="12"/>
  <c r="X99" i="12"/>
  <c r="U106" i="12"/>
  <c r="O103" i="12"/>
  <c r="Q99" i="12"/>
  <c r="W113" i="12"/>
  <c r="W107" i="12"/>
  <c r="V113" i="12"/>
  <c r="H102" i="12"/>
  <c r="X101" i="12"/>
  <c r="S109" i="12"/>
  <c r="W104" i="12"/>
  <c r="P99" i="12"/>
  <c r="O105" i="12"/>
  <c r="X114" i="12"/>
  <c r="V106" i="12"/>
  <c r="U101" i="12"/>
  <c r="Y99" i="12"/>
  <c r="V103" i="12"/>
  <c r="M96" i="12"/>
  <c r="P104" i="12"/>
  <c r="X100" i="12"/>
  <c r="U109" i="12"/>
  <c r="H100" i="12"/>
  <c r="H99" i="12"/>
  <c r="Y108" i="12"/>
  <c r="Q104" i="12"/>
  <c r="N102" i="12"/>
  <c r="W114" i="12"/>
  <c r="J102" i="12"/>
  <c r="O102" i="12"/>
  <c r="S102" i="12"/>
  <c r="P101" i="12"/>
  <c r="P106" i="12"/>
  <c r="Q102" i="12"/>
  <c r="M101" i="12"/>
  <c r="X115" i="12"/>
  <c r="U113" i="12"/>
  <c r="N107" i="12"/>
  <c r="N105" i="12"/>
  <c r="R96" i="12"/>
  <c r="U104" i="12"/>
  <c r="S107" i="12"/>
  <c r="V105" i="12"/>
  <c r="R108" i="12"/>
  <c r="X117" i="12"/>
  <c r="D96" i="12"/>
  <c r="S111" i="12"/>
  <c r="L100" i="12"/>
  <c r="J101" i="12"/>
  <c r="L102" i="12"/>
  <c r="S105" i="12"/>
  <c r="R103" i="12"/>
  <c r="X97" i="12"/>
  <c r="W103" i="12"/>
  <c r="X110" i="12"/>
  <c r="N96" i="12"/>
  <c r="P111" i="12"/>
  <c r="W106" i="12"/>
  <c r="X104" i="12"/>
  <c r="O104" i="12"/>
  <c r="W102" i="12"/>
  <c r="V114" i="12"/>
  <c r="Q98" i="12"/>
  <c r="L98" i="12"/>
  <c r="L103" i="12"/>
  <c r="N99" i="12"/>
  <c r="T107" i="12"/>
  <c r="J106" i="12"/>
  <c r="J104" i="12"/>
  <c r="N100" i="12"/>
  <c r="T104" i="12"/>
  <c r="AD121" i="12"/>
  <c r="R106" i="12"/>
  <c r="L101" i="12"/>
  <c r="T100" i="12"/>
  <c r="S99" i="12"/>
  <c r="U103" i="12"/>
  <c r="AA96" i="12"/>
  <c r="D94" i="24"/>
  <c r="AD96" i="12"/>
  <c r="AD123" i="12"/>
  <c r="AC97" i="12"/>
  <c r="AC98" i="12"/>
  <c r="AC99" i="12"/>
  <c r="AC100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D116" i="12"/>
  <c r="AD117" i="12"/>
  <c r="AD118" i="12"/>
  <c r="AD119" i="12"/>
  <c r="AD120" i="12"/>
  <c r="AD122" i="12"/>
  <c r="AB97" i="12"/>
  <c r="AB98" i="12"/>
  <c r="AB99" i="12"/>
  <c r="AB100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C121" i="12"/>
  <c r="AC122" i="12"/>
  <c r="AB96" i="12"/>
  <c r="AA100" i="12"/>
  <c r="AA104" i="12"/>
  <c r="AA108" i="12"/>
  <c r="AA112" i="12"/>
  <c r="AA101" i="12"/>
  <c r="AA105" i="12"/>
  <c r="AA109" i="12"/>
  <c r="AA113" i="12"/>
  <c r="F98" i="12"/>
  <c r="F99" i="12"/>
  <c r="W116" i="12"/>
  <c r="I98" i="12"/>
  <c r="G96" i="12"/>
  <c r="AD97" i="12"/>
  <c r="AD98" i="12"/>
  <c r="AD99" i="12"/>
  <c r="AD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B117" i="12"/>
  <c r="AB118" i="12"/>
  <c r="AB119" i="12"/>
  <c r="AB120" i="12"/>
  <c r="AA120" i="12"/>
  <c r="AB116" i="12"/>
  <c r="AB122" i="12"/>
  <c r="AA122" i="12"/>
  <c r="AA121" i="12"/>
  <c r="AB121" i="12"/>
  <c r="AA123" i="12"/>
  <c r="AB123" i="12"/>
  <c r="AC96" i="12"/>
  <c r="AC123" i="12"/>
  <c r="AA98" i="12"/>
  <c r="AA102" i="12"/>
  <c r="AA106" i="12"/>
  <c r="AA110" i="12"/>
  <c r="AA114" i="12"/>
  <c r="AA118" i="12"/>
  <c r="AA97" i="12"/>
  <c r="AA99" i="12"/>
  <c r="AA103" i="12"/>
  <c r="AA107" i="12"/>
  <c r="AA111" i="12"/>
  <c r="AA115" i="12"/>
  <c r="AA119" i="12"/>
  <c r="X118" i="12"/>
  <c r="Z96" i="12"/>
  <c r="CN7" i="8"/>
  <c r="C94" i="24"/>
  <c r="C94" i="25" s="1"/>
  <c r="CT9" i="8"/>
  <c r="D94" i="25"/>
  <c r="D96" i="24"/>
  <c r="CU9" i="8"/>
  <c r="CX9" i="8"/>
  <c r="CZ8" i="8"/>
  <c r="CS11" i="8"/>
  <c r="CS10" i="8"/>
  <c r="DF12" i="8"/>
  <c r="CQ11" i="8"/>
  <c r="CM8" i="8" l="1"/>
  <c r="CL8" i="8"/>
  <c r="CN8" i="8"/>
  <c r="D95" i="25"/>
  <c r="E95" i="25" s="1"/>
  <c r="CU10" i="8"/>
  <c r="C96" i="24"/>
  <c r="C96" i="25" s="1"/>
  <c r="CT11" i="8"/>
  <c r="D96" i="25"/>
  <c r="CU11" i="8"/>
  <c r="E94" i="24"/>
  <c r="E94" i="25"/>
  <c r="F96" i="24"/>
  <c r="G95" i="24"/>
  <c r="CL9" i="8"/>
  <c r="CM9" i="8"/>
  <c r="CK10" i="8"/>
  <c r="CN9" i="8"/>
  <c r="CZ9" i="8"/>
  <c r="CX10" i="8"/>
  <c r="DA9" i="8"/>
  <c r="CY9" i="8"/>
  <c r="DB9" i="8"/>
  <c r="DF13" i="8"/>
  <c r="DH9" i="8"/>
  <c r="CS12" i="8"/>
  <c r="CR13" i="8"/>
  <c r="DI9" i="8"/>
  <c r="CR12" i="8"/>
  <c r="CS13" i="8"/>
  <c r="DE9" i="8"/>
  <c r="CQ13" i="8"/>
  <c r="CQ12" i="8"/>
  <c r="G95" i="25" l="1"/>
  <c r="D97" i="24"/>
  <c r="D97" i="25"/>
  <c r="CU12" i="8"/>
  <c r="C97" i="24"/>
  <c r="C97" i="25" s="1"/>
  <c r="CT12" i="8"/>
  <c r="F96" i="25"/>
  <c r="E96" i="24"/>
  <c r="F97" i="24" s="1"/>
  <c r="G94" i="25"/>
  <c r="F95" i="24"/>
  <c r="E96" i="25"/>
  <c r="F97" i="25" s="1"/>
  <c r="G94" i="24"/>
  <c r="F95" i="25"/>
  <c r="D98" i="25"/>
  <c r="D98" i="24"/>
  <c r="C98" i="24"/>
  <c r="DJ9" i="8"/>
  <c r="D4" i="25"/>
  <c r="DK9" i="8"/>
  <c r="D4" i="24"/>
  <c r="C4" i="25"/>
  <c r="C4" i="24"/>
  <c r="DG9" i="8"/>
  <c r="CU13" i="8"/>
  <c r="CT13" i="8"/>
  <c r="CL10" i="8"/>
  <c r="CM10" i="8"/>
  <c r="CK11" i="8"/>
  <c r="CN10" i="8"/>
  <c r="CY10" i="8"/>
  <c r="CZ10" i="8"/>
  <c r="DA10" i="8"/>
  <c r="DB10" i="8"/>
  <c r="CX11" i="8"/>
  <c r="DE10" i="8"/>
  <c r="CQ14" i="8"/>
  <c r="DI10" i="8"/>
  <c r="DH10" i="8"/>
  <c r="DF14" i="8"/>
  <c r="CS14" i="8"/>
  <c r="CR14" i="8"/>
  <c r="E97" i="25" l="1"/>
  <c r="E97" i="24"/>
  <c r="G96" i="24"/>
  <c r="G96" i="25"/>
  <c r="C98" i="25"/>
  <c r="E98" i="25" s="1"/>
  <c r="D99" i="25"/>
  <c r="C99" i="24"/>
  <c r="D99" i="24"/>
  <c r="E98" i="24"/>
  <c r="E4" i="24"/>
  <c r="D5" i="25"/>
  <c r="DK10" i="8"/>
  <c r="D5" i="24"/>
  <c r="DJ10" i="8"/>
  <c r="C5" i="25"/>
  <c r="C5" i="24"/>
  <c r="DG10" i="8"/>
  <c r="CU14" i="8"/>
  <c r="CT14" i="8"/>
  <c r="CM11" i="8"/>
  <c r="CK12" i="8"/>
  <c r="CL11" i="8"/>
  <c r="CN11" i="8"/>
  <c r="DA11" i="8"/>
  <c r="CZ11" i="8"/>
  <c r="CX12" i="8"/>
  <c r="CY11" i="8"/>
  <c r="DB11" i="8"/>
  <c r="E4" i="25"/>
  <c r="CR15" i="8"/>
  <c r="DF15" i="8"/>
  <c r="DE11" i="8"/>
  <c r="DI11" i="8"/>
  <c r="CS15" i="8"/>
  <c r="CQ15" i="8"/>
  <c r="DH11" i="8"/>
  <c r="G97" i="25" l="1"/>
  <c r="G97" i="24"/>
  <c r="F98" i="25"/>
  <c r="F98" i="24"/>
  <c r="F4" i="24"/>
  <c r="F4" i="25"/>
  <c r="G98" i="25"/>
  <c r="F99" i="25"/>
  <c r="C99" i="25"/>
  <c r="E99" i="25" s="1"/>
  <c r="D100" i="25"/>
  <c r="E99" i="24"/>
  <c r="C100" i="24"/>
  <c r="D100" i="24"/>
  <c r="F99" i="24"/>
  <c r="G98" i="24"/>
  <c r="E5" i="24"/>
  <c r="CT15" i="8"/>
  <c r="C6" i="25"/>
  <c r="C6" i="24"/>
  <c r="DG11" i="8"/>
  <c r="CU15" i="8"/>
  <c r="D6" i="25"/>
  <c r="DK11" i="8"/>
  <c r="D6" i="24"/>
  <c r="DJ11" i="8"/>
  <c r="H4" i="25"/>
  <c r="G5" i="25"/>
  <c r="CL12" i="8"/>
  <c r="CM12" i="8"/>
  <c r="CN12" i="8"/>
  <c r="CK13" i="8"/>
  <c r="E5" i="25"/>
  <c r="H4" i="24"/>
  <c r="G5" i="24"/>
  <c r="CY12" i="8"/>
  <c r="CX13" i="8"/>
  <c r="DA12" i="8"/>
  <c r="DB12" i="8"/>
  <c r="CZ12" i="8"/>
  <c r="DH12" i="8"/>
  <c r="DI12" i="8"/>
  <c r="DE12" i="8"/>
  <c r="CQ16" i="8"/>
  <c r="CS16" i="8"/>
  <c r="DF16" i="8"/>
  <c r="CR16" i="8"/>
  <c r="F100" i="24" l="1"/>
  <c r="F5" i="25"/>
  <c r="F100" i="25"/>
  <c r="G99" i="25"/>
  <c r="C100" i="25"/>
  <c r="E100" i="25" s="1"/>
  <c r="D101" i="25"/>
  <c r="G99" i="24"/>
  <c r="E100" i="24"/>
  <c r="D101" i="24"/>
  <c r="C101" i="24"/>
  <c r="F5" i="24"/>
  <c r="E6" i="24"/>
  <c r="H5" i="24"/>
  <c r="G6" i="24"/>
  <c r="E6" i="25"/>
  <c r="D7" i="25"/>
  <c r="DK12" i="8"/>
  <c r="CT16" i="8"/>
  <c r="D7" i="24"/>
  <c r="DJ12" i="8"/>
  <c r="C7" i="25"/>
  <c r="C7" i="24"/>
  <c r="DG12" i="8"/>
  <c r="CU16" i="8"/>
  <c r="CX14" i="8"/>
  <c r="CY13" i="8"/>
  <c r="CZ13" i="8"/>
  <c r="DB13" i="8"/>
  <c r="DA13" i="8"/>
  <c r="CK14" i="8"/>
  <c r="CL13" i="8"/>
  <c r="CM13" i="8"/>
  <c r="CN13" i="8"/>
  <c r="H5" i="25"/>
  <c r="G6" i="25"/>
  <c r="DF17" i="8"/>
  <c r="DE13" i="8"/>
  <c r="DH13" i="8"/>
  <c r="CQ17" i="8"/>
  <c r="DI13" i="8"/>
  <c r="CS17" i="8"/>
  <c r="CR17" i="8"/>
  <c r="F101" i="24" l="1"/>
  <c r="G100" i="25"/>
  <c r="F101" i="25"/>
  <c r="C101" i="25"/>
  <c r="E101" i="25" s="1"/>
  <c r="D102" i="25"/>
  <c r="G100" i="24"/>
  <c r="H6" i="25"/>
  <c r="F6" i="25"/>
  <c r="C102" i="24"/>
  <c r="D102" i="24"/>
  <c r="E101" i="24"/>
  <c r="G7" i="24"/>
  <c r="F6" i="24"/>
  <c r="H6" i="24"/>
  <c r="G7" i="25"/>
  <c r="CT17" i="8"/>
  <c r="D8" i="25"/>
  <c r="DK13" i="8"/>
  <c r="C8" i="25"/>
  <c r="C8" i="24"/>
  <c r="DG13" i="8"/>
  <c r="CU17" i="8"/>
  <c r="D8" i="24"/>
  <c r="DJ13" i="8"/>
  <c r="CL14" i="8"/>
  <c r="CM14" i="8"/>
  <c r="CN14" i="8"/>
  <c r="CK15" i="8"/>
  <c r="CZ14" i="8"/>
  <c r="DA14" i="8"/>
  <c r="CX15" i="8"/>
  <c r="CY14" i="8"/>
  <c r="DB14" i="8"/>
  <c r="E7" i="24"/>
  <c r="E7" i="25"/>
  <c r="DE14" i="8"/>
  <c r="CR18" i="8"/>
  <c r="DF18" i="8"/>
  <c r="CS18" i="8"/>
  <c r="DH14" i="8"/>
  <c r="DI14" i="8"/>
  <c r="CQ18" i="8"/>
  <c r="F7" i="25" l="1"/>
  <c r="G101" i="25"/>
  <c r="F102" i="25"/>
  <c r="C102" i="25"/>
  <c r="E102" i="25" s="1"/>
  <c r="D103" i="25"/>
  <c r="E102" i="24"/>
  <c r="G102" i="24" s="1"/>
  <c r="C103" i="24"/>
  <c r="D103" i="24"/>
  <c r="F102" i="24"/>
  <c r="G101" i="24"/>
  <c r="F7" i="24"/>
  <c r="D9" i="25"/>
  <c r="DK14" i="8"/>
  <c r="C9" i="25"/>
  <c r="C9" i="24"/>
  <c r="DG14" i="8"/>
  <c r="D9" i="24"/>
  <c r="DJ14" i="8"/>
  <c r="CU18" i="8"/>
  <c r="CT18" i="8"/>
  <c r="H7" i="25"/>
  <c r="G8" i="25"/>
  <c r="CX16" i="8"/>
  <c r="CY15" i="8"/>
  <c r="DA15" i="8"/>
  <c r="CZ15" i="8"/>
  <c r="DB15" i="8"/>
  <c r="CK16" i="8"/>
  <c r="CL15" i="8"/>
  <c r="CN15" i="8"/>
  <c r="CM15" i="8"/>
  <c r="E8" i="24"/>
  <c r="E8" i="25"/>
  <c r="H7" i="24"/>
  <c r="G8" i="24"/>
  <c r="CS19" i="8"/>
  <c r="DH15" i="8"/>
  <c r="DE15" i="8"/>
  <c r="CQ19" i="8"/>
  <c r="CR19" i="8"/>
  <c r="DI15" i="8"/>
  <c r="DF19" i="8"/>
  <c r="F8" i="25" l="1"/>
  <c r="F8" i="24"/>
  <c r="G102" i="25"/>
  <c r="F103" i="25"/>
  <c r="C103" i="25"/>
  <c r="E103" i="25" s="1"/>
  <c r="D104" i="25"/>
  <c r="F103" i="24"/>
  <c r="E103" i="24"/>
  <c r="G103" i="24" s="1"/>
  <c r="D104" i="24"/>
  <c r="C104" i="24"/>
  <c r="E9" i="24"/>
  <c r="CU19" i="8"/>
  <c r="CT19" i="8"/>
  <c r="D10" i="25"/>
  <c r="DK15" i="8"/>
  <c r="D10" i="24"/>
  <c r="DJ15" i="8"/>
  <c r="C10" i="25"/>
  <c r="C10" i="24"/>
  <c r="DG15" i="8"/>
  <c r="H8" i="24"/>
  <c r="G9" i="24"/>
  <c r="CK17" i="8"/>
  <c r="CM16" i="8"/>
  <c r="CL16" i="8"/>
  <c r="CN16" i="8"/>
  <c r="H8" i="25"/>
  <c r="G9" i="25"/>
  <c r="CY16" i="8"/>
  <c r="CZ16" i="8"/>
  <c r="CX17" i="8"/>
  <c r="DA16" i="8"/>
  <c r="DB16" i="8"/>
  <c r="E9" i="25"/>
  <c r="DI16" i="8"/>
  <c r="DE16" i="8"/>
  <c r="DH16" i="8"/>
  <c r="CQ20" i="8"/>
  <c r="CR20" i="8"/>
  <c r="DF20" i="8"/>
  <c r="CS20" i="8"/>
  <c r="F9" i="25" l="1"/>
  <c r="G103" i="25"/>
  <c r="F104" i="25"/>
  <c r="C104" i="25"/>
  <c r="E104" i="25" s="1"/>
  <c r="D105" i="25"/>
  <c r="F104" i="24"/>
  <c r="D105" i="24"/>
  <c r="C105" i="24"/>
  <c r="E104" i="24"/>
  <c r="G10" i="24"/>
  <c r="F9" i="24"/>
  <c r="H9" i="24"/>
  <c r="E10" i="24"/>
  <c r="CU20" i="8"/>
  <c r="D11" i="25"/>
  <c r="DK16" i="8"/>
  <c r="C11" i="25"/>
  <c r="C11" i="24"/>
  <c r="DG16" i="8"/>
  <c r="D11" i="24"/>
  <c r="DJ16" i="8"/>
  <c r="CT20" i="8"/>
  <c r="H9" i="25"/>
  <c r="G10" i="25"/>
  <c r="DA17" i="8"/>
  <c r="CX18" i="8"/>
  <c r="CY17" i="8"/>
  <c r="CZ17" i="8"/>
  <c r="DB17" i="8"/>
  <c r="CM17" i="8"/>
  <c r="CK18" i="8"/>
  <c r="CL17" i="8"/>
  <c r="CN17" i="8"/>
  <c r="E10" i="25"/>
  <c r="DH17" i="8"/>
  <c r="DE17" i="8"/>
  <c r="CR21" i="8"/>
  <c r="CQ21" i="8"/>
  <c r="CS21" i="8"/>
  <c r="DI17" i="8"/>
  <c r="DF21" i="8"/>
  <c r="F10" i="25" l="1"/>
  <c r="G104" i="25"/>
  <c r="F105" i="25"/>
  <c r="C105" i="25"/>
  <c r="E105" i="25" s="1"/>
  <c r="D106" i="25"/>
  <c r="D106" i="24"/>
  <c r="C106" i="24"/>
  <c r="G104" i="24"/>
  <c r="F105" i="24"/>
  <c r="E105" i="24"/>
  <c r="H10" i="24"/>
  <c r="F10" i="24"/>
  <c r="G11" i="24"/>
  <c r="CU21" i="8"/>
  <c r="D12" i="25"/>
  <c r="DK17" i="8"/>
  <c r="C12" i="25"/>
  <c r="C12" i="24"/>
  <c r="DG17" i="8"/>
  <c r="D12" i="24"/>
  <c r="DJ17" i="8"/>
  <c r="CT21" i="8"/>
  <c r="H10" i="25"/>
  <c r="G11" i="25"/>
  <c r="CK19" i="8"/>
  <c r="CM18" i="8"/>
  <c r="CL18" i="8"/>
  <c r="CN18" i="8"/>
  <c r="E11" i="24"/>
  <c r="F11" i="24" s="1"/>
  <c r="E11" i="25"/>
  <c r="F11" i="25" s="1"/>
  <c r="CX19" i="8"/>
  <c r="CY18" i="8"/>
  <c r="CZ18" i="8"/>
  <c r="DA18" i="8"/>
  <c r="DB18" i="8"/>
  <c r="CS22" i="8"/>
  <c r="DH18" i="8"/>
  <c r="CQ22" i="8"/>
  <c r="DI18" i="8"/>
  <c r="DF22" i="8"/>
  <c r="CR22" i="8"/>
  <c r="DE18" i="8"/>
  <c r="F106" i="25" l="1"/>
  <c r="G105" i="25"/>
  <c r="C106" i="25"/>
  <c r="E106" i="25" s="1"/>
  <c r="D107" i="25"/>
  <c r="C107" i="24"/>
  <c r="D107" i="24"/>
  <c r="G105" i="24"/>
  <c r="F106" i="24"/>
  <c r="E106" i="24"/>
  <c r="E12" i="24"/>
  <c r="C13" i="25"/>
  <c r="C13" i="24"/>
  <c r="DG18" i="8"/>
  <c r="D13" i="25"/>
  <c r="DK18" i="8"/>
  <c r="CU22" i="8"/>
  <c r="CT22" i="8"/>
  <c r="D13" i="24"/>
  <c r="DJ18" i="8"/>
  <c r="H11" i="24"/>
  <c r="G12" i="24"/>
  <c r="CL19" i="8"/>
  <c r="CK20" i="8"/>
  <c r="CM19" i="8"/>
  <c r="CN19" i="8"/>
  <c r="CZ19" i="8"/>
  <c r="DA19" i="8"/>
  <c r="CY19" i="8"/>
  <c r="CX20" i="8"/>
  <c r="DB19" i="8"/>
  <c r="H11" i="25"/>
  <c r="G12" i="25"/>
  <c r="E12" i="25"/>
  <c r="F12" i="25" s="1"/>
  <c r="DH19" i="8"/>
  <c r="CS23" i="8"/>
  <c r="DE19" i="8"/>
  <c r="DI19" i="8"/>
  <c r="DF23" i="8"/>
  <c r="CQ23" i="8"/>
  <c r="CR23" i="8"/>
  <c r="F107" i="25" l="1"/>
  <c r="G106" i="25"/>
  <c r="C107" i="25"/>
  <c r="E107" i="25" s="1"/>
  <c r="D108" i="25"/>
  <c r="E107" i="24"/>
  <c r="G107" i="24" s="1"/>
  <c r="C108" i="24"/>
  <c r="D108" i="24"/>
  <c r="G106" i="24"/>
  <c r="F107" i="24"/>
  <c r="G13" i="24"/>
  <c r="F12" i="24"/>
  <c r="E13" i="25"/>
  <c r="H12" i="24"/>
  <c r="D14" i="24"/>
  <c r="DJ19" i="8"/>
  <c r="D14" i="25"/>
  <c r="DK19" i="8"/>
  <c r="C14" i="25"/>
  <c r="C14" i="24"/>
  <c r="DG19" i="8"/>
  <c r="CT23" i="8"/>
  <c r="CU23" i="8"/>
  <c r="H12" i="25"/>
  <c r="G13" i="25"/>
  <c r="DA20" i="8"/>
  <c r="CX21" i="8"/>
  <c r="CZ20" i="8"/>
  <c r="CY20" i="8"/>
  <c r="DB20" i="8"/>
  <c r="E13" i="24"/>
  <c r="CL20" i="8"/>
  <c r="CM20" i="8"/>
  <c r="CN20" i="8"/>
  <c r="CK21" i="8"/>
  <c r="CR24" i="8"/>
  <c r="CQ24" i="8"/>
  <c r="CS24" i="8"/>
  <c r="DH20" i="8"/>
  <c r="DI20" i="8"/>
  <c r="DF24" i="8"/>
  <c r="DE20" i="8"/>
  <c r="F108" i="25" l="1"/>
  <c r="G107" i="25"/>
  <c r="C108" i="25"/>
  <c r="E108" i="25" s="1"/>
  <c r="D109" i="25"/>
  <c r="G14" i="25"/>
  <c r="F13" i="25"/>
  <c r="F108" i="24"/>
  <c r="E108" i="24"/>
  <c r="G108" i="24" s="1"/>
  <c r="C109" i="24"/>
  <c r="C109" i="25" s="1"/>
  <c r="D109" i="24"/>
  <c r="F13" i="24"/>
  <c r="H13" i="25"/>
  <c r="CT24" i="8"/>
  <c r="C15" i="25"/>
  <c r="C15" i="24"/>
  <c r="DG20" i="8"/>
  <c r="CU24" i="8"/>
  <c r="D15" i="25"/>
  <c r="DK20" i="8"/>
  <c r="D15" i="24"/>
  <c r="DJ20" i="8"/>
  <c r="CK22" i="8"/>
  <c r="CM21" i="8"/>
  <c r="CL21" i="8"/>
  <c r="CN21" i="8"/>
  <c r="H13" i="24"/>
  <c r="G14" i="24"/>
  <c r="CX22" i="8"/>
  <c r="CY21" i="8"/>
  <c r="DA21" i="8"/>
  <c r="CZ21" i="8"/>
  <c r="DB21" i="8"/>
  <c r="E14" i="25"/>
  <c r="F14" i="25" s="1"/>
  <c r="E14" i="24"/>
  <c r="CR25" i="8"/>
  <c r="DF25" i="8"/>
  <c r="CS25" i="8"/>
  <c r="CQ25" i="8"/>
  <c r="DI21" i="8"/>
  <c r="DE21" i="8"/>
  <c r="DH21" i="8"/>
  <c r="G108" i="25" l="1"/>
  <c r="F109" i="25"/>
  <c r="D110" i="25"/>
  <c r="E109" i="25"/>
  <c r="G109" i="25" s="1"/>
  <c r="F109" i="24"/>
  <c r="E109" i="24"/>
  <c r="G109" i="24" s="1"/>
  <c r="C110" i="24"/>
  <c r="D110" i="24"/>
  <c r="F14" i="24"/>
  <c r="E15" i="25"/>
  <c r="C16" i="25"/>
  <c r="C16" i="24"/>
  <c r="DG21" i="8"/>
  <c r="CU25" i="8"/>
  <c r="CT25" i="8"/>
  <c r="D16" i="25"/>
  <c r="DK21" i="8"/>
  <c r="D16" i="24"/>
  <c r="DJ21" i="8"/>
  <c r="H14" i="25"/>
  <c r="G15" i="25"/>
  <c r="H14" i="24"/>
  <c r="G15" i="24"/>
  <c r="DA22" i="8"/>
  <c r="CX23" i="8"/>
  <c r="CY22" i="8"/>
  <c r="CZ22" i="8"/>
  <c r="DB22" i="8"/>
  <c r="CK23" i="8"/>
  <c r="CM22" i="8"/>
  <c r="CL22" i="8"/>
  <c r="CN22" i="8"/>
  <c r="E15" i="24"/>
  <c r="CQ26" i="8"/>
  <c r="DI22" i="8"/>
  <c r="CR26" i="8"/>
  <c r="CS26" i="8"/>
  <c r="DH22" i="8"/>
  <c r="DE22" i="8"/>
  <c r="DF26" i="8"/>
  <c r="E16" i="24" l="1"/>
  <c r="F16" i="24" s="1"/>
  <c r="F110" i="25"/>
  <c r="C110" i="25"/>
  <c r="E110" i="25" s="1"/>
  <c r="D111" i="25"/>
  <c r="F110" i="24"/>
  <c r="H15" i="25"/>
  <c r="F15" i="25"/>
  <c r="E110" i="24"/>
  <c r="G110" i="24" s="1"/>
  <c r="C111" i="24"/>
  <c r="D111" i="24"/>
  <c r="F15" i="24"/>
  <c r="G16" i="25"/>
  <c r="E16" i="25"/>
  <c r="CU26" i="8"/>
  <c r="CT26" i="8"/>
  <c r="D17" i="25"/>
  <c r="DK22" i="8"/>
  <c r="C17" i="25"/>
  <c r="C17" i="24"/>
  <c r="DG22" i="8"/>
  <c r="D17" i="24"/>
  <c r="DJ22" i="8"/>
  <c r="CK24" i="8"/>
  <c r="CM23" i="8"/>
  <c r="CN23" i="8"/>
  <c r="CL23" i="8"/>
  <c r="DA23" i="8"/>
  <c r="CZ23" i="8"/>
  <c r="CX24" i="8"/>
  <c r="CY23" i="8"/>
  <c r="DB23" i="8"/>
  <c r="H15" i="24"/>
  <c r="G16" i="24"/>
  <c r="CQ27" i="8"/>
  <c r="DI23" i="8"/>
  <c r="DH23" i="8"/>
  <c r="CS27" i="8"/>
  <c r="DF27" i="8"/>
  <c r="CR27" i="8"/>
  <c r="DE23" i="8"/>
  <c r="G17" i="24" l="1"/>
  <c r="H16" i="24"/>
  <c r="F111" i="25"/>
  <c r="G110" i="25"/>
  <c r="C111" i="25"/>
  <c r="E111" i="25" s="1"/>
  <c r="D112" i="25"/>
  <c r="F111" i="24"/>
  <c r="G17" i="25"/>
  <c r="F16" i="25"/>
  <c r="E111" i="24"/>
  <c r="G111" i="24" s="1"/>
  <c r="C112" i="24"/>
  <c r="D112" i="24"/>
  <c r="H16" i="25"/>
  <c r="E17" i="24"/>
  <c r="C18" i="25"/>
  <c r="C18" i="24"/>
  <c r="DG23" i="8"/>
  <c r="CT27" i="8"/>
  <c r="D18" i="25"/>
  <c r="DK23" i="8"/>
  <c r="D18" i="24"/>
  <c r="DJ23" i="8"/>
  <c r="CU27" i="8"/>
  <c r="CX25" i="8"/>
  <c r="CY24" i="8"/>
  <c r="CZ24" i="8"/>
  <c r="DA24" i="8"/>
  <c r="DB24" i="8"/>
  <c r="CK25" i="8"/>
  <c r="CL24" i="8"/>
  <c r="CM24" i="8"/>
  <c r="CN24" i="8"/>
  <c r="E17" i="25"/>
  <c r="F17" i="25" s="1"/>
  <c r="CS28" i="8"/>
  <c r="DH24" i="8"/>
  <c r="DF28" i="8"/>
  <c r="CQ28" i="8"/>
  <c r="DI24" i="8"/>
  <c r="DE24" i="8"/>
  <c r="CR28" i="8"/>
  <c r="F112" i="25" l="1"/>
  <c r="G111" i="25"/>
  <c r="C112" i="25"/>
  <c r="E112" i="25" s="1"/>
  <c r="D113" i="25"/>
  <c r="F112" i="24"/>
  <c r="E112" i="24"/>
  <c r="G112" i="24" s="1"/>
  <c r="C113" i="24"/>
  <c r="D113" i="24"/>
  <c r="G18" i="24"/>
  <c r="F17" i="24"/>
  <c r="H17" i="24"/>
  <c r="E18" i="25"/>
  <c r="CT28" i="8"/>
  <c r="D19" i="24"/>
  <c r="DJ24" i="8"/>
  <c r="C19" i="25"/>
  <c r="C19" i="24"/>
  <c r="DG24" i="8"/>
  <c r="CU28" i="8"/>
  <c r="D19" i="25"/>
  <c r="DK24" i="8"/>
  <c r="H17" i="25"/>
  <c r="G18" i="25"/>
  <c r="CM25" i="8"/>
  <c r="CK26" i="8"/>
  <c r="CL25" i="8"/>
  <c r="CN25" i="8"/>
  <c r="CZ25" i="8"/>
  <c r="DA25" i="8"/>
  <c r="CX26" i="8"/>
  <c r="CY25" i="8"/>
  <c r="DB25" i="8"/>
  <c r="E18" i="24"/>
  <c r="DI25" i="8"/>
  <c r="DF29" i="8"/>
  <c r="DH25" i="8"/>
  <c r="CR29" i="8"/>
  <c r="DE25" i="8"/>
  <c r="CS29" i="8"/>
  <c r="CQ29" i="8"/>
  <c r="G112" i="25" l="1"/>
  <c r="F113" i="25"/>
  <c r="C113" i="25"/>
  <c r="E113" i="25" s="1"/>
  <c r="D114" i="25"/>
  <c r="F113" i="24"/>
  <c r="H18" i="25"/>
  <c r="F18" i="25"/>
  <c r="E113" i="24"/>
  <c r="G113" i="24" s="1"/>
  <c r="C114" i="24"/>
  <c r="D114" i="24"/>
  <c r="F18" i="24"/>
  <c r="G19" i="25"/>
  <c r="E19" i="25"/>
  <c r="C20" i="25"/>
  <c r="C20" i="24"/>
  <c r="DG25" i="8"/>
  <c r="D20" i="24"/>
  <c r="DJ25" i="8"/>
  <c r="CU29" i="8"/>
  <c r="D20" i="25"/>
  <c r="DK25" i="8"/>
  <c r="CT29" i="8"/>
  <c r="CL26" i="8"/>
  <c r="CM26" i="8"/>
  <c r="CK27" i="8"/>
  <c r="CN26" i="8"/>
  <c r="H18" i="24"/>
  <c r="G19" i="24"/>
  <c r="DA26" i="8"/>
  <c r="CX27" i="8"/>
  <c r="CZ26" i="8"/>
  <c r="CY26" i="8"/>
  <c r="DB26" i="8"/>
  <c r="E19" i="24"/>
  <c r="DE26" i="8"/>
  <c r="CS30" i="8"/>
  <c r="CR30" i="8"/>
  <c r="CQ30" i="8"/>
  <c r="DH26" i="8"/>
  <c r="DF30" i="8"/>
  <c r="DI26" i="8"/>
  <c r="F114" i="25" l="1"/>
  <c r="G113" i="25"/>
  <c r="C114" i="25"/>
  <c r="E114" i="25" s="1"/>
  <c r="D115" i="25"/>
  <c r="G20" i="25"/>
  <c r="F19" i="25"/>
  <c r="F114" i="24"/>
  <c r="E114" i="24"/>
  <c r="G114" i="24" s="1"/>
  <c r="C115" i="24"/>
  <c r="D115" i="24"/>
  <c r="F19" i="24"/>
  <c r="H19" i="25"/>
  <c r="E20" i="24"/>
  <c r="CU30" i="8"/>
  <c r="CT30" i="8"/>
  <c r="E20" i="25"/>
  <c r="C21" i="25"/>
  <c r="C21" i="24"/>
  <c r="DG26" i="8"/>
  <c r="D21" i="25"/>
  <c r="DK26" i="8"/>
  <c r="D21" i="24"/>
  <c r="DJ26" i="8"/>
  <c r="CZ27" i="8"/>
  <c r="DA27" i="8"/>
  <c r="CY27" i="8"/>
  <c r="CX28" i="8"/>
  <c r="DB27" i="8"/>
  <c r="H19" i="24"/>
  <c r="G20" i="24"/>
  <c r="CL27" i="8"/>
  <c r="CK28" i="8"/>
  <c r="CM27" i="8"/>
  <c r="CN27" i="8"/>
  <c r="CS31" i="8"/>
  <c r="CQ31" i="8"/>
  <c r="DH27" i="8"/>
  <c r="DF31" i="8"/>
  <c r="DI27" i="8"/>
  <c r="CR31" i="8"/>
  <c r="DE27" i="8"/>
  <c r="CT31" i="8" l="1"/>
  <c r="CU31" i="8"/>
  <c r="D116" i="24"/>
  <c r="C116" i="24"/>
  <c r="C116" i="25" s="1"/>
  <c r="D116" i="25"/>
  <c r="F115" i="25"/>
  <c r="G114" i="25"/>
  <c r="C115" i="25"/>
  <c r="E115" i="25" s="1"/>
  <c r="H20" i="25"/>
  <c r="F20" i="25"/>
  <c r="F115" i="24"/>
  <c r="E115" i="24"/>
  <c r="H20" i="24"/>
  <c r="F20" i="24"/>
  <c r="G21" i="24"/>
  <c r="G21" i="25"/>
  <c r="E21" i="25"/>
  <c r="D22" i="25"/>
  <c r="DK27" i="8"/>
  <c r="C22" i="25"/>
  <c r="C22" i="24"/>
  <c r="DG27" i="8"/>
  <c r="D22" i="24"/>
  <c r="DJ27" i="8"/>
  <c r="CL28" i="8"/>
  <c r="CN28" i="8"/>
  <c r="CK29" i="8"/>
  <c r="CM28" i="8"/>
  <c r="CZ28" i="8"/>
  <c r="DA28" i="8"/>
  <c r="CX29" i="8"/>
  <c r="CY28" i="8"/>
  <c r="DB28" i="8"/>
  <c r="E21" i="24"/>
  <c r="F21" i="24" s="1"/>
  <c r="DI28" i="8"/>
  <c r="DH28" i="8"/>
  <c r="DF32" i="8"/>
  <c r="CS32" i="8"/>
  <c r="CQ32" i="8"/>
  <c r="CR32" i="8"/>
  <c r="DE28" i="8"/>
  <c r="E116" i="25" l="1"/>
  <c r="F117" i="25" s="1"/>
  <c r="CT32" i="8"/>
  <c r="CU32" i="8"/>
  <c r="D117" i="25"/>
  <c r="C117" i="24"/>
  <c r="C117" i="25" s="1"/>
  <c r="D117" i="24"/>
  <c r="E116" i="24"/>
  <c r="G115" i="24"/>
  <c r="F116" i="25"/>
  <c r="G115" i="25"/>
  <c r="H21" i="25"/>
  <c r="F21" i="25"/>
  <c r="F116" i="24"/>
  <c r="G22" i="25"/>
  <c r="E22" i="24"/>
  <c r="H22" i="24" s="1"/>
  <c r="C23" i="25"/>
  <c r="C23" i="24"/>
  <c r="DG28" i="8"/>
  <c r="D23" i="25"/>
  <c r="DK28" i="8"/>
  <c r="D23" i="24"/>
  <c r="DJ28" i="8"/>
  <c r="CY29" i="8"/>
  <c r="DA29" i="8"/>
  <c r="CX30" i="8"/>
  <c r="CZ29" i="8"/>
  <c r="DB29" i="8"/>
  <c r="H21" i="24"/>
  <c r="G22" i="24"/>
  <c r="CM29" i="8"/>
  <c r="CK30" i="8"/>
  <c r="CL29" i="8"/>
  <c r="CN29" i="8"/>
  <c r="E22" i="25"/>
  <c r="F22" i="25" s="1"/>
  <c r="DE29" i="8"/>
  <c r="DI29" i="8"/>
  <c r="CQ33" i="8"/>
  <c r="CS33" i="8"/>
  <c r="DH29" i="8"/>
  <c r="CR33" i="8"/>
  <c r="DF33" i="8"/>
  <c r="G116" i="25" l="1"/>
  <c r="D118" i="25"/>
  <c r="E117" i="24"/>
  <c r="G117" i="24" s="1"/>
  <c r="CU33" i="8"/>
  <c r="CT33" i="8"/>
  <c r="E117" i="25"/>
  <c r="F118" i="25" s="1"/>
  <c r="C118" i="24"/>
  <c r="C118" i="25" s="1"/>
  <c r="D118" i="24"/>
  <c r="G116" i="24"/>
  <c r="F117" i="24"/>
  <c r="G23" i="24"/>
  <c r="F22" i="24"/>
  <c r="E23" i="25"/>
  <c r="D24" i="24"/>
  <c r="DJ29" i="8"/>
  <c r="D24" i="25"/>
  <c r="DK29" i="8"/>
  <c r="C24" i="25"/>
  <c r="C24" i="24"/>
  <c r="DG29" i="8"/>
  <c r="E23" i="24"/>
  <c r="F23" i="24" s="1"/>
  <c r="CL30" i="8"/>
  <c r="CK31" i="8"/>
  <c r="CM30" i="8"/>
  <c r="CN30" i="8"/>
  <c r="H22" i="25"/>
  <c r="G23" i="25"/>
  <c r="CX31" i="8"/>
  <c r="CZ30" i="8"/>
  <c r="DA30" i="8"/>
  <c r="CY30" i="8"/>
  <c r="DB30" i="8"/>
  <c r="DF34" i="8"/>
  <c r="CQ34" i="8"/>
  <c r="CR34" i="8"/>
  <c r="DH30" i="8"/>
  <c r="DE30" i="8"/>
  <c r="CS34" i="8"/>
  <c r="DI30" i="8"/>
  <c r="D119" i="25" l="1"/>
  <c r="E118" i="25"/>
  <c r="F119" i="25" s="1"/>
  <c r="F118" i="24"/>
  <c r="CT34" i="8"/>
  <c r="CU34" i="8"/>
  <c r="E118" i="24"/>
  <c r="G118" i="24" s="1"/>
  <c r="G117" i="25"/>
  <c r="D119" i="24"/>
  <c r="C119" i="24"/>
  <c r="C119" i="25" s="1"/>
  <c r="H23" i="25"/>
  <c r="F23" i="25"/>
  <c r="C25" i="25"/>
  <c r="D25" i="25"/>
  <c r="G24" i="25"/>
  <c r="C25" i="24"/>
  <c r="DG30" i="8"/>
  <c r="DK30" i="8"/>
  <c r="D25" i="24"/>
  <c r="DJ30" i="8"/>
  <c r="DA31" i="8"/>
  <c r="CX32" i="8"/>
  <c r="CY31" i="8"/>
  <c r="CZ31" i="8"/>
  <c r="DB31" i="8"/>
  <c r="E24" i="25"/>
  <c r="E24" i="24"/>
  <c r="F24" i="24" s="1"/>
  <c r="CK32" i="8"/>
  <c r="CM31" i="8"/>
  <c r="CL31" i="8"/>
  <c r="CN31" i="8"/>
  <c r="H23" i="24"/>
  <c r="G24" i="24"/>
  <c r="CR35" i="8"/>
  <c r="DI31" i="8"/>
  <c r="DH31" i="8"/>
  <c r="DE31" i="8"/>
  <c r="CQ35" i="8"/>
  <c r="DF35" i="8"/>
  <c r="CS35" i="8"/>
  <c r="F119" i="24" l="1"/>
  <c r="D120" i="25"/>
  <c r="E119" i="25"/>
  <c r="F120" i="25" s="1"/>
  <c r="G118" i="25"/>
  <c r="CU35" i="8"/>
  <c r="CT35" i="8"/>
  <c r="D120" i="24"/>
  <c r="C120" i="24"/>
  <c r="C120" i="25" s="1"/>
  <c r="D26" i="25"/>
  <c r="DK31" i="8"/>
  <c r="DG31" i="8"/>
  <c r="DJ31" i="8"/>
  <c r="E119" i="24"/>
  <c r="F120" i="24" s="1"/>
  <c r="G25" i="25"/>
  <c r="F24" i="25"/>
  <c r="E25" i="25"/>
  <c r="C26" i="25"/>
  <c r="C26" i="24"/>
  <c r="D26" i="24"/>
  <c r="CL32" i="8"/>
  <c r="CN32" i="8"/>
  <c r="CK33" i="8"/>
  <c r="CM32" i="8"/>
  <c r="H24" i="24"/>
  <c r="G25" i="24"/>
  <c r="E25" i="24"/>
  <c r="H24" i="25"/>
  <c r="CY32" i="8"/>
  <c r="CX33" i="8"/>
  <c r="CZ32" i="8"/>
  <c r="DB32" i="8"/>
  <c r="DA32" i="8"/>
  <c r="CR36" i="8"/>
  <c r="CQ36" i="8"/>
  <c r="CS36" i="8"/>
  <c r="DI32" i="8"/>
  <c r="DF36" i="8"/>
  <c r="DH32" i="8"/>
  <c r="DE32" i="8"/>
  <c r="E120" i="25" l="1"/>
  <c r="F121" i="25" s="1"/>
  <c r="D121" i="25"/>
  <c r="G119" i="25"/>
  <c r="D121" i="24"/>
  <c r="C121" i="24"/>
  <c r="C121" i="25" s="1"/>
  <c r="CT36" i="8"/>
  <c r="CU36" i="8"/>
  <c r="D27" i="25"/>
  <c r="E120" i="24"/>
  <c r="E26" i="25"/>
  <c r="DK32" i="8"/>
  <c r="DJ32" i="8"/>
  <c r="DG32" i="8"/>
  <c r="G119" i="24"/>
  <c r="F25" i="25"/>
  <c r="G26" i="25"/>
  <c r="F25" i="24"/>
  <c r="H25" i="25"/>
  <c r="C27" i="25"/>
  <c r="D27" i="24"/>
  <c r="C27" i="24"/>
  <c r="H25" i="24"/>
  <c r="G26" i="24"/>
  <c r="CK34" i="8"/>
  <c r="CM33" i="8"/>
  <c r="CL33" i="8"/>
  <c r="CN33" i="8"/>
  <c r="E26" i="24"/>
  <c r="CX34" i="8"/>
  <c r="CZ33" i="8"/>
  <c r="CY33" i="8"/>
  <c r="DA33" i="8"/>
  <c r="DB33" i="8"/>
  <c r="CQ37" i="8"/>
  <c r="CS37" i="8"/>
  <c r="DI33" i="8"/>
  <c r="DE33" i="8"/>
  <c r="DF37" i="8"/>
  <c r="CR37" i="8"/>
  <c r="DH33" i="8"/>
  <c r="G120" i="25" l="1"/>
  <c r="D122" i="25"/>
  <c r="E121" i="25"/>
  <c r="D122" i="24"/>
  <c r="C122" i="24"/>
  <c r="C122" i="25" s="1"/>
  <c r="F121" i="24"/>
  <c r="E121" i="24"/>
  <c r="F122" i="24" s="1"/>
  <c r="D28" i="25"/>
  <c r="DG33" i="8"/>
  <c r="DJ33" i="8"/>
  <c r="DK33" i="8"/>
  <c r="CU37" i="8"/>
  <c r="CT37" i="8"/>
  <c r="G27" i="25"/>
  <c r="E27" i="25"/>
  <c r="G28" i="25" s="1"/>
  <c r="G120" i="24"/>
  <c r="H26" i="25"/>
  <c r="F26" i="25"/>
  <c r="F26" i="24"/>
  <c r="C28" i="25"/>
  <c r="D28" i="24"/>
  <c r="C28" i="24"/>
  <c r="H26" i="24"/>
  <c r="G27" i="24"/>
  <c r="CN34" i="8"/>
  <c r="CL34" i="8"/>
  <c r="CK35" i="8"/>
  <c r="CM34" i="8"/>
  <c r="CX35" i="8"/>
  <c r="CZ34" i="8"/>
  <c r="DA34" i="8"/>
  <c r="DB34" i="8"/>
  <c r="CY34" i="8"/>
  <c r="E27" i="24"/>
  <c r="CS38" i="8"/>
  <c r="CR38" i="8"/>
  <c r="DI34" i="8"/>
  <c r="DH34" i="8"/>
  <c r="DE34" i="8"/>
  <c r="DF38" i="8"/>
  <c r="CQ38" i="8"/>
  <c r="D123" i="25" l="1"/>
  <c r="E122" i="25"/>
  <c r="G121" i="25"/>
  <c r="F122" i="25"/>
  <c r="C123" i="24"/>
  <c r="C123" i="25" s="1"/>
  <c r="D123" i="24"/>
  <c r="CT38" i="8"/>
  <c r="D29" i="25"/>
  <c r="C29" i="25"/>
  <c r="E122" i="24"/>
  <c r="G121" i="24"/>
  <c r="E28" i="25"/>
  <c r="G29" i="25" s="1"/>
  <c r="DK34" i="8"/>
  <c r="DG34" i="8"/>
  <c r="DJ34" i="8"/>
  <c r="CU38" i="8"/>
  <c r="F27" i="25"/>
  <c r="H27" i="25"/>
  <c r="D29" i="24"/>
  <c r="G28" i="24"/>
  <c r="F27" i="24"/>
  <c r="E28" i="24"/>
  <c r="C29" i="24"/>
  <c r="H27" i="24"/>
  <c r="CX36" i="8"/>
  <c r="CY35" i="8"/>
  <c r="CZ35" i="8"/>
  <c r="DB35" i="8"/>
  <c r="DA35" i="8"/>
  <c r="CM35" i="8"/>
  <c r="CK36" i="8"/>
  <c r="CL35" i="8"/>
  <c r="CN35" i="8"/>
  <c r="DF39" i="8"/>
  <c r="CR39" i="8"/>
  <c r="CS39" i="8"/>
  <c r="DE35" i="8"/>
  <c r="DI35" i="8"/>
  <c r="DH35" i="8"/>
  <c r="CQ39" i="8"/>
  <c r="D124" i="25" l="1"/>
  <c r="F123" i="25"/>
  <c r="E123" i="25"/>
  <c r="F124" i="25" s="1"/>
  <c r="G122" i="25"/>
  <c r="C30" i="25"/>
  <c r="D30" i="25"/>
  <c r="C124" i="24"/>
  <c r="C124" i="25" s="1"/>
  <c r="D124" i="24"/>
  <c r="F123" i="24"/>
  <c r="E123" i="24"/>
  <c r="E29" i="25"/>
  <c r="G30" i="25" s="1"/>
  <c r="G122" i="24"/>
  <c r="F28" i="25"/>
  <c r="H28" i="25"/>
  <c r="DK35" i="8"/>
  <c r="C30" i="24"/>
  <c r="DG35" i="8"/>
  <c r="D30" i="24"/>
  <c r="DJ35" i="8"/>
  <c r="CT39" i="8"/>
  <c r="CU39" i="8"/>
  <c r="E29" i="24"/>
  <c r="G29" i="24"/>
  <c r="F28" i="24"/>
  <c r="H28" i="24"/>
  <c r="CM36" i="8"/>
  <c r="CL36" i="8"/>
  <c r="CN36" i="8"/>
  <c r="CK37" i="8"/>
  <c r="CY36" i="8"/>
  <c r="DB36" i="8"/>
  <c r="CX37" i="8"/>
  <c r="CZ36" i="8"/>
  <c r="DA36" i="8"/>
  <c r="CR40" i="8"/>
  <c r="DH36" i="8"/>
  <c r="CS40" i="8"/>
  <c r="CQ40" i="8"/>
  <c r="DE36" i="8"/>
  <c r="DI36" i="8"/>
  <c r="DF40" i="8"/>
  <c r="D125" i="25" l="1"/>
  <c r="E124" i="25"/>
  <c r="F125" i="25" s="1"/>
  <c r="E30" i="24"/>
  <c r="G31" i="24" s="1"/>
  <c r="G123" i="25"/>
  <c r="C31" i="25"/>
  <c r="D31" i="25"/>
  <c r="E30" i="25"/>
  <c r="C125" i="24"/>
  <c r="C125" i="25" s="1"/>
  <c r="D125" i="24"/>
  <c r="E124" i="24"/>
  <c r="G123" i="24"/>
  <c r="F124" i="24"/>
  <c r="F29" i="25"/>
  <c r="H29" i="25"/>
  <c r="D31" i="24"/>
  <c r="C31" i="24"/>
  <c r="DK36" i="8"/>
  <c r="DJ36" i="8"/>
  <c r="DG36" i="8"/>
  <c r="F29" i="24"/>
  <c r="G30" i="24"/>
  <c r="CU40" i="8"/>
  <c r="CT40" i="8"/>
  <c r="H29" i="24"/>
  <c r="CM37" i="8"/>
  <c r="CN37" i="8"/>
  <c r="CL37" i="8"/>
  <c r="CK38" i="8"/>
  <c r="CY37" i="8"/>
  <c r="CX38" i="8"/>
  <c r="DB37" i="8"/>
  <c r="DA37" i="8"/>
  <c r="CZ37" i="8"/>
  <c r="DF41" i="8"/>
  <c r="DH37" i="8"/>
  <c r="CQ41" i="8"/>
  <c r="DI37" i="8"/>
  <c r="DE37" i="8"/>
  <c r="CS41" i="8"/>
  <c r="CR41" i="8"/>
  <c r="D126" i="25" l="1"/>
  <c r="E125" i="25"/>
  <c r="F126" i="25" s="1"/>
  <c r="G124" i="25"/>
  <c r="H30" i="24"/>
  <c r="F30" i="24"/>
  <c r="D126" i="24"/>
  <c r="C126" i="24"/>
  <c r="C126" i="25" s="1"/>
  <c r="C32" i="25"/>
  <c r="D32" i="25"/>
  <c r="E31" i="25"/>
  <c r="G31" i="25"/>
  <c r="F30" i="25"/>
  <c r="H30" i="25"/>
  <c r="G124" i="24"/>
  <c r="F125" i="24"/>
  <c r="E125" i="24"/>
  <c r="F126" i="24" s="1"/>
  <c r="CT41" i="8"/>
  <c r="CU41" i="8"/>
  <c r="E31" i="24"/>
  <c r="G32" i="24" s="1"/>
  <c r="C32" i="24"/>
  <c r="D32" i="24"/>
  <c r="DK37" i="8"/>
  <c r="DG37" i="8"/>
  <c r="DJ37" i="8"/>
  <c r="CY38" i="8"/>
  <c r="CZ38" i="8"/>
  <c r="DA38" i="8"/>
  <c r="CX39" i="8"/>
  <c r="DB38" i="8"/>
  <c r="CN38" i="8"/>
  <c r="CK39" i="8"/>
  <c r="CL38" i="8"/>
  <c r="CM38" i="8"/>
  <c r="DI38" i="8"/>
  <c r="DH38" i="8"/>
  <c r="CR42" i="8"/>
  <c r="CS42" i="8"/>
  <c r="DE38" i="8"/>
  <c r="CQ42" i="8"/>
  <c r="DF42" i="8"/>
  <c r="D127" i="25" l="1"/>
  <c r="E126" i="25"/>
  <c r="F127" i="25" s="1"/>
  <c r="G125" i="25"/>
  <c r="D127" i="24"/>
  <c r="C127" i="24"/>
  <c r="C127" i="25" s="1"/>
  <c r="E126" i="24"/>
  <c r="C33" i="25"/>
  <c r="D33" i="25"/>
  <c r="E32" i="25"/>
  <c r="G33" i="25" s="1"/>
  <c r="G32" i="25"/>
  <c r="F31" i="25"/>
  <c r="H31" i="25"/>
  <c r="F31" i="24"/>
  <c r="G125" i="24"/>
  <c r="C33" i="24"/>
  <c r="D33" i="24"/>
  <c r="CT42" i="8"/>
  <c r="CU42" i="8"/>
  <c r="H31" i="24"/>
  <c r="E32" i="24"/>
  <c r="G33" i="24" s="1"/>
  <c r="DK38" i="8"/>
  <c r="DJ38" i="8"/>
  <c r="DG38" i="8"/>
  <c r="DA39" i="8"/>
  <c r="CX40" i="8"/>
  <c r="CY39" i="8"/>
  <c r="CZ39" i="8"/>
  <c r="DB39" i="8"/>
  <c r="CN39" i="8"/>
  <c r="CK40" i="8"/>
  <c r="CL39" i="8"/>
  <c r="CM39" i="8"/>
  <c r="CQ43" i="8"/>
  <c r="DE39" i="8"/>
  <c r="CS43" i="8"/>
  <c r="DF43" i="8"/>
  <c r="DH39" i="8"/>
  <c r="CR43" i="8"/>
  <c r="DI39" i="8"/>
  <c r="D128" i="25" l="1"/>
  <c r="E127" i="25"/>
  <c r="G126" i="25"/>
  <c r="D128" i="24"/>
  <c r="D34" i="25"/>
  <c r="C34" i="25"/>
  <c r="C128" i="24"/>
  <c r="C128" i="25" s="1"/>
  <c r="E127" i="24"/>
  <c r="F128" i="24" s="1"/>
  <c r="G126" i="24"/>
  <c r="F127" i="24"/>
  <c r="E33" i="25"/>
  <c r="G34" i="25" s="1"/>
  <c r="E33" i="24"/>
  <c r="F33" i="24" s="1"/>
  <c r="F32" i="25"/>
  <c r="H32" i="25"/>
  <c r="C34" i="24"/>
  <c r="D34" i="24"/>
  <c r="CU43" i="8"/>
  <c r="CT43" i="8"/>
  <c r="H32" i="24"/>
  <c r="F32" i="24"/>
  <c r="DK39" i="8"/>
  <c r="DG39" i="8"/>
  <c r="DJ39" i="8"/>
  <c r="DB40" i="8"/>
  <c r="CZ40" i="8"/>
  <c r="CX41" i="8"/>
  <c r="CX42" i="8" s="1"/>
  <c r="CY40" i="8"/>
  <c r="DA40" i="8"/>
  <c r="CM40" i="8"/>
  <c r="CL40" i="8"/>
  <c r="CN40" i="8"/>
  <c r="CK41" i="8"/>
  <c r="CR44" i="8"/>
  <c r="CQ44" i="8"/>
  <c r="CS44" i="8"/>
  <c r="DE40" i="8"/>
  <c r="DH40" i="8"/>
  <c r="DF44" i="8"/>
  <c r="DI40" i="8"/>
  <c r="D129" i="25" l="1"/>
  <c r="G127" i="25"/>
  <c r="F128" i="25"/>
  <c r="E128" i="25"/>
  <c r="F129" i="25" s="1"/>
  <c r="D129" i="24"/>
  <c r="C129" i="24"/>
  <c r="C129" i="25" s="1"/>
  <c r="E34" i="25"/>
  <c r="G35" i="25" s="1"/>
  <c r="D35" i="25"/>
  <c r="E128" i="24"/>
  <c r="F129" i="24" s="1"/>
  <c r="C35" i="25"/>
  <c r="G127" i="24"/>
  <c r="G34" i="24"/>
  <c r="F33" i="25"/>
  <c r="H33" i="25"/>
  <c r="H33" i="24"/>
  <c r="E34" i="24"/>
  <c r="G35" i="24" s="1"/>
  <c r="D35" i="24"/>
  <c r="C35" i="24"/>
  <c r="CU44" i="8"/>
  <c r="CT44" i="8"/>
  <c r="CX43" i="8"/>
  <c r="CY42" i="8"/>
  <c r="CZ42" i="8"/>
  <c r="DA42" i="8"/>
  <c r="DB42" i="8"/>
  <c r="DJ40" i="8"/>
  <c r="DK40" i="8"/>
  <c r="DG40" i="8"/>
  <c r="CL41" i="8"/>
  <c r="CM41" i="8"/>
  <c r="CK42" i="8"/>
  <c r="CN41" i="8"/>
  <c r="CZ41" i="8"/>
  <c r="DA41" i="8"/>
  <c r="CY41" i="8"/>
  <c r="DB41" i="8"/>
  <c r="CQ45" i="8"/>
  <c r="DI42" i="8"/>
  <c r="DE41" i="8"/>
  <c r="DH42" i="8"/>
  <c r="DE42" i="8"/>
  <c r="DF46" i="8"/>
  <c r="DI41" i="8"/>
  <c r="CR45" i="8"/>
  <c r="DH41" i="8"/>
  <c r="DF45" i="8"/>
  <c r="CS45" i="8"/>
  <c r="D130" i="25" l="1"/>
  <c r="CU45" i="8"/>
  <c r="CT45" i="8"/>
  <c r="E129" i="25"/>
  <c r="C130" i="24"/>
  <c r="C130" i="25" s="1"/>
  <c r="D130" i="24"/>
  <c r="G128" i="25"/>
  <c r="D37" i="25"/>
  <c r="C37" i="25"/>
  <c r="C36" i="25"/>
  <c r="D36" i="25"/>
  <c r="E129" i="24"/>
  <c r="H34" i="25"/>
  <c r="F34" i="25"/>
  <c r="E35" i="25"/>
  <c r="G36" i="25" s="1"/>
  <c r="G128" i="24"/>
  <c r="D37" i="24"/>
  <c r="C37" i="24"/>
  <c r="D36" i="24"/>
  <c r="C36" i="24"/>
  <c r="F34" i="24"/>
  <c r="H34" i="24"/>
  <c r="E35" i="24"/>
  <c r="G36" i="24" s="1"/>
  <c r="DK41" i="8"/>
  <c r="DJ41" i="8"/>
  <c r="DG41" i="8"/>
  <c r="DJ42" i="8"/>
  <c r="DG42" i="8"/>
  <c r="DK42" i="8"/>
  <c r="CY43" i="8"/>
  <c r="CX44" i="8"/>
  <c r="CX45" i="8" s="1"/>
  <c r="CZ43" i="8"/>
  <c r="DA43" i="8"/>
  <c r="DB43" i="8"/>
  <c r="CL42" i="8"/>
  <c r="CM42" i="8"/>
  <c r="CK43" i="8"/>
  <c r="CN42" i="8"/>
  <c r="DF47" i="8"/>
  <c r="CS46" i="8"/>
  <c r="CQ46" i="8"/>
  <c r="DE43" i="8"/>
  <c r="DH43" i="8"/>
  <c r="CR46" i="8"/>
  <c r="DI43" i="8"/>
  <c r="E130" i="25" l="1"/>
  <c r="F131" i="25" s="1"/>
  <c r="D131" i="25"/>
  <c r="CU46" i="8"/>
  <c r="CT46" i="8"/>
  <c r="F130" i="25"/>
  <c r="G129" i="25"/>
  <c r="E130" i="24"/>
  <c r="F131" i="24" s="1"/>
  <c r="C131" i="24"/>
  <c r="D131" i="24"/>
  <c r="CX46" i="8"/>
  <c r="DA45" i="8"/>
  <c r="CY45" i="8"/>
  <c r="CZ45" i="8"/>
  <c r="DB45" i="8"/>
  <c r="C38" i="25"/>
  <c r="D38" i="25"/>
  <c r="E37" i="25"/>
  <c r="G38" i="25" s="1"/>
  <c r="F130" i="24"/>
  <c r="E36" i="25"/>
  <c r="G37" i="25" s="1"/>
  <c r="G129" i="24"/>
  <c r="D38" i="24"/>
  <c r="C38" i="24"/>
  <c r="F35" i="25"/>
  <c r="H35" i="25"/>
  <c r="E37" i="24"/>
  <c r="G38" i="24" s="1"/>
  <c r="E36" i="24"/>
  <c r="G37" i="24" s="1"/>
  <c r="F35" i="24"/>
  <c r="H35" i="24"/>
  <c r="DJ43" i="8"/>
  <c r="DK43" i="8"/>
  <c r="DG43" i="8"/>
  <c r="CY44" i="8"/>
  <c r="CZ44" i="8"/>
  <c r="DA44" i="8"/>
  <c r="DB44" i="8"/>
  <c r="CL43" i="8"/>
  <c r="CM43" i="8"/>
  <c r="CK44" i="8"/>
  <c r="CN43" i="8"/>
  <c r="DE45" i="8"/>
  <c r="CS47" i="8"/>
  <c r="CQ47" i="8"/>
  <c r="DH45" i="8"/>
  <c r="DE44" i="8"/>
  <c r="DH44" i="8"/>
  <c r="DF48" i="8"/>
  <c r="CR47" i="8"/>
  <c r="DF49" i="8"/>
  <c r="DI44" i="8"/>
  <c r="DI45" i="8"/>
  <c r="G130" i="25" l="1"/>
  <c r="D132" i="25"/>
  <c r="CU47" i="8"/>
  <c r="CT47" i="8"/>
  <c r="D132" i="24"/>
  <c r="C132" i="24"/>
  <c r="C132" i="25" s="1"/>
  <c r="C131" i="25"/>
  <c r="E131" i="25" s="1"/>
  <c r="D40" i="25"/>
  <c r="C40" i="25"/>
  <c r="D39" i="25"/>
  <c r="C39" i="25"/>
  <c r="E131" i="24"/>
  <c r="F132" i="24" s="1"/>
  <c r="G130" i="24"/>
  <c r="DK45" i="8"/>
  <c r="DJ45" i="8"/>
  <c r="D40" i="24"/>
  <c r="DG45" i="8"/>
  <c r="C40" i="24"/>
  <c r="CX47" i="8"/>
  <c r="CY46" i="8"/>
  <c r="DA46" i="8"/>
  <c r="CZ46" i="8"/>
  <c r="DB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J44" i="8"/>
  <c r="DG44" i="8"/>
  <c r="DK44" i="8"/>
  <c r="CM44" i="8"/>
  <c r="CL44" i="8"/>
  <c r="CN44" i="8"/>
  <c r="CK45" i="8"/>
  <c r="CS48" i="8"/>
  <c r="DE46" i="8"/>
  <c r="DF50" i="8"/>
  <c r="DI46" i="8"/>
  <c r="CR48" i="8"/>
  <c r="DH46" i="8"/>
  <c r="CQ48" i="8"/>
  <c r="E132" i="25" l="1"/>
  <c r="F133" i="25" s="1"/>
  <c r="E132" i="24"/>
  <c r="G132" i="24" s="1"/>
  <c r="C133" i="24"/>
  <c r="C133" i="25" s="1"/>
  <c r="D133" i="24"/>
  <c r="CT48" i="8"/>
  <c r="D133" i="25"/>
  <c r="CU48" i="8"/>
  <c r="F132" i="25"/>
  <c r="G131" i="25"/>
  <c r="D41" i="25"/>
  <c r="C41" i="25"/>
  <c r="E40" i="25"/>
  <c r="E39" i="25"/>
  <c r="G40" i="25" s="1"/>
  <c r="F38" i="25"/>
  <c r="G131" i="24"/>
  <c r="C41" i="24"/>
  <c r="DG46" i="8"/>
  <c r="DJ46" i="8"/>
  <c r="D41" i="24"/>
  <c r="DK46" i="8"/>
  <c r="CX48" i="8"/>
  <c r="CX49" i="8" s="1"/>
  <c r="DA47" i="8"/>
  <c r="CY47" i="8"/>
  <c r="CZ47" i="8"/>
  <c r="DB47" i="8"/>
  <c r="E40" i="24"/>
  <c r="H38" i="25"/>
  <c r="H38" i="24"/>
  <c r="G39" i="24"/>
  <c r="E39" i="24"/>
  <c r="G40" i="24" s="1"/>
  <c r="CK46" i="8"/>
  <c r="CN45" i="8"/>
  <c r="CL45" i="8"/>
  <c r="CM45" i="8"/>
  <c r="CS49" i="8"/>
  <c r="DI47" i="8"/>
  <c r="CR49" i="8"/>
  <c r="DE47" i="8"/>
  <c r="DH47" i="8"/>
  <c r="DF51" i="8"/>
  <c r="CQ49" i="8"/>
  <c r="G132" i="25" l="1"/>
  <c r="F133" i="24"/>
  <c r="E133" i="24"/>
  <c r="C134" i="24"/>
  <c r="C134" i="25" s="1"/>
  <c r="D134" i="24"/>
  <c r="CT49" i="8"/>
  <c r="CU49" i="8"/>
  <c r="D134" i="25"/>
  <c r="CZ49" i="8"/>
  <c r="CX50" i="8"/>
  <c r="CY49" i="8"/>
  <c r="DA49" i="8"/>
  <c r="DB49" i="8"/>
  <c r="E133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J47" i="8"/>
  <c r="DG47" i="8"/>
  <c r="DK47" i="8"/>
  <c r="G41" i="24"/>
  <c r="F40" i="24"/>
  <c r="H40" i="24"/>
  <c r="CZ48" i="8"/>
  <c r="DA48" i="8"/>
  <c r="CY48" i="8"/>
  <c r="DB48" i="8"/>
  <c r="H39" i="24"/>
  <c r="F39" i="24"/>
  <c r="CK47" i="8"/>
  <c r="CN46" i="8"/>
  <c r="CL46" i="8"/>
  <c r="CM46" i="8"/>
  <c r="DH48" i="8"/>
  <c r="DE48" i="8"/>
  <c r="DH49" i="8"/>
  <c r="DE49" i="8"/>
  <c r="DF53" i="8"/>
  <c r="DI48" i="8"/>
  <c r="DI49" i="8"/>
  <c r="CQ50" i="8"/>
  <c r="CR50" i="8"/>
  <c r="CS50" i="8"/>
  <c r="DF52" i="8"/>
  <c r="G133" i="24" l="1"/>
  <c r="E134" i="24"/>
  <c r="F134" i="24"/>
  <c r="E134" i="25"/>
  <c r="D135" i="24"/>
  <c r="CT50" i="8"/>
  <c r="DK49" i="8"/>
  <c r="D44" i="25"/>
  <c r="C135" i="24"/>
  <c r="C135" i="25" s="1"/>
  <c r="C44" i="25"/>
  <c r="C44" i="24"/>
  <c r="DG49" i="8"/>
  <c r="D44" i="24"/>
  <c r="DJ49" i="8"/>
  <c r="D135" i="25"/>
  <c r="CU50" i="8"/>
  <c r="F134" i="25"/>
  <c r="G133" i="25"/>
  <c r="DA50" i="8"/>
  <c r="CX51" i="8"/>
  <c r="CY50" i="8"/>
  <c r="CZ50" i="8"/>
  <c r="DB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J48" i="8"/>
  <c r="DK48" i="8"/>
  <c r="DG48" i="8"/>
  <c r="CK48" i="8"/>
  <c r="CN47" i="8"/>
  <c r="CL47" i="8"/>
  <c r="CM47" i="8"/>
  <c r="DI50" i="8"/>
  <c r="DE50" i="8"/>
  <c r="CQ51" i="8"/>
  <c r="CS51" i="8"/>
  <c r="CR51" i="8"/>
  <c r="DH50" i="8"/>
  <c r="DF54" i="8"/>
  <c r="G134" i="24" l="1"/>
  <c r="G134" i="25"/>
  <c r="F135" i="24"/>
  <c r="F135" i="25"/>
  <c r="E135" i="25"/>
  <c r="G135" i="25" s="1"/>
  <c r="E44" i="25"/>
  <c r="F44" i="25" s="1"/>
  <c r="E44" i="24"/>
  <c r="F44" i="24" s="1"/>
  <c r="C136" i="24"/>
  <c r="C136" i="25" s="1"/>
  <c r="C45" i="24"/>
  <c r="DG50" i="8"/>
  <c r="C45" i="25"/>
  <c r="D136" i="24"/>
  <c r="CT51" i="8"/>
  <c r="D136" i="25"/>
  <c r="CU51" i="8"/>
  <c r="D45" i="25"/>
  <c r="DK50" i="8"/>
  <c r="DJ50" i="8"/>
  <c r="D45" i="24"/>
  <c r="CX52" i="8"/>
  <c r="DA51" i="8"/>
  <c r="CY51" i="8"/>
  <c r="CZ51" i="8"/>
  <c r="DB51" i="8"/>
  <c r="E135" i="24"/>
  <c r="E43" i="25"/>
  <c r="G44" i="25" s="1"/>
  <c r="F42" i="25"/>
  <c r="H42" i="25"/>
  <c r="H42" i="24"/>
  <c r="G43" i="24"/>
  <c r="E43" i="24"/>
  <c r="G44" i="24" s="1"/>
  <c r="F42" i="24"/>
  <c r="CK49" i="8"/>
  <c r="CN48" i="8"/>
  <c r="CL48" i="8"/>
  <c r="CM48" i="8"/>
  <c r="DF55" i="8"/>
  <c r="CS52" i="8"/>
  <c r="DH51" i="8"/>
  <c r="DI51" i="8"/>
  <c r="CR52" i="8"/>
  <c r="CQ52" i="8"/>
  <c r="DE51" i="8"/>
  <c r="E136" i="24" l="1"/>
  <c r="G136" i="24" s="1"/>
  <c r="F136" i="25"/>
  <c r="E45" i="24"/>
  <c r="G46" i="24" s="1"/>
  <c r="H44" i="25"/>
  <c r="G45" i="25"/>
  <c r="G45" i="24"/>
  <c r="H44" i="24"/>
  <c r="E136" i="25"/>
  <c r="C46" i="25"/>
  <c r="DG51" i="8"/>
  <c r="C46" i="24"/>
  <c r="CU52" i="8"/>
  <c r="D137" i="25"/>
  <c r="DJ51" i="8"/>
  <c r="D46" i="24"/>
  <c r="DK51" i="8"/>
  <c r="D46" i="25"/>
  <c r="C137" i="24"/>
  <c r="C137" i="25" s="1"/>
  <c r="CT52" i="8"/>
  <c r="D137" i="24"/>
  <c r="F136" i="24"/>
  <c r="G135" i="24"/>
  <c r="CX53" i="8"/>
  <c r="DA52" i="8"/>
  <c r="CZ52" i="8"/>
  <c r="CY52" i="8"/>
  <c r="DB52" i="8"/>
  <c r="E45" i="25"/>
  <c r="F43" i="25"/>
  <c r="H43" i="25"/>
  <c r="H43" i="24"/>
  <c r="F43" i="24"/>
  <c r="CN49" i="8"/>
  <c r="CM49" i="8"/>
  <c r="CL49" i="8"/>
  <c r="CK50" i="8"/>
  <c r="CR53" i="8"/>
  <c r="DH52" i="8"/>
  <c r="DI52" i="8"/>
  <c r="DF56" i="8"/>
  <c r="CQ53" i="8"/>
  <c r="CS53" i="8"/>
  <c r="DE52" i="8"/>
  <c r="F137" i="24" l="1"/>
  <c r="D138" i="25"/>
  <c r="E46" i="25"/>
  <c r="H46" i="25" s="1"/>
  <c r="CU53" i="8"/>
  <c r="E46" i="24"/>
  <c r="H46" i="24" s="1"/>
  <c r="F137" i="25"/>
  <c r="F45" i="24"/>
  <c r="H45" i="24"/>
  <c r="G136" i="25"/>
  <c r="E137" i="24"/>
  <c r="C138" i="24"/>
  <c r="C138" i="25" s="1"/>
  <c r="D47" i="25"/>
  <c r="DK52" i="8"/>
  <c r="CT53" i="8"/>
  <c r="D138" i="24"/>
  <c r="DJ52" i="8"/>
  <c r="D47" i="24"/>
  <c r="DG52" i="8"/>
  <c r="C47" i="25"/>
  <c r="C47" i="24"/>
  <c r="G46" i="25"/>
  <c r="F45" i="25"/>
  <c r="H45" i="25"/>
  <c r="CX54" i="8"/>
  <c r="CZ53" i="8"/>
  <c r="CY53" i="8"/>
  <c r="DA53" i="8"/>
  <c r="DB53" i="8"/>
  <c r="E137" i="25"/>
  <c r="CK51" i="8"/>
  <c r="CN50" i="8"/>
  <c r="CL50" i="8"/>
  <c r="CM50" i="8"/>
  <c r="DE53" i="8"/>
  <c r="DI53" i="8"/>
  <c r="CQ54" i="8"/>
  <c r="DH53" i="8"/>
  <c r="CR54" i="8"/>
  <c r="CS54" i="8"/>
  <c r="DF57" i="8"/>
  <c r="E138" i="25" l="1"/>
  <c r="G138" i="25" s="1"/>
  <c r="D139" i="25"/>
  <c r="D48" i="25"/>
  <c r="F46" i="25"/>
  <c r="G47" i="25"/>
  <c r="CU54" i="8"/>
  <c r="DK53" i="8"/>
  <c r="E138" i="24"/>
  <c r="F139" i="24" s="1"/>
  <c r="DJ53" i="8"/>
  <c r="DG53" i="8"/>
  <c r="G47" i="24"/>
  <c r="F46" i="24"/>
  <c r="F138" i="24"/>
  <c r="G137" i="24"/>
  <c r="E47" i="25"/>
  <c r="C48" i="24"/>
  <c r="C48" i="25"/>
  <c r="C139" i="24"/>
  <c r="C139" i="25" s="1"/>
  <c r="CT54" i="8"/>
  <c r="D139" i="24"/>
  <c r="D48" i="24"/>
  <c r="E47" i="24"/>
  <c r="F138" i="25"/>
  <c r="G137" i="25"/>
  <c r="CX55" i="8"/>
  <c r="CZ54" i="8"/>
  <c r="CY54" i="8"/>
  <c r="DA54" i="8"/>
  <c r="DB54" i="8"/>
  <c r="CN51" i="8"/>
  <c r="CM51" i="8"/>
  <c r="CL51" i="8"/>
  <c r="CK52" i="8"/>
  <c r="DI54" i="8"/>
  <c r="CQ55" i="8"/>
  <c r="CS55" i="8"/>
  <c r="DH54" i="8"/>
  <c r="DF58" i="8"/>
  <c r="DE54" i="8"/>
  <c r="CR55" i="8"/>
  <c r="E48" i="25" l="1"/>
  <c r="H48" i="25" s="1"/>
  <c r="F139" i="25"/>
  <c r="E139" i="25"/>
  <c r="G139" i="25" s="1"/>
  <c r="D140" i="25"/>
  <c r="D49" i="25"/>
  <c r="CU55" i="8"/>
  <c r="DK54" i="8"/>
  <c r="G138" i="24"/>
  <c r="DJ54" i="8"/>
  <c r="DG54" i="8"/>
  <c r="G48" i="25"/>
  <c r="F47" i="25"/>
  <c r="H47" i="25"/>
  <c r="E48" i="24"/>
  <c r="G49" i="24" s="1"/>
  <c r="D49" i="24"/>
  <c r="C140" i="24"/>
  <c r="C140" i="25" s="1"/>
  <c r="C49" i="25"/>
  <c r="C49" i="24"/>
  <c r="D140" i="24"/>
  <c r="CT55" i="8"/>
  <c r="CX56" i="8"/>
  <c r="CX57" i="8" s="1"/>
  <c r="CZ55" i="8"/>
  <c r="DA55" i="8"/>
  <c r="CY55" i="8"/>
  <c r="DB55" i="8"/>
  <c r="G48" i="24"/>
  <c r="F47" i="24"/>
  <c r="H47" i="24"/>
  <c r="E139" i="24"/>
  <c r="CK53" i="8"/>
  <c r="CN52" i="8"/>
  <c r="CL52" i="8"/>
  <c r="CM52" i="8"/>
  <c r="CS56" i="8"/>
  <c r="DF59" i="8"/>
  <c r="DH55" i="8"/>
  <c r="CR56" i="8"/>
  <c r="CQ56" i="8"/>
  <c r="DE55" i="8"/>
  <c r="DI55" i="8"/>
  <c r="F140" i="25" l="1"/>
  <c r="F48" i="25"/>
  <c r="G49" i="25"/>
  <c r="E140" i="25"/>
  <c r="G140" i="25" s="1"/>
  <c r="D141" i="25"/>
  <c r="D141" i="24"/>
  <c r="D50" i="25"/>
  <c r="E49" i="25"/>
  <c r="H49" i="25" s="1"/>
  <c r="CU56" i="8"/>
  <c r="DK55" i="8"/>
  <c r="CT56" i="8"/>
  <c r="C141" i="24"/>
  <c r="D50" i="24"/>
  <c r="C50" i="24"/>
  <c r="DJ55" i="8"/>
  <c r="DG55" i="8"/>
  <c r="CY57" i="8"/>
  <c r="CX58" i="8"/>
  <c r="DA57" i="8"/>
  <c r="CZ57" i="8"/>
  <c r="DB57" i="8"/>
  <c r="E140" i="24"/>
  <c r="F141" i="24" s="1"/>
  <c r="H48" i="24"/>
  <c r="F48" i="24"/>
  <c r="E49" i="24"/>
  <c r="C50" i="25"/>
  <c r="CY56" i="8"/>
  <c r="DA56" i="8"/>
  <c r="CZ56" i="8"/>
  <c r="DB56" i="8"/>
  <c r="G139" i="24"/>
  <c r="F140" i="24"/>
  <c r="CK54" i="8"/>
  <c r="CN53" i="8"/>
  <c r="CL53" i="8"/>
  <c r="CM53" i="8"/>
  <c r="DE56" i="8"/>
  <c r="DF61" i="8"/>
  <c r="DI57" i="8"/>
  <c r="CS57" i="8"/>
  <c r="CR57" i="8"/>
  <c r="DH56" i="8"/>
  <c r="CQ57" i="8"/>
  <c r="DF60" i="8"/>
  <c r="DH57" i="8"/>
  <c r="DI56" i="8"/>
  <c r="DE57" i="8"/>
  <c r="F141" i="25" l="1"/>
  <c r="E141" i="24"/>
  <c r="G141" i="24" s="1"/>
  <c r="F49" i="25"/>
  <c r="C52" i="25"/>
  <c r="C52" i="24"/>
  <c r="DG57" i="8"/>
  <c r="D51" i="25"/>
  <c r="D52" i="25"/>
  <c r="DK57" i="8"/>
  <c r="CT57" i="8"/>
  <c r="D142" i="24"/>
  <c r="D51" i="24"/>
  <c r="C142" i="24"/>
  <c r="C142" i="25" s="1"/>
  <c r="D52" i="24"/>
  <c r="DJ57" i="8"/>
  <c r="D142" i="25"/>
  <c r="CU57" i="8"/>
  <c r="E50" i="25"/>
  <c r="H50" i="25" s="1"/>
  <c r="G50" i="25"/>
  <c r="DK56" i="8"/>
  <c r="DJ56" i="8"/>
  <c r="C141" i="25"/>
  <c r="E141" i="25" s="1"/>
  <c r="E50" i="24"/>
  <c r="C51" i="24"/>
  <c r="F49" i="24"/>
  <c r="G50" i="24"/>
  <c r="DG56" i="8"/>
  <c r="CX59" i="8"/>
  <c r="CY58" i="8"/>
  <c r="CZ58" i="8"/>
  <c r="DA58" i="8"/>
  <c r="DB58" i="8"/>
  <c r="G140" i="24"/>
  <c r="H49" i="24"/>
  <c r="C51" i="25"/>
  <c r="CN54" i="8"/>
  <c r="CM54" i="8"/>
  <c r="CL54" i="8"/>
  <c r="CK55" i="8"/>
  <c r="DI58" i="8"/>
  <c r="DH58" i="8"/>
  <c r="CQ58" i="8"/>
  <c r="DF62" i="8"/>
  <c r="DE58" i="8"/>
  <c r="CS58" i="8"/>
  <c r="CR58" i="8"/>
  <c r="F142" i="24" l="1"/>
  <c r="E52" i="24"/>
  <c r="H52" i="24" s="1"/>
  <c r="D53" i="25"/>
  <c r="D143" i="25"/>
  <c r="DK58" i="8"/>
  <c r="E51" i="24"/>
  <c r="H51" i="24" s="1"/>
  <c r="E142" i="24"/>
  <c r="G142" i="24" s="1"/>
  <c r="CU58" i="8"/>
  <c r="E51" i="25"/>
  <c r="H51" i="25" s="1"/>
  <c r="D53" i="24"/>
  <c r="DJ58" i="8"/>
  <c r="C143" i="24"/>
  <c r="C143" i="25" s="1"/>
  <c r="D143" i="24"/>
  <c r="CT58" i="8"/>
  <c r="C53" i="24"/>
  <c r="DG58" i="8"/>
  <c r="C53" i="25"/>
  <c r="G51" i="25"/>
  <c r="F50" i="25"/>
  <c r="E142" i="25"/>
  <c r="E52" i="25"/>
  <c r="F142" i="25"/>
  <c r="G141" i="25"/>
  <c r="H50" i="24"/>
  <c r="G51" i="24"/>
  <c r="F50" i="24"/>
  <c r="CX60" i="8"/>
  <c r="DB59" i="8"/>
  <c r="CY59" i="8"/>
  <c r="CZ59" i="8"/>
  <c r="DA59" i="8"/>
  <c r="CK56" i="8"/>
  <c r="CN55" i="8"/>
  <c r="CL55" i="8"/>
  <c r="CM55" i="8"/>
  <c r="CS59" i="8"/>
  <c r="DH59" i="8"/>
  <c r="CR59" i="8"/>
  <c r="DE59" i="8"/>
  <c r="CQ59" i="8"/>
  <c r="DI59" i="8"/>
  <c r="DF63" i="8"/>
  <c r="F52" i="24" l="1"/>
  <c r="G53" i="24"/>
  <c r="D54" i="25"/>
  <c r="D144" i="25"/>
  <c r="F143" i="24"/>
  <c r="DK59" i="8"/>
  <c r="CU59" i="8"/>
  <c r="E53" i="25"/>
  <c r="H53" i="25" s="1"/>
  <c r="E143" i="25"/>
  <c r="F144" i="25" s="1"/>
  <c r="F51" i="24"/>
  <c r="G52" i="24"/>
  <c r="G52" i="25"/>
  <c r="F51" i="25"/>
  <c r="E143" i="24"/>
  <c r="G143" i="24" s="1"/>
  <c r="DJ59" i="8"/>
  <c r="D54" i="24"/>
  <c r="DG59" i="8"/>
  <c r="C54" i="25"/>
  <c r="C54" i="24"/>
  <c r="CT59" i="8"/>
  <c r="D144" i="24"/>
  <c r="C144" i="24"/>
  <c r="C144" i="25" s="1"/>
  <c r="H52" i="25"/>
  <c r="F52" i="25"/>
  <c r="G53" i="25"/>
  <c r="F143" i="25"/>
  <c r="G142" i="25"/>
  <c r="E53" i="24"/>
  <c r="CX61" i="8"/>
  <c r="CY60" i="8"/>
  <c r="DB60" i="8"/>
  <c r="CZ60" i="8"/>
  <c r="DA60" i="8"/>
  <c r="CK57" i="8"/>
  <c r="CN56" i="8"/>
  <c r="CL56" i="8"/>
  <c r="CM56" i="8"/>
  <c r="DI60" i="8"/>
  <c r="DF64" i="8"/>
  <c r="DE60" i="8"/>
  <c r="CQ60" i="8"/>
  <c r="CS60" i="8"/>
  <c r="CR60" i="8"/>
  <c r="DH60" i="8"/>
  <c r="D55" i="25" l="1"/>
  <c r="D145" i="25"/>
  <c r="E144" i="25"/>
  <c r="G144" i="25" s="1"/>
  <c r="DK60" i="8"/>
  <c r="CU60" i="8"/>
  <c r="E54" i="25"/>
  <c r="H54" i="25" s="1"/>
  <c r="G143" i="25"/>
  <c r="G54" i="25"/>
  <c r="F53" i="25"/>
  <c r="F144" i="24"/>
  <c r="D55" i="24"/>
  <c r="DJ60" i="8"/>
  <c r="C145" i="24"/>
  <c r="C145" i="25" s="1"/>
  <c r="D145" i="24"/>
  <c r="CT60" i="8"/>
  <c r="DG60" i="8"/>
  <c r="C55" i="25"/>
  <c r="C55" i="24"/>
  <c r="E144" i="24"/>
  <c r="H53" i="24"/>
  <c r="F53" i="24"/>
  <c r="G54" i="24"/>
  <c r="E54" i="24"/>
  <c r="CX62" i="8"/>
  <c r="DB61" i="8"/>
  <c r="CY61" i="8"/>
  <c r="CZ61" i="8"/>
  <c r="DA61" i="8"/>
  <c r="CK58" i="8"/>
  <c r="CN57" i="8"/>
  <c r="CL57" i="8"/>
  <c r="CM57" i="8"/>
  <c r="DH61" i="8"/>
  <c r="CS61" i="8"/>
  <c r="DF65" i="8"/>
  <c r="DI61" i="8"/>
  <c r="CR61" i="8"/>
  <c r="DE61" i="8"/>
  <c r="CQ61" i="8"/>
  <c r="E55" i="25" l="1"/>
  <c r="H55" i="25" s="1"/>
  <c r="E145" i="25"/>
  <c r="G145" i="25" s="1"/>
  <c r="D56" i="25"/>
  <c r="D146" i="25"/>
  <c r="DK61" i="8"/>
  <c r="CU61" i="8"/>
  <c r="F145" i="25"/>
  <c r="G55" i="25"/>
  <c r="F54" i="25"/>
  <c r="D56" i="24"/>
  <c r="D146" i="24"/>
  <c r="DJ61" i="8"/>
  <c r="CT61" i="8"/>
  <c r="E55" i="24"/>
  <c r="H55" i="24" s="1"/>
  <c r="E145" i="24"/>
  <c r="C56" i="25"/>
  <c r="C56" i="24"/>
  <c r="DG61" i="8"/>
  <c r="C146" i="24"/>
  <c r="F145" i="24"/>
  <c r="G144" i="24"/>
  <c r="H54" i="24"/>
  <c r="G55" i="24"/>
  <c r="F54" i="24"/>
  <c r="CX63" i="8"/>
  <c r="CY62" i="8"/>
  <c r="CZ62" i="8"/>
  <c r="DA62" i="8"/>
  <c r="DB62" i="8"/>
  <c r="CK59" i="8"/>
  <c r="CN58" i="8"/>
  <c r="CL58" i="8"/>
  <c r="CM58" i="8"/>
  <c r="DI62" i="8"/>
  <c r="DE62" i="8"/>
  <c r="DF66" i="8"/>
  <c r="CR62" i="8"/>
  <c r="DH62" i="8"/>
  <c r="CS62" i="8"/>
  <c r="CQ62" i="8"/>
  <c r="G56" i="25" l="1"/>
  <c r="F55" i="25"/>
  <c r="E56" i="25"/>
  <c r="H56" i="25" s="1"/>
  <c r="F146" i="25"/>
  <c r="D147" i="25"/>
  <c r="D57" i="25"/>
  <c r="DK62" i="8"/>
  <c r="CU62" i="8"/>
  <c r="D57" i="24"/>
  <c r="D147" i="24"/>
  <c r="DJ62" i="8"/>
  <c r="CT62" i="8"/>
  <c r="E56" i="24"/>
  <c r="H56" i="24" s="1"/>
  <c r="C57" i="25"/>
  <c r="DG62" i="8"/>
  <c r="C57" i="24"/>
  <c r="C147" i="24"/>
  <c r="C147" i="25" s="1"/>
  <c r="C146" i="25"/>
  <c r="E146" i="25" s="1"/>
  <c r="E146" i="24"/>
  <c r="G146" i="24" s="1"/>
  <c r="G145" i="24"/>
  <c r="F146" i="24"/>
  <c r="G56" i="24"/>
  <c r="F55" i="24"/>
  <c r="CX64" i="8"/>
  <c r="CZ63" i="8"/>
  <c r="DB63" i="8"/>
  <c r="CY63" i="8"/>
  <c r="DA63" i="8"/>
  <c r="CK60" i="8"/>
  <c r="CN59" i="8"/>
  <c r="CL59" i="8"/>
  <c r="CM59" i="8"/>
  <c r="CR63" i="8"/>
  <c r="DF67" i="8"/>
  <c r="DI63" i="8"/>
  <c r="DH63" i="8"/>
  <c r="DE63" i="8"/>
  <c r="CS63" i="8"/>
  <c r="CQ63" i="8"/>
  <c r="F56" i="25" l="1"/>
  <c r="G57" i="25"/>
  <c r="E147" i="25"/>
  <c r="G147" i="25" s="1"/>
  <c r="E57" i="25"/>
  <c r="H57" i="25" s="1"/>
  <c r="D148" i="24"/>
  <c r="D148" i="25"/>
  <c r="D58" i="25"/>
  <c r="D58" i="24"/>
  <c r="DK63" i="8"/>
  <c r="CU63" i="8"/>
  <c r="F147" i="25"/>
  <c r="G146" i="25"/>
  <c r="E57" i="24"/>
  <c r="H57" i="24" s="1"/>
  <c r="DJ63" i="8"/>
  <c r="CT63" i="8"/>
  <c r="C58" i="25"/>
  <c r="C58" i="24"/>
  <c r="DG63" i="8"/>
  <c r="E147" i="24"/>
  <c r="C148" i="24"/>
  <c r="G57" i="24"/>
  <c r="F56" i="24"/>
  <c r="F147" i="24"/>
  <c r="CX65" i="8"/>
  <c r="CY64" i="8"/>
  <c r="DB64" i="8"/>
  <c r="DA64" i="8"/>
  <c r="CZ64" i="8"/>
  <c r="CK61" i="8"/>
  <c r="CN60" i="8"/>
  <c r="CL60" i="8"/>
  <c r="CM60" i="8"/>
  <c r="CQ64" i="8"/>
  <c r="DI64" i="8"/>
  <c r="CS64" i="8"/>
  <c r="CR64" i="8"/>
  <c r="DF68" i="8"/>
  <c r="DE64" i="8"/>
  <c r="DH64" i="8"/>
  <c r="D149" i="25" l="1"/>
  <c r="D59" i="25"/>
  <c r="F57" i="25"/>
  <c r="G58" i="25"/>
  <c r="DK64" i="8"/>
  <c r="F148" i="25"/>
  <c r="E58" i="25"/>
  <c r="H58" i="25" s="1"/>
  <c r="CU64" i="8"/>
  <c r="E58" i="24"/>
  <c r="H58" i="24" s="1"/>
  <c r="C149" i="24"/>
  <c r="C149" i="25" s="1"/>
  <c r="CT64" i="8"/>
  <c r="D149" i="24"/>
  <c r="DJ64" i="8"/>
  <c r="D59" i="24"/>
  <c r="C59" i="25"/>
  <c r="C59" i="24"/>
  <c r="DG64" i="8"/>
  <c r="G58" i="24"/>
  <c r="F57" i="24"/>
  <c r="C148" i="25"/>
  <c r="E148" i="25" s="1"/>
  <c r="E148" i="24"/>
  <c r="G148" i="24" s="1"/>
  <c r="F148" i="24"/>
  <c r="G147" i="24"/>
  <c r="CX66" i="8"/>
  <c r="CZ65" i="8"/>
  <c r="CY65" i="8"/>
  <c r="DB65" i="8"/>
  <c r="DA65" i="8"/>
  <c r="CK62" i="8"/>
  <c r="CN61" i="8"/>
  <c r="CL61" i="8"/>
  <c r="CM61" i="8"/>
  <c r="DE65" i="8"/>
  <c r="DF69" i="8"/>
  <c r="CQ65" i="8"/>
  <c r="DI65" i="8"/>
  <c r="CR65" i="8"/>
  <c r="CS65" i="8"/>
  <c r="DH65" i="8"/>
  <c r="E59" i="25" l="1"/>
  <c r="H59" i="25" s="1"/>
  <c r="E149" i="25"/>
  <c r="F150" i="25" s="1"/>
  <c r="D60" i="25"/>
  <c r="D150" i="25"/>
  <c r="DK65" i="8"/>
  <c r="CU65" i="8"/>
  <c r="F58" i="25"/>
  <c r="F58" i="24"/>
  <c r="G59" i="25"/>
  <c r="G59" i="24"/>
  <c r="E149" i="24"/>
  <c r="G149" i="24" s="1"/>
  <c r="CT65" i="8"/>
  <c r="D150" i="24"/>
  <c r="C150" i="24"/>
  <c r="C150" i="25" s="1"/>
  <c r="DJ65" i="8"/>
  <c r="D60" i="24"/>
  <c r="C60" i="24"/>
  <c r="DG65" i="8"/>
  <c r="C60" i="25"/>
  <c r="E59" i="24"/>
  <c r="F149" i="25"/>
  <c r="G148" i="25"/>
  <c r="F149" i="24"/>
  <c r="CX67" i="8"/>
  <c r="DB66" i="8"/>
  <c r="CY66" i="8"/>
  <c r="CZ66" i="8"/>
  <c r="DA66" i="8"/>
  <c r="CN62" i="8"/>
  <c r="CM62" i="8"/>
  <c r="CL62" i="8"/>
  <c r="CK63" i="8"/>
  <c r="DH66" i="8"/>
  <c r="CQ66" i="8"/>
  <c r="CS66" i="8"/>
  <c r="DE66" i="8"/>
  <c r="DI66" i="8"/>
  <c r="CR66" i="8"/>
  <c r="DF70" i="8"/>
  <c r="E150" i="25" l="1"/>
  <c r="G150" i="25" s="1"/>
  <c r="G60" i="25"/>
  <c r="F59" i="25"/>
  <c r="E60" i="25"/>
  <c r="F60" i="25" s="1"/>
  <c r="G149" i="25"/>
  <c r="D151" i="25"/>
  <c r="D61" i="25"/>
  <c r="DK66" i="8"/>
  <c r="CU66" i="8"/>
  <c r="F150" i="24"/>
  <c r="D151" i="24"/>
  <c r="CT66" i="8"/>
  <c r="C151" i="24"/>
  <c r="C151" i="25" s="1"/>
  <c r="D61" i="24"/>
  <c r="DJ66" i="8"/>
  <c r="C61" i="25"/>
  <c r="C61" i="24"/>
  <c r="DG66" i="8"/>
  <c r="E60" i="24"/>
  <c r="E150" i="24"/>
  <c r="H59" i="24"/>
  <c r="G60" i="24"/>
  <c r="F59" i="24"/>
  <c r="CX68" i="8"/>
  <c r="CY67" i="8"/>
  <c r="DB67" i="8"/>
  <c r="CZ67" i="8"/>
  <c r="DA67" i="8"/>
  <c r="CK64" i="8"/>
  <c r="CN63" i="8"/>
  <c r="CL63" i="8"/>
  <c r="CM63" i="8"/>
  <c r="CQ67" i="8"/>
  <c r="CR67" i="8"/>
  <c r="DE67" i="8"/>
  <c r="DF71" i="8"/>
  <c r="CS67" i="8"/>
  <c r="DI67" i="8"/>
  <c r="DH67" i="8"/>
  <c r="F151" i="25" l="1"/>
  <c r="E151" i="25"/>
  <c r="G151" i="25" s="1"/>
  <c r="H60" i="25"/>
  <c r="E61" i="25"/>
  <c r="H61" i="25" s="1"/>
  <c r="G61" i="25"/>
  <c r="D152" i="25"/>
  <c r="D152" i="24"/>
  <c r="D62" i="24"/>
  <c r="D62" i="25"/>
  <c r="DK67" i="8"/>
  <c r="CU67" i="8"/>
  <c r="DJ67" i="8"/>
  <c r="CT67" i="8"/>
  <c r="C152" i="24"/>
  <c r="C62" i="25"/>
  <c r="DG67" i="8"/>
  <c r="C62" i="24"/>
  <c r="E61" i="24"/>
  <c r="F151" i="24"/>
  <c r="G150" i="24"/>
  <c r="H60" i="24"/>
  <c r="G61" i="24"/>
  <c r="F60" i="24"/>
  <c r="E151" i="24"/>
  <c r="CX69" i="8"/>
  <c r="CY68" i="8"/>
  <c r="DA68" i="8"/>
  <c r="DB68" i="8"/>
  <c r="CZ68" i="8"/>
  <c r="CK65" i="8"/>
  <c r="CN64" i="8"/>
  <c r="CL64" i="8"/>
  <c r="CM64" i="8"/>
  <c r="CS68" i="8"/>
  <c r="DE68" i="8"/>
  <c r="DH68" i="8"/>
  <c r="CR68" i="8"/>
  <c r="CQ68" i="8"/>
  <c r="DF72" i="8"/>
  <c r="DI68" i="8"/>
  <c r="F152" i="25" l="1"/>
  <c r="E62" i="25"/>
  <c r="H62" i="25" s="1"/>
  <c r="G62" i="25"/>
  <c r="F61" i="25"/>
  <c r="E62" i="24"/>
  <c r="H62" i="24" s="1"/>
  <c r="DG68" i="8"/>
  <c r="C63" i="25"/>
  <c r="C63" i="24"/>
  <c r="CT68" i="8"/>
  <c r="D153" i="24"/>
  <c r="D153" i="25"/>
  <c r="CU68" i="8"/>
  <c r="C153" i="24"/>
  <c r="C153" i="25" s="1"/>
  <c r="DK68" i="8"/>
  <c r="D63" i="25"/>
  <c r="DJ68" i="8"/>
  <c r="D63" i="24"/>
  <c r="C152" i="25"/>
  <c r="E152" i="25" s="1"/>
  <c r="E152" i="24"/>
  <c r="G152" i="24" s="1"/>
  <c r="H61" i="24"/>
  <c r="F61" i="24"/>
  <c r="G62" i="24"/>
  <c r="F152" i="24"/>
  <c r="G151" i="24"/>
  <c r="CX70" i="8"/>
  <c r="DA69" i="8"/>
  <c r="DB69" i="8"/>
  <c r="CY69" i="8"/>
  <c r="CZ69" i="8"/>
  <c r="CN65" i="8"/>
  <c r="CM65" i="8"/>
  <c r="CL65" i="8"/>
  <c r="CK66" i="8"/>
  <c r="CQ69" i="8"/>
  <c r="DI69" i="8"/>
  <c r="DF73" i="8"/>
  <c r="DE69" i="8"/>
  <c r="CS69" i="8"/>
  <c r="CR69" i="8"/>
  <c r="DH69" i="8"/>
  <c r="F62" i="25" l="1"/>
  <c r="G63" i="24"/>
  <c r="F62" i="24"/>
  <c r="G63" i="25"/>
  <c r="E153" i="25"/>
  <c r="F154" i="25" s="1"/>
  <c r="E63" i="24"/>
  <c r="H63" i="24" s="1"/>
  <c r="E63" i="25"/>
  <c r="H63" i="25" s="1"/>
  <c r="DK69" i="8"/>
  <c r="D64" i="25"/>
  <c r="DJ69" i="8"/>
  <c r="D64" i="24"/>
  <c r="C154" i="24"/>
  <c r="C154" i="25" s="1"/>
  <c r="C64" i="24"/>
  <c r="C64" i="25"/>
  <c r="DG69" i="8"/>
  <c r="D154" i="25"/>
  <c r="CU69" i="8"/>
  <c r="CT69" i="8"/>
  <c r="D154" i="24"/>
  <c r="E153" i="24"/>
  <c r="F153" i="25"/>
  <c r="G152" i="25"/>
  <c r="F153" i="24"/>
  <c r="CX71" i="8"/>
  <c r="CZ70" i="8"/>
  <c r="DA70" i="8"/>
  <c r="CY70" i="8"/>
  <c r="DB70" i="8"/>
  <c r="CK67" i="8"/>
  <c r="CN66" i="8"/>
  <c r="CL66" i="8"/>
  <c r="CM66" i="8"/>
  <c r="CR70" i="8"/>
  <c r="CQ70" i="8"/>
  <c r="CS70" i="8"/>
  <c r="DF74" i="8"/>
  <c r="DI70" i="8"/>
  <c r="DE70" i="8"/>
  <c r="DH70" i="8"/>
  <c r="G64" i="25" l="1"/>
  <c r="F63" i="25"/>
  <c r="G153" i="25"/>
  <c r="F63" i="24"/>
  <c r="G64" i="24"/>
  <c r="E154" i="25"/>
  <c r="F155" i="25" s="1"/>
  <c r="E154" i="24"/>
  <c r="F155" i="24" s="1"/>
  <c r="E64" i="24"/>
  <c r="H64" i="24" s="1"/>
  <c r="C65" i="25"/>
  <c r="DG70" i="8"/>
  <c r="C65" i="24"/>
  <c r="DJ70" i="8"/>
  <c r="D65" i="24"/>
  <c r="C155" i="24"/>
  <c r="C155" i="25" s="1"/>
  <c r="CU70" i="8"/>
  <c r="D155" i="25"/>
  <c r="D155" i="24"/>
  <c r="CT70" i="8"/>
  <c r="D65" i="25"/>
  <c r="DK70" i="8"/>
  <c r="F154" i="24"/>
  <c r="G153" i="24"/>
  <c r="E64" i="25"/>
  <c r="CX72" i="8"/>
  <c r="DB71" i="8"/>
  <c r="CZ71" i="8"/>
  <c r="CY71" i="8"/>
  <c r="DA71" i="8"/>
  <c r="CN67" i="8"/>
  <c r="CK68" i="8"/>
  <c r="CM67" i="8"/>
  <c r="CL67" i="8"/>
  <c r="DH71" i="8"/>
  <c r="DF75" i="8"/>
  <c r="CR71" i="8"/>
  <c r="CS71" i="8"/>
  <c r="DI71" i="8"/>
  <c r="DE71" i="8"/>
  <c r="CQ71" i="8"/>
  <c r="G154" i="24" l="1"/>
  <c r="E65" i="25"/>
  <c r="F65" i="25" s="1"/>
  <c r="F64" i="24"/>
  <c r="E65" i="24"/>
  <c r="H65" i="24" s="1"/>
  <c r="G65" i="24"/>
  <c r="G154" i="25"/>
  <c r="CT71" i="8"/>
  <c r="D156" i="24"/>
  <c r="D66" i="25"/>
  <c r="DK71" i="8"/>
  <c r="D156" i="25"/>
  <c r="CU71" i="8"/>
  <c r="DJ71" i="8"/>
  <c r="D66" i="24"/>
  <c r="C156" i="24"/>
  <c r="C156" i="25" s="1"/>
  <c r="C66" i="25"/>
  <c r="C66" i="24"/>
  <c r="DG71" i="8"/>
  <c r="E155" i="25"/>
  <c r="H64" i="25"/>
  <c r="G65" i="25"/>
  <c r="F64" i="25"/>
  <c r="E155" i="24"/>
  <c r="CX73" i="8"/>
  <c r="CY72" i="8"/>
  <c r="DB72" i="8"/>
  <c r="CZ72" i="8"/>
  <c r="DA72" i="8"/>
  <c r="CN68" i="8"/>
  <c r="CK69" i="8"/>
  <c r="CM68" i="8"/>
  <c r="CL68" i="8"/>
  <c r="DH72" i="8"/>
  <c r="CS72" i="8"/>
  <c r="CQ72" i="8"/>
  <c r="CR72" i="8"/>
  <c r="DE72" i="8"/>
  <c r="DF76" i="8"/>
  <c r="DI72" i="8"/>
  <c r="D157" i="25" l="1"/>
  <c r="D67" i="25"/>
  <c r="DK72" i="8"/>
  <c r="CU72" i="8"/>
  <c r="G66" i="25"/>
  <c r="H65" i="25"/>
  <c r="G66" i="24"/>
  <c r="F65" i="24"/>
  <c r="E156" i="24"/>
  <c r="G156" i="24" s="1"/>
  <c r="E66" i="24"/>
  <c r="H66" i="24" s="1"/>
  <c r="E66" i="25"/>
  <c r="DJ72" i="8"/>
  <c r="D67" i="24"/>
  <c r="CT72" i="8"/>
  <c r="D157" i="24"/>
  <c r="C67" i="24"/>
  <c r="DG72" i="8"/>
  <c r="C67" i="25"/>
  <c r="C157" i="24"/>
  <c r="C157" i="25" s="1"/>
  <c r="F156" i="24"/>
  <c r="G155" i="24"/>
  <c r="F156" i="25"/>
  <c r="G155" i="25"/>
  <c r="E156" i="25"/>
  <c r="CX74" i="8"/>
  <c r="DB73" i="8"/>
  <c r="CY73" i="8"/>
  <c r="CZ73" i="8"/>
  <c r="DA73" i="8"/>
  <c r="CN69" i="8"/>
  <c r="CK70" i="8"/>
  <c r="CM69" i="8"/>
  <c r="CL69" i="8"/>
  <c r="DF77" i="8"/>
  <c r="DE73" i="8"/>
  <c r="DH73" i="8"/>
  <c r="CS73" i="8"/>
  <c r="CR73" i="8"/>
  <c r="DI73" i="8"/>
  <c r="CQ73" i="8"/>
  <c r="E67" i="25" l="1"/>
  <c r="H67" i="25" s="1"/>
  <c r="E157" i="25"/>
  <c r="F158" i="25" s="1"/>
  <c r="D158" i="25"/>
  <c r="D68" i="25"/>
  <c r="DK73" i="8"/>
  <c r="CU73" i="8"/>
  <c r="F66" i="25"/>
  <c r="H66" i="25"/>
  <c r="F157" i="24"/>
  <c r="G67" i="25"/>
  <c r="G67" i="24"/>
  <c r="F66" i="24"/>
  <c r="C158" i="24"/>
  <c r="C158" i="25" s="1"/>
  <c r="CT73" i="8"/>
  <c r="D158" i="24"/>
  <c r="DJ73" i="8"/>
  <c r="D68" i="24"/>
  <c r="DG73" i="8"/>
  <c r="C68" i="25"/>
  <c r="C68" i="24"/>
  <c r="E157" i="24"/>
  <c r="F157" i="25"/>
  <c r="G156" i="25"/>
  <c r="E67" i="24"/>
  <c r="CX75" i="8"/>
  <c r="DB74" i="8"/>
  <c r="CY74" i="8"/>
  <c r="CZ74" i="8"/>
  <c r="DA74" i="8"/>
  <c r="CN70" i="8"/>
  <c r="CM70" i="8"/>
  <c r="CL70" i="8"/>
  <c r="CK71" i="8"/>
  <c r="DF78" i="8"/>
  <c r="DH74" i="8"/>
  <c r="CR74" i="8"/>
  <c r="DI74" i="8"/>
  <c r="DE74" i="8"/>
  <c r="CS74" i="8"/>
  <c r="CQ74" i="8"/>
  <c r="G68" i="25" l="1"/>
  <c r="F67" i="25"/>
  <c r="E158" i="25"/>
  <c r="G158" i="25" s="1"/>
  <c r="E68" i="25"/>
  <c r="H68" i="25" s="1"/>
  <c r="G157" i="25"/>
  <c r="D159" i="25"/>
  <c r="D69" i="25"/>
  <c r="DK74" i="8"/>
  <c r="CU74" i="8"/>
  <c r="E158" i="24"/>
  <c r="F159" i="24" s="1"/>
  <c r="C159" i="24"/>
  <c r="C159" i="25" s="1"/>
  <c r="D159" i="24"/>
  <c r="CT74" i="8"/>
  <c r="DG74" i="8"/>
  <c r="C69" i="24"/>
  <c r="C69" i="25"/>
  <c r="D69" i="24"/>
  <c r="DJ74" i="8"/>
  <c r="H67" i="24"/>
  <c r="G68" i="24"/>
  <c r="F67" i="24"/>
  <c r="E68" i="24"/>
  <c r="F158" i="24"/>
  <c r="G157" i="24"/>
  <c r="CX76" i="8"/>
  <c r="CX77" i="8" s="1"/>
  <c r="CZ75" i="8"/>
  <c r="DB75" i="8"/>
  <c r="CY75" i="8"/>
  <c r="DA75" i="8"/>
  <c r="CN71" i="8"/>
  <c r="CK72" i="8"/>
  <c r="CK73" i="8" s="1"/>
  <c r="CM71" i="8"/>
  <c r="CL71" i="8"/>
  <c r="CS75" i="8"/>
  <c r="DE75" i="8"/>
  <c r="DF79" i="8"/>
  <c r="DI75" i="8"/>
  <c r="CR75" i="8"/>
  <c r="CQ75" i="8"/>
  <c r="DH75" i="8"/>
  <c r="F159" i="25" l="1"/>
  <c r="E159" i="25"/>
  <c r="F160" i="25" s="1"/>
  <c r="F68" i="25"/>
  <c r="G69" i="25"/>
  <c r="E69" i="25"/>
  <c r="H69" i="25" s="1"/>
  <c r="D160" i="24"/>
  <c r="D160" i="25"/>
  <c r="D70" i="24"/>
  <c r="D70" i="25"/>
  <c r="CY77" i="8"/>
  <c r="CX78" i="8"/>
  <c r="CZ77" i="8"/>
  <c r="DA77" i="8"/>
  <c r="DB77" i="8"/>
  <c r="DK75" i="8"/>
  <c r="CU75" i="8"/>
  <c r="DJ75" i="8"/>
  <c r="CT75" i="8"/>
  <c r="G158" i="24"/>
  <c r="E159" i="24"/>
  <c r="C160" i="24"/>
  <c r="C70" i="25"/>
  <c r="C70" i="24"/>
  <c r="DG75" i="8"/>
  <c r="H68" i="24"/>
  <c r="G69" i="24"/>
  <c r="F68" i="24"/>
  <c r="E69" i="24"/>
  <c r="CL73" i="8"/>
  <c r="CK74" i="8"/>
  <c r="CM73" i="8"/>
  <c r="CN73" i="8"/>
  <c r="DB76" i="8"/>
  <c r="CZ76" i="8"/>
  <c r="CY76" i="8"/>
  <c r="DA76" i="8"/>
  <c r="CN72" i="8"/>
  <c r="CM72" i="8"/>
  <c r="CL72" i="8"/>
  <c r="DE76" i="8"/>
  <c r="DH77" i="8"/>
  <c r="CR76" i="8"/>
  <c r="DI77" i="8"/>
  <c r="DF80" i="8"/>
  <c r="CR77" i="8"/>
  <c r="DE77" i="8"/>
  <c r="CS76" i="8"/>
  <c r="DI76" i="8"/>
  <c r="CQ76" i="8"/>
  <c r="CS77" i="8"/>
  <c r="DH76" i="8"/>
  <c r="CQ77" i="8"/>
  <c r="G159" i="25" l="1"/>
  <c r="F69" i="25"/>
  <c r="G70" i="25"/>
  <c r="E70" i="24"/>
  <c r="H70" i="24" s="1"/>
  <c r="E70" i="25"/>
  <c r="H70" i="25" s="1"/>
  <c r="CT77" i="8"/>
  <c r="D162" i="24"/>
  <c r="D71" i="25"/>
  <c r="DK76" i="8"/>
  <c r="D72" i="24"/>
  <c r="DJ77" i="8"/>
  <c r="C72" i="25"/>
  <c r="C72" i="24"/>
  <c r="DG77" i="8"/>
  <c r="CU77" i="8"/>
  <c r="D162" i="25"/>
  <c r="C161" i="24"/>
  <c r="C161" i="25" s="1"/>
  <c r="D161" i="24"/>
  <c r="CT76" i="8"/>
  <c r="D71" i="24"/>
  <c r="DJ76" i="8"/>
  <c r="C162" i="24"/>
  <c r="C162" i="25" s="1"/>
  <c r="C71" i="24"/>
  <c r="DG76" i="8"/>
  <c r="C71" i="25"/>
  <c r="D161" i="25"/>
  <c r="CU76" i="8"/>
  <c r="DK77" i="8"/>
  <c r="D72" i="25"/>
  <c r="CX79" i="8"/>
  <c r="CZ78" i="8"/>
  <c r="CY78" i="8"/>
  <c r="DA78" i="8"/>
  <c r="DB78" i="8"/>
  <c r="C160" i="25"/>
  <c r="E160" i="25" s="1"/>
  <c r="E160" i="24"/>
  <c r="G159" i="24"/>
  <c r="F160" i="24"/>
  <c r="CK75" i="8"/>
  <c r="CL74" i="8"/>
  <c r="CM74" i="8"/>
  <c r="CN74" i="8"/>
  <c r="H69" i="24"/>
  <c r="F69" i="24"/>
  <c r="G70" i="24"/>
  <c r="DI78" i="8"/>
  <c r="DH78" i="8"/>
  <c r="CQ78" i="8"/>
  <c r="CR78" i="8"/>
  <c r="DE78" i="8"/>
  <c r="CS78" i="8"/>
  <c r="G71" i="24" l="1"/>
  <c r="F70" i="24"/>
  <c r="F70" i="25"/>
  <c r="G71" i="25"/>
  <c r="E71" i="25"/>
  <c r="F71" i="25" s="1"/>
  <c r="E161" i="24"/>
  <c r="F162" i="24" s="1"/>
  <c r="E72" i="25"/>
  <c r="H72" i="25" s="1"/>
  <c r="E72" i="24"/>
  <c r="H72" i="24" s="1"/>
  <c r="E162" i="24"/>
  <c r="G162" i="24" s="1"/>
  <c r="CU78" i="8"/>
  <c r="D163" i="25"/>
  <c r="D163" i="24"/>
  <c r="CT78" i="8"/>
  <c r="C163" i="24"/>
  <c r="C163" i="25" s="1"/>
  <c r="D73" i="24"/>
  <c r="DJ78" i="8"/>
  <c r="DG78" i="8"/>
  <c r="C73" i="25"/>
  <c r="C73" i="24"/>
  <c r="DK78" i="8"/>
  <c r="D73" i="25"/>
  <c r="E161" i="25"/>
  <c r="E71" i="24"/>
  <c r="CX80" i="8"/>
  <c r="CZ79" i="8"/>
  <c r="CY79" i="8"/>
  <c r="DA79" i="8"/>
  <c r="DB79" i="8"/>
  <c r="E162" i="25"/>
  <c r="F161" i="25"/>
  <c r="G160" i="25"/>
  <c r="F161" i="24"/>
  <c r="G160" i="24"/>
  <c r="CK76" i="8"/>
  <c r="CK77" i="8" s="1"/>
  <c r="CL75" i="8"/>
  <c r="CM75" i="8"/>
  <c r="CN75" i="8"/>
  <c r="DI79" i="8"/>
  <c r="CR79" i="8"/>
  <c r="DH79" i="8"/>
  <c r="CS79" i="8"/>
  <c r="CQ79" i="8"/>
  <c r="DE79" i="8"/>
  <c r="G161" i="24" l="1"/>
  <c r="G72" i="25"/>
  <c r="H71" i="25"/>
  <c r="F72" i="25"/>
  <c r="G73" i="24"/>
  <c r="G73" i="25"/>
  <c r="F72" i="24"/>
  <c r="F163" i="24"/>
  <c r="E163" i="25"/>
  <c r="G163" i="25" s="1"/>
  <c r="E73" i="25"/>
  <c r="F73" i="25" s="1"/>
  <c r="E73" i="24"/>
  <c r="H73" i="24" s="1"/>
  <c r="CU79" i="8"/>
  <c r="D164" i="25"/>
  <c r="D164" i="24"/>
  <c r="CT79" i="8"/>
  <c r="C164" i="24"/>
  <c r="C164" i="25" s="1"/>
  <c r="D74" i="25"/>
  <c r="DK79" i="8"/>
  <c r="D74" i="24"/>
  <c r="DJ79" i="8"/>
  <c r="C74" i="24"/>
  <c r="DG79" i="8"/>
  <c r="C74" i="25"/>
  <c r="F162" i="25"/>
  <c r="G161" i="25"/>
  <c r="G162" i="25"/>
  <c r="F163" i="25"/>
  <c r="H71" i="24"/>
  <c r="G72" i="24"/>
  <c r="F71" i="24"/>
  <c r="E163" i="24"/>
  <c r="CL77" i="8"/>
  <c r="CK78" i="8"/>
  <c r="CM77" i="8"/>
  <c r="CN77" i="8"/>
  <c r="CX81" i="8"/>
  <c r="CZ80" i="8"/>
  <c r="CY80" i="8"/>
  <c r="DA80" i="8"/>
  <c r="DB80" i="8"/>
  <c r="CL76" i="8"/>
  <c r="CM76" i="8"/>
  <c r="CN76" i="8"/>
  <c r="CQ80" i="8"/>
  <c r="CQ81" i="8"/>
  <c r="DH80" i="8"/>
  <c r="CR81" i="8"/>
  <c r="DE80" i="8"/>
  <c r="DI80" i="8"/>
  <c r="CS80" i="8"/>
  <c r="CR80" i="8"/>
  <c r="CU81" i="8" l="1"/>
  <c r="F164" i="25"/>
  <c r="H73" i="25"/>
  <c r="G74" i="25"/>
  <c r="E164" i="25"/>
  <c r="F165" i="25" s="1"/>
  <c r="G74" i="24"/>
  <c r="F73" i="24"/>
  <c r="E74" i="24"/>
  <c r="F74" i="24" s="1"/>
  <c r="C75" i="24"/>
  <c r="C75" i="25"/>
  <c r="DG80" i="8"/>
  <c r="C166" i="24"/>
  <c r="C166" i="25" s="1"/>
  <c r="E166" i="25" s="1"/>
  <c r="D166" i="24"/>
  <c r="CT81" i="8"/>
  <c r="DJ80" i="8"/>
  <c r="D75" i="24"/>
  <c r="CU80" i="8"/>
  <c r="D165" i="25"/>
  <c r="D165" i="24"/>
  <c r="CT80" i="8"/>
  <c r="C165" i="24"/>
  <c r="C165" i="25" s="1"/>
  <c r="D75" i="25"/>
  <c r="DK80" i="8"/>
  <c r="CK79" i="8"/>
  <c r="CL78" i="8"/>
  <c r="CM78" i="8"/>
  <c r="CN78" i="8"/>
  <c r="E74" i="25"/>
  <c r="CX82" i="8"/>
  <c r="CZ81" i="8"/>
  <c r="CY81" i="8"/>
  <c r="DA81" i="8"/>
  <c r="DB81" i="8"/>
  <c r="F164" i="24"/>
  <c r="G163" i="24"/>
  <c r="E164" i="24"/>
  <c r="CR82" i="8"/>
  <c r="CQ82" i="8"/>
  <c r="CU82" i="8" l="1"/>
  <c r="F167" i="25"/>
  <c r="G166" i="25"/>
  <c r="G75" i="24"/>
  <c r="H74" i="24"/>
  <c r="G164" i="25"/>
  <c r="E165" i="25"/>
  <c r="E166" i="24"/>
  <c r="F167" i="24" s="1"/>
  <c r="E75" i="25"/>
  <c r="E75" i="24"/>
  <c r="H75" i="24" s="1"/>
  <c r="C167" i="24"/>
  <c r="C167" i="25" s="1"/>
  <c r="E167" i="25" s="1"/>
  <c r="C76" i="25"/>
  <c r="E76" i="25" s="1"/>
  <c r="H76" i="25" s="1"/>
  <c r="C76" i="24"/>
  <c r="CT82" i="8"/>
  <c r="D167" i="24"/>
  <c r="D76" i="24"/>
  <c r="CK80" i="8"/>
  <c r="CL79" i="8"/>
  <c r="CM79" i="8"/>
  <c r="CN79" i="8"/>
  <c r="E165" i="24"/>
  <c r="CY82" i="8"/>
  <c r="CX83" i="8"/>
  <c r="CZ82" i="8"/>
  <c r="DA82" i="8"/>
  <c r="DB82" i="8"/>
  <c r="G164" i="24"/>
  <c r="F165" i="24"/>
  <c r="H74" i="25"/>
  <c r="G75" i="25"/>
  <c r="F74" i="25"/>
  <c r="CQ83" i="8"/>
  <c r="CR83" i="8"/>
  <c r="CU83" i="8" l="1"/>
  <c r="F168" i="25"/>
  <c r="G167" i="25"/>
  <c r="F76" i="25"/>
  <c r="G77" i="25"/>
  <c r="F75" i="25"/>
  <c r="F75" i="24"/>
  <c r="G166" i="24"/>
  <c r="G165" i="25"/>
  <c r="G76" i="24"/>
  <c r="F166" i="25"/>
  <c r="G76" i="25"/>
  <c r="H75" i="25"/>
  <c r="E167" i="24"/>
  <c r="G167" i="24" s="1"/>
  <c r="E76" i="24"/>
  <c r="F76" i="24" s="1"/>
  <c r="D168" i="24"/>
  <c r="CT83" i="8"/>
  <c r="C77" i="25"/>
  <c r="C77" i="24"/>
  <c r="C168" i="24"/>
  <c r="C168" i="25" s="1"/>
  <c r="E168" i="25" s="1"/>
  <c r="G168" i="25" s="1"/>
  <c r="D77" i="24"/>
  <c r="CX84" i="8"/>
  <c r="CZ83" i="8"/>
  <c r="CY83" i="8"/>
  <c r="DA83" i="8"/>
  <c r="DB83" i="8"/>
  <c r="CK81" i="8"/>
  <c r="CL80" i="8"/>
  <c r="CM80" i="8"/>
  <c r="CN80" i="8"/>
  <c r="F166" i="24"/>
  <c r="G165" i="24"/>
  <c r="CQ84" i="8"/>
  <c r="CU84" i="8" l="1"/>
  <c r="F169" i="25"/>
  <c r="E77" i="25"/>
  <c r="H77" i="25" s="1"/>
  <c r="CT84" i="8"/>
  <c r="F168" i="24"/>
  <c r="G77" i="24"/>
  <c r="H76" i="24"/>
  <c r="E168" i="24"/>
  <c r="E77" i="24"/>
  <c r="H77" i="24" s="1"/>
  <c r="C169" i="24"/>
  <c r="C78" i="25"/>
  <c r="C78" i="24"/>
  <c r="D78" i="24"/>
  <c r="CZ84" i="8"/>
  <c r="CY84" i="8"/>
  <c r="DA84" i="8"/>
  <c r="DB84" i="8"/>
  <c r="CL81" i="8"/>
  <c r="CK82" i="8"/>
  <c r="CM81" i="8"/>
  <c r="E78" i="25" l="1"/>
  <c r="H78" i="25" s="1"/>
  <c r="F77" i="25"/>
  <c r="G78" i="25"/>
  <c r="C169" i="25"/>
  <c r="E169" i="24"/>
  <c r="K94" i="24" s="1"/>
  <c r="K96" i="24"/>
  <c r="G168" i="24"/>
  <c r="E78" i="24"/>
  <c r="G78" i="24"/>
  <c r="F169" i="24"/>
  <c r="F77" i="24"/>
  <c r="C79" i="25"/>
  <c r="E79" i="25" s="1"/>
  <c r="H79" i="25" s="1"/>
  <c r="C79" i="24"/>
  <c r="E79" i="24" s="1"/>
  <c r="H79" i="24" s="1"/>
  <c r="CK83" i="8"/>
  <c r="CL82" i="8"/>
  <c r="CM82" i="8"/>
  <c r="E169" i="25" l="1"/>
  <c r="K94" i="25" s="1"/>
  <c r="F79" i="25"/>
  <c r="G80" i="25"/>
  <c r="F78" i="25"/>
  <c r="G79" i="25"/>
  <c r="M4" i="25" s="1"/>
  <c r="M5" i="25" s="1"/>
  <c r="M12" i="25"/>
  <c r="K95" i="24"/>
  <c r="M101" i="24" s="1"/>
  <c r="K4" i="25"/>
  <c r="K5" i="25"/>
  <c r="K6" i="25"/>
  <c r="F170" i="24"/>
  <c r="M94" i="24" s="1"/>
  <c r="M95" i="24" s="1"/>
  <c r="G169" i="24"/>
  <c r="M102" i="24" s="1"/>
  <c r="F79" i="24"/>
  <c r="G80" i="24"/>
  <c r="H78" i="24"/>
  <c r="M12" i="24" s="1"/>
  <c r="K4" i="24"/>
  <c r="K8" i="24" s="1"/>
  <c r="K6" i="24"/>
  <c r="K5" i="24"/>
  <c r="M11" i="24" s="1"/>
  <c r="G79" i="24"/>
  <c r="F78" i="24"/>
  <c r="K98" i="24"/>
  <c r="CK84" i="8"/>
  <c r="CL83" i="8"/>
  <c r="CM83" i="8"/>
  <c r="F170" i="25" l="1"/>
  <c r="M94" i="25" s="1"/>
  <c r="M95" i="25" s="1"/>
  <c r="M97" i="25" s="1"/>
  <c r="G169" i="25"/>
  <c r="M102" i="25" s="1"/>
  <c r="K95" i="25"/>
  <c r="M101" i="25" s="1"/>
  <c r="K96" i="25"/>
  <c r="K98" i="25"/>
  <c r="K97" i="24"/>
  <c r="K99" i="24" s="1"/>
  <c r="K103" i="24" s="1"/>
  <c r="M103" i="24" s="1"/>
  <c r="M97" i="24"/>
  <c r="K12" i="25"/>
  <c r="M11" i="25"/>
  <c r="M7" i="25"/>
  <c r="K7" i="25"/>
  <c r="M4" i="24"/>
  <c r="M5" i="24" s="1"/>
  <c r="M7" i="24" s="1"/>
  <c r="K8" i="25"/>
  <c r="M6" i="25"/>
  <c r="M8" i="25" s="1"/>
  <c r="M96" i="24"/>
  <c r="M98" i="24" s="1"/>
  <c r="M99" i="24" s="1"/>
  <c r="K102" i="24"/>
  <c r="K7" i="24"/>
  <c r="K9" i="24" s="1"/>
  <c r="CL84" i="8"/>
  <c r="M96" i="25" l="1"/>
  <c r="M98" i="25" s="1"/>
  <c r="M99" i="25" s="1"/>
  <c r="K103" i="25" s="1"/>
  <c r="M103" i="25" s="1"/>
  <c r="K102" i="25"/>
  <c r="K97" i="25"/>
  <c r="K99" i="25" s="1"/>
  <c r="M9" i="25"/>
  <c r="K13" i="25" s="1"/>
  <c r="M13" i="25" s="1"/>
  <c r="K9" i="25"/>
  <c r="M6" i="24"/>
  <c r="M8" i="24" s="1"/>
  <c r="M9" i="24" s="1"/>
  <c r="K13" i="24" s="1"/>
  <c r="M13" i="24" s="1"/>
  <c r="K12" i="24"/>
</calcChain>
</file>

<file path=xl/sharedStrings.xml><?xml version="1.0" encoding="utf-8"?>
<sst xmlns="http://schemas.openxmlformats.org/spreadsheetml/2006/main" count="1332" uniqueCount="193">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</sst>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5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2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164" fontId="22" fillId="0" borderId="2" xfId="0" applyNumberFormat="1" applyFont="1" applyBorder="1"/>
    <xf numFmtId="164" fontId="22" fillId="0" borderId="15" xfId="0" applyNumberFormat="1" applyFont="1" applyBorder="1"/>
    <xf numFmtId="164" fontId="23" fillId="3" borderId="2" xfId="0" applyNumberFormat="1" applyFont="1" applyFill="1" applyBorder="1"/>
    <xf numFmtId="170" fontId="24" fillId="3" borderId="2" xfId="2" applyNumberFormat="1" applyFont="1" applyFill="1" applyBorder="1"/>
    <xf numFmtId="164" fontId="24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0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data'!$F$4:$F$82</c:f>
              <c:numCache>
                <c:formatCode>0.0%</c:formatCode>
                <c:ptCount val="79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  <c:pt idx="77">
                  <c:v>4.2523908826753703E-3</c:v>
                </c:pt>
                <c:pt idx="78">
                  <c:v>1.0295017913701158E-2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data'!$E$94:$E$172</c:f>
              <c:numCache>
                <c:formatCode>0.0</c:formatCode>
                <c:ptCount val="79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  <c:pt idx="77">
                  <c:v>0.42853879416085838</c:v>
                </c:pt>
                <c:pt idx="78">
                  <c:v>1.1347301104485754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data'!$F$4:$F$79</c:f>
              <c:numCache>
                <c:formatCode>0.0%</c:formatCode>
                <c:ptCount val="76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  <c:pt idx="74">
                  <c:v>-5.6538778035760875E-3</c:v>
                </c:pt>
                <c:pt idx="75">
                  <c:v>9.6939308412604067E-3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data'!$E$94:$E$169</c:f>
              <c:numCache>
                <c:formatCode>0.0</c:formatCode>
                <c:ptCount val="76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  <c:pt idx="74">
                  <c:v>3.5585776313899253E-2</c:v>
                </c:pt>
                <c:pt idx="75">
                  <c:v>2.0218653097628514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2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50800</xdr:colOff>
      <xdr:row>140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9525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1" t="s">
        <v>117</v>
      </c>
    </row>
    <row r="4" spans="1:2" ht="19.5" customHeight="1" x14ac:dyDescent="0.25">
      <c r="A4" s="165"/>
      <c r="B4" s="182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3" t="s">
        <v>174</v>
      </c>
    </row>
    <row r="7" spans="1:2" ht="47.25" customHeight="1" x14ac:dyDescent="0.25">
      <c r="A7" s="166"/>
      <c r="B7" s="184"/>
    </row>
    <row r="8" spans="1:2" ht="14.25" customHeight="1" x14ac:dyDescent="0.25">
      <c r="A8" s="164" t="s">
        <v>114</v>
      </c>
      <c r="B8" s="183" t="s">
        <v>175</v>
      </c>
    </row>
    <row r="9" spans="1:2" ht="20.25" customHeight="1" x14ac:dyDescent="0.25">
      <c r="A9" s="166"/>
      <c r="B9" s="184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94</v>
      </c>
      <c r="B1" s="4"/>
      <c r="DE1" s="128"/>
      <c r="DF1" s="128"/>
      <c r="DG1" s="128"/>
      <c r="DH1" s="128"/>
      <c r="DI1" s="128"/>
      <c r="DJ1" s="128"/>
      <c r="DK1" s="128"/>
      <c r="DL1" s="148"/>
    </row>
    <row r="2" spans="1:116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J2"/>
      <c r="CL2" s="185" t="s">
        <v>181</v>
      </c>
      <c r="CM2" s="185" t="s">
        <v>84</v>
      </c>
      <c r="CN2" s="185" t="s">
        <v>85</v>
      </c>
      <c r="CP2" s="39" t="s">
        <v>78</v>
      </c>
      <c r="CQ2" s="74" t="s">
        <v>102</v>
      </c>
      <c r="CR2" s="74"/>
      <c r="CS2" s="74"/>
      <c r="CT2" s="74"/>
      <c r="CU2" s="74"/>
      <c r="CY2" s="73"/>
      <c r="CZ2" s="73"/>
      <c r="DE2" s="129"/>
      <c r="DF2" s="129"/>
      <c r="DG2" s="129"/>
      <c r="DH2" s="129"/>
      <c r="DI2" s="129"/>
      <c r="DJ2" s="129"/>
      <c r="DK2" s="129"/>
      <c r="DL2" s="149"/>
    </row>
    <row r="3" spans="1:116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3"/>
      <c r="CF3" s="3"/>
      <c r="CG3" s="3"/>
      <c r="CH3" s="3"/>
      <c r="CI3" s="40"/>
      <c r="CJ3" s="41"/>
      <c r="CK3" s="40"/>
      <c r="CL3" s="186"/>
      <c r="CM3" s="186"/>
      <c r="CN3" s="186"/>
      <c r="CP3" s="40"/>
      <c r="CQ3" s="74"/>
      <c r="CR3" s="74"/>
      <c r="CS3" s="74"/>
      <c r="CT3" s="74" t="s">
        <v>98</v>
      </c>
      <c r="CU3" s="74" t="s">
        <v>99</v>
      </c>
      <c r="DE3" s="130"/>
      <c r="DF3" s="130"/>
      <c r="DG3" s="130"/>
      <c r="DH3" s="130"/>
      <c r="DI3" s="130"/>
      <c r="DJ3" s="130"/>
      <c r="DK3" s="130"/>
      <c r="DL3" s="150"/>
    </row>
    <row r="4" spans="1:116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154"/>
      <c r="CK4" s="40"/>
      <c r="CL4" s="40" t="s">
        <v>118</v>
      </c>
      <c r="CM4" s="40" t="str">
        <f>CL4</f>
        <v>DataGrowthRates!</v>
      </c>
      <c r="CN4" s="40" t="str">
        <f>+CM4</f>
        <v>DataGrowthRates!</v>
      </c>
      <c r="CO4" s="2"/>
      <c r="CP4" s="40"/>
      <c r="CQ4" s="74" t="s">
        <v>182</v>
      </c>
      <c r="CR4" s="74" t="s">
        <v>183</v>
      </c>
      <c r="CS4" s="74" t="s">
        <v>184</v>
      </c>
      <c r="CT4" s="74" t="s">
        <v>86</v>
      </c>
      <c r="CU4" s="74" t="s">
        <v>86</v>
      </c>
      <c r="CY4" s="73" t="s">
        <v>0</v>
      </c>
      <c r="CZ4" s="73" t="s">
        <v>93</v>
      </c>
      <c r="DA4" s="2" t="s">
        <v>87</v>
      </c>
      <c r="DB4" s="2" t="s">
        <v>90</v>
      </c>
      <c r="DC4" s="2"/>
      <c r="DE4" s="131" t="s">
        <v>185</v>
      </c>
      <c r="DF4" s="132" t="s">
        <v>186</v>
      </c>
      <c r="DG4" s="132" t="s">
        <v>192</v>
      </c>
      <c r="DH4" s="131" t="s">
        <v>187</v>
      </c>
      <c r="DI4" s="131" t="s">
        <v>188</v>
      </c>
      <c r="DJ4" s="131" t="s">
        <v>189</v>
      </c>
      <c r="DK4" s="131" t="s">
        <v>190</v>
      </c>
      <c r="DL4" s="151" t="s">
        <v>191</v>
      </c>
    </row>
    <row r="5" spans="1:116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51683.500000000015</v>
      </c>
      <c r="CD5" s="123">
        <v>51683.500000000015</v>
      </c>
      <c r="CI5" s="42"/>
      <c r="CJ5" s="40" t="s">
        <v>76</v>
      </c>
      <c r="CK5" s="76">
        <v>96</v>
      </c>
      <c r="CL5" s="42" t="str">
        <f>CL$4&amp;CJ7&amp;CK5</f>
        <v>DataGrowthRates!c96</v>
      </c>
      <c r="CM5" s="42" t="str">
        <f>CM$4&amp;CJ8&amp;CK5</f>
        <v>DataGrowthRates!d96</v>
      </c>
      <c r="CN5" s="42" t="str">
        <f>CN$4&amp;CJ11&amp;CK5</f>
        <v>DataGrowthRates!g96</v>
      </c>
      <c r="CO5" s="7"/>
      <c r="CP5" s="40"/>
      <c r="CQ5" s="74"/>
      <c r="CR5" s="74"/>
      <c r="CS5" s="74"/>
      <c r="CT5" s="74"/>
      <c r="CU5" s="74"/>
      <c r="CX5" s="2">
        <v>5</v>
      </c>
      <c r="CY5" s="42"/>
      <c r="CZ5" s="42" t="str">
        <f t="shared" ref="CZ5:CZ41" si="0">CL$4&amp;CJ7&amp;CX5</f>
        <v>DataGrowthRates!c5</v>
      </c>
      <c r="DA5" s="42"/>
      <c r="DB5" s="42"/>
      <c r="DD5" s="46" t="s">
        <v>79</v>
      </c>
      <c r="DE5" s="133"/>
      <c r="DF5" s="134"/>
      <c r="DG5" s="134"/>
      <c r="DH5" s="134"/>
      <c r="DI5" s="134"/>
      <c r="DJ5" s="134"/>
      <c r="DK5" s="134"/>
      <c r="DL5" s="152"/>
    </row>
    <row r="6" spans="1:116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38598.300000000003</v>
      </c>
      <c r="CD6" s="77">
        <v>38598.300000000003</v>
      </c>
      <c r="CI6" s="42"/>
      <c r="CJ6" s="40" t="s">
        <v>77</v>
      </c>
      <c r="CK6" s="43">
        <f>CK5+1</f>
        <v>97</v>
      </c>
      <c r="CL6" s="42" t="str">
        <f t="shared" ref="CL6:CL30" si="1">CL$4&amp;CJ8&amp;CK6</f>
        <v>DataGrowthRates!d97</v>
      </c>
      <c r="CM6" s="42" t="str">
        <f t="shared" ref="CM6:CM30" si="2">CM$4&amp;CJ9&amp;CK6</f>
        <v>DataGrowthRates!e97</v>
      </c>
      <c r="CN6" s="42" t="str">
        <f t="shared" ref="CN6:CN30" si="3">CN$4&amp;CJ12&amp;CK6</f>
        <v>DataGrowthRates!h97</v>
      </c>
      <c r="CO6" s="7"/>
      <c r="CP6" s="40"/>
      <c r="CQ6" s="74"/>
      <c r="CR6" s="74"/>
      <c r="CS6" s="74"/>
      <c r="CT6" s="74"/>
      <c r="CU6" s="74"/>
      <c r="CX6" s="2">
        <f>CX5+1</f>
        <v>6</v>
      </c>
      <c r="CY6" s="42"/>
      <c r="CZ6" s="42" t="str">
        <f t="shared" si="0"/>
        <v>DataGrowthRates!d6</v>
      </c>
      <c r="DA6" s="42"/>
      <c r="DB6" s="42"/>
      <c r="DD6" s="46" t="s">
        <v>80</v>
      </c>
      <c r="DE6" s="133"/>
      <c r="DF6" s="134"/>
      <c r="DG6" s="134"/>
      <c r="DH6" s="134"/>
      <c r="DI6" s="134"/>
      <c r="DJ6" s="134"/>
      <c r="DK6" s="134"/>
      <c r="DL6" s="152"/>
    </row>
    <row r="7" spans="1:116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34865</v>
      </c>
      <c r="CD7" s="77">
        <v>34865</v>
      </c>
      <c r="CI7" s="42"/>
      <c r="CJ7" s="42" t="s">
        <v>53</v>
      </c>
      <c r="CK7" s="43">
        <f t="shared" ref="CK7:CK70" si="4">CK6+1</f>
        <v>98</v>
      </c>
      <c r="CL7" s="42" t="str">
        <f t="shared" si="1"/>
        <v>DataGrowthRates!e98</v>
      </c>
      <c r="CM7" s="42" t="str">
        <f t="shared" si="2"/>
        <v>DataGrowthRates!f98</v>
      </c>
      <c r="CN7" s="42" t="str">
        <f t="shared" si="3"/>
        <v>DataGrowthRates!i98</v>
      </c>
      <c r="CO7" s="7"/>
      <c r="CP7" s="40"/>
      <c r="CQ7" s="74"/>
      <c r="CR7" s="74"/>
      <c r="CS7" s="74"/>
      <c r="CT7" s="74"/>
      <c r="CU7" s="74"/>
      <c r="CX7" s="2">
        <f t="shared" ref="CX7:CX31" si="5">CX6+1</f>
        <v>7</v>
      </c>
      <c r="CY7" s="42"/>
      <c r="CZ7" s="42" t="str">
        <f t="shared" si="0"/>
        <v>DataGrowthRates!e7</v>
      </c>
      <c r="DA7" s="42"/>
      <c r="DB7" s="42"/>
      <c r="DD7" s="46" t="s">
        <v>81</v>
      </c>
      <c r="DE7" s="133"/>
      <c r="DF7" s="134"/>
      <c r="DG7" s="134"/>
      <c r="DH7" s="134"/>
      <c r="DI7" s="134"/>
      <c r="DJ7" s="134"/>
      <c r="DK7" s="134"/>
      <c r="DL7" s="152"/>
    </row>
    <row r="8" spans="1:116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47218.41</v>
      </c>
      <c r="CD8" s="79">
        <v>47218.41</v>
      </c>
      <c r="CI8" s="42"/>
      <c r="CJ8" s="42" t="s">
        <v>54</v>
      </c>
      <c r="CK8" s="43">
        <f t="shared" si="4"/>
        <v>99</v>
      </c>
      <c r="CL8" s="42" t="str">
        <f t="shared" si="1"/>
        <v>DataGrowthRates!f99</v>
      </c>
      <c r="CM8" s="42" t="str">
        <f t="shared" si="2"/>
        <v>DataGrowthRates!g99</v>
      </c>
      <c r="CN8" s="42" t="str">
        <f t="shared" si="3"/>
        <v>DataGrowthRates!j99</v>
      </c>
      <c r="CO8" s="7"/>
      <c r="CP8" s="40"/>
      <c r="CQ8" s="74"/>
      <c r="CR8" s="74"/>
      <c r="CS8" s="74"/>
      <c r="CT8" s="74"/>
      <c r="CU8" s="74"/>
      <c r="CX8" s="2">
        <f t="shared" si="5"/>
        <v>8</v>
      </c>
      <c r="CY8" s="42"/>
      <c r="CZ8" s="42" t="str">
        <f t="shared" si="0"/>
        <v>DataGrowthRates!f8</v>
      </c>
      <c r="DA8" s="42"/>
      <c r="DB8" s="42"/>
      <c r="DD8" s="46" t="s">
        <v>82</v>
      </c>
      <c r="DE8" s="135"/>
      <c r="DF8" s="136"/>
      <c r="DG8" s="136"/>
      <c r="DH8" s="136"/>
      <c r="DI8" s="136"/>
      <c r="DJ8" s="136"/>
      <c r="DK8" s="136"/>
      <c r="DL8" s="153"/>
    </row>
    <row r="9" spans="1:116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50936.680000000008</v>
      </c>
      <c r="CD9" s="123">
        <v>50936.680000000008</v>
      </c>
      <c r="CI9" s="42"/>
      <c r="CJ9" s="42" t="s">
        <v>55</v>
      </c>
      <c r="CK9" s="43">
        <f t="shared" si="4"/>
        <v>100</v>
      </c>
      <c r="CL9" s="42" t="str">
        <f t="shared" si="1"/>
        <v>DataGrowthRates!g100</v>
      </c>
      <c r="CM9" s="42" t="str">
        <f t="shared" si="2"/>
        <v>DataGrowthRates!h100</v>
      </c>
      <c r="CN9" s="42" t="str">
        <f t="shared" si="3"/>
        <v>DataGrowthRates!k100</v>
      </c>
      <c r="CO9" s="7"/>
      <c r="CP9" s="46" t="s">
        <v>12</v>
      </c>
      <c r="CQ9" s="124">
        <f t="shared" ref="CQ9:CQ28" ca="1" si="6">INDIRECT(CL5)</f>
        <v>-1.3528809911669206</v>
      </c>
      <c r="CR9" s="124">
        <f ca="1">INDIRECT(CM5)</f>
        <v>-0.96471804029173402</v>
      </c>
      <c r="CS9" s="124">
        <f t="shared" ref="CR9:CS24" ca="1" si="7">INDIRECT(CN5)</f>
        <v>-3.9706063772328638E-2</v>
      </c>
      <c r="CT9" s="125">
        <f ca="1">CR9-CQ9</f>
        <v>0.3881629508751866</v>
      </c>
      <c r="CU9" s="125">
        <f ca="1">CS9-CQ9</f>
        <v>1.3131749273945921</v>
      </c>
      <c r="CX9" s="2">
        <f t="shared" si="5"/>
        <v>9</v>
      </c>
      <c r="CY9" s="42" t="str">
        <f t="shared" ref="CY9:CY41" si="8">CL$4&amp;CJ7&amp;CX9</f>
        <v>DataGrowthRates!c9</v>
      </c>
      <c r="CZ9" s="42" t="str">
        <f t="shared" si="0"/>
        <v>DataGrowthRates!g9</v>
      </c>
      <c r="DA9" s="42" t="str">
        <f t="shared" ref="DA9:DA41" si="9">CM$4&amp;CJ8&amp;CX9</f>
        <v>DataGrowthRates!d9</v>
      </c>
      <c r="DB9" s="42" t="str">
        <f t="shared" ref="DB9:DB41" si="10">CN$4&amp;CJ11&amp;CX9</f>
        <v>DataGrowthRates!g9</v>
      </c>
      <c r="DD9" s="46" t="s">
        <v>12</v>
      </c>
      <c r="DE9" s="167">
        <f ca="1">INDIRECT(CY9)/1000</f>
        <v>51.423042279577409</v>
      </c>
      <c r="DF9" s="167">
        <f t="shared" ref="DF9:DF30" ca="1" si="11">INDIRECT(CZ5)/1000</f>
        <v>52.128275814089285</v>
      </c>
      <c r="DG9" s="167">
        <f t="shared" ref="DG9:DG30" ca="1" si="12">(DE9-DF9)*100/DF9</f>
        <v>-1.3528809911669188</v>
      </c>
      <c r="DH9" s="167">
        <f ca="1">INDIRECT(DA9)/1000</f>
        <v>51.351187968793376</v>
      </c>
      <c r="DI9" s="167">
        <f ca="1">INDIRECT(DB9)/1000</f>
        <v>51.830819701441527</v>
      </c>
      <c r="DJ9" s="167">
        <f ca="1">(DH9-DE9)</f>
        <v>-7.185431078403326E-2</v>
      </c>
      <c r="DK9" s="167">
        <f ca="1">(DI9-DE9)</f>
        <v>0.40777742186411814</v>
      </c>
      <c r="DL9" s="168">
        <f>CD9/1000</f>
        <v>50.93668000000001</v>
      </c>
    </row>
    <row r="10" spans="1:116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39103.049999999996</v>
      </c>
      <c r="CD10" s="77">
        <v>39103.049999999996</v>
      </c>
      <c r="CI10" s="42"/>
      <c r="CJ10" s="42" t="s">
        <v>56</v>
      </c>
      <c r="CK10" s="43">
        <f t="shared" si="4"/>
        <v>101</v>
      </c>
      <c r="CL10" s="42" t="str">
        <f t="shared" si="1"/>
        <v>DataGrowthRates!h101</v>
      </c>
      <c r="CM10" s="42" t="str">
        <f t="shared" si="2"/>
        <v>DataGrowthRates!i101</v>
      </c>
      <c r="CN10" s="42" t="str">
        <f t="shared" si="3"/>
        <v>DataGrowthRates!l101</v>
      </c>
      <c r="CO10" s="7"/>
      <c r="CP10" s="46" t="s">
        <v>13</v>
      </c>
      <c r="CQ10" s="124">
        <f t="shared" ca="1" si="6"/>
        <v>1.1518607504420553</v>
      </c>
      <c r="CR10" s="124">
        <f t="shared" ca="1" si="7"/>
        <v>1.2715338958846316</v>
      </c>
      <c r="CS10" s="124">
        <f t="shared" ca="1" si="7"/>
        <v>1.1222671469277454</v>
      </c>
      <c r="CT10" s="125">
        <f t="shared" ref="CT10:CT28" ca="1" si="13">CR10-CQ10</f>
        <v>0.11967314544257635</v>
      </c>
      <c r="CU10" s="125">
        <f t="shared" ref="CU10:CU28" ca="1" si="14">CS10-CQ10</f>
        <v>-2.9593603514309841E-2</v>
      </c>
      <c r="CX10" s="2">
        <f t="shared" si="5"/>
        <v>10</v>
      </c>
      <c r="CY10" s="42" t="str">
        <f t="shared" si="8"/>
        <v>DataGrowthRates!d10</v>
      </c>
      <c r="CZ10" s="42" t="str">
        <f t="shared" si="0"/>
        <v>DataGrowthRates!h10</v>
      </c>
      <c r="DA10" s="42" t="str">
        <f t="shared" si="9"/>
        <v>DataGrowthRates!e10</v>
      </c>
      <c r="DB10" s="42" t="str">
        <f t="shared" si="10"/>
        <v>DataGrowthRates!h10</v>
      </c>
      <c r="DD10" s="46" t="s">
        <v>13</v>
      </c>
      <c r="DE10" s="167">
        <f t="shared" ref="DE10:DE28" ca="1" si="15">INDIRECT(CY10)/1000</f>
        <v>39.247203304728899</v>
      </c>
      <c r="DF10" s="167">
        <f t="shared" ca="1" si="11"/>
        <v>38.800278129888362</v>
      </c>
      <c r="DG10" s="167">
        <f t="shared" ca="1" si="12"/>
        <v>1.1518607504420559</v>
      </c>
      <c r="DH10" s="167">
        <f t="shared" ref="DH10:DH28" ca="1" si="16">INDIRECT(DA10)/1000</f>
        <v>39.293636818007407</v>
      </c>
      <c r="DI10" s="167">
        <f t="shared" ref="DI10:DI28" ca="1" si="17">INDIRECT(DB10)/1000</f>
        <v>38.976058389170952</v>
      </c>
      <c r="DJ10" s="167">
        <f t="shared" ref="DJ10:DJ28" ca="1" si="18">(DH10-DE10)</f>
        <v>4.6433513278508087E-2</v>
      </c>
      <c r="DK10" s="167">
        <f t="shared" ref="DK10:DK28" ca="1" si="19">(DI10-DE10)</f>
        <v>-0.27114491555794729</v>
      </c>
      <c r="DL10" s="168">
        <f t="shared" ref="DL10:DL73" si="20">CD10/1000</f>
        <v>39.103049999999996</v>
      </c>
    </row>
    <row r="11" spans="1:116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34813.960000000006</v>
      </c>
      <c r="CD11" s="77">
        <v>34813.960000000006</v>
      </c>
      <c r="CI11" s="42"/>
      <c r="CJ11" s="42" t="s">
        <v>57</v>
      </c>
      <c r="CK11" s="43">
        <f t="shared" si="4"/>
        <v>102</v>
      </c>
      <c r="CL11" s="42" t="str">
        <f t="shared" si="1"/>
        <v>DataGrowthRates!i102</v>
      </c>
      <c r="CM11" s="42" t="str">
        <f t="shared" si="2"/>
        <v>DataGrowthRates!j102</v>
      </c>
      <c r="CN11" s="42" t="str">
        <f t="shared" si="3"/>
        <v>DataGrowthRates!m102</v>
      </c>
      <c r="CO11" s="7"/>
      <c r="CP11" s="46" t="s">
        <v>14</v>
      </c>
      <c r="CQ11" s="124">
        <f t="shared" ca="1" si="6"/>
        <v>1.8521346390402893</v>
      </c>
      <c r="CR11" s="124">
        <f t="shared" ca="1" si="7"/>
        <v>0.57489453497337317</v>
      </c>
      <c r="CS11" s="124">
        <f t="shared" ca="1" si="7"/>
        <v>-7.7742582964224358E-2</v>
      </c>
      <c r="CT11" s="125">
        <f t="shared" ca="1" si="13"/>
        <v>-1.2772401040669161</v>
      </c>
      <c r="CU11" s="125">
        <f t="shared" ca="1" si="14"/>
        <v>-1.9298772220045137</v>
      </c>
      <c r="CX11" s="2">
        <f t="shared" si="5"/>
        <v>11</v>
      </c>
      <c r="CY11" s="42" t="str">
        <f t="shared" si="8"/>
        <v>DataGrowthRates!e11</v>
      </c>
      <c r="CZ11" s="42" t="str">
        <f t="shared" si="0"/>
        <v>DataGrowthRates!i11</v>
      </c>
      <c r="DA11" s="42" t="str">
        <f t="shared" si="9"/>
        <v>DataGrowthRates!f11</v>
      </c>
      <c r="DB11" s="42" t="str">
        <f t="shared" si="10"/>
        <v>DataGrowthRates!i11</v>
      </c>
      <c r="DD11" s="46" t="s">
        <v>14</v>
      </c>
      <c r="DE11" s="167">
        <f t="shared" ca="1" si="15"/>
        <v>35.778208932153696</v>
      </c>
      <c r="DF11" s="167">
        <f t="shared" ca="1" si="11"/>
        <v>35.127598512245399</v>
      </c>
      <c r="DG11" s="167">
        <f t="shared" ca="1" si="12"/>
        <v>1.8521346390402853</v>
      </c>
      <c r="DH11" s="167">
        <f ca="1">INDIRECT(DA11)/1000</f>
        <v>35.329545156359686</v>
      </c>
      <c r="DI11" s="167">
        <f t="shared" ca="1" si="17"/>
        <v>34.891370249325277</v>
      </c>
      <c r="DJ11" s="167">
        <f t="shared" ca="1" si="18"/>
        <v>-0.44866377579401018</v>
      </c>
      <c r="DK11" s="167">
        <f t="shared" ca="1" si="19"/>
        <v>-0.88683868282841871</v>
      </c>
      <c r="DL11" s="168">
        <f t="shared" si="20"/>
        <v>34.813960000000009</v>
      </c>
    </row>
    <row r="12" spans="1:116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46967.6</v>
      </c>
      <c r="CD12" s="79">
        <v>46967.6</v>
      </c>
      <c r="CI12" s="42"/>
      <c r="CJ12" s="42" t="s">
        <v>58</v>
      </c>
      <c r="CK12" s="43">
        <f t="shared" si="4"/>
        <v>103</v>
      </c>
      <c r="CL12" s="42" t="str">
        <f t="shared" si="1"/>
        <v>DataGrowthRates!j103</v>
      </c>
      <c r="CM12" s="42" t="str">
        <f t="shared" si="2"/>
        <v>DataGrowthRates!k103</v>
      </c>
      <c r="CN12" s="42" t="str">
        <f t="shared" si="3"/>
        <v>DataGrowthRates!n103</v>
      </c>
      <c r="CO12" s="7"/>
      <c r="CP12" s="47" t="s">
        <v>15</v>
      </c>
      <c r="CQ12" s="126">
        <f t="shared" ca="1" si="6"/>
        <v>1.6883699871306146</v>
      </c>
      <c r="CR12" s="126">
        <f t="shared" ca="1" si="7"/>
        <v>1.215890459967065</v>
      </c>
      <c r="CS12" s="126">
        <f t="shared" ca="1" si="7"/>
        <v>0.15775061959664888</v>
      </c>
      <c r="CT12" s="127">
        <f t="shared" ca="1" si="13"/>
        <v>-0.47247952716354957</v>
      </c>
      <c r="CU12" s="127">
        <f t="shared" ca="1" si="14"/>
        <v>-1.5306193675339657</v>
      </c>
      <c r="CX12" s="2">
        <f t="shared" si="5"/>
        <v>12</v>
      </c>
      <c r="CY12" s="42" t="str">
        <f t="shared" si="8"/>
        <v>DataGrowthRates!f12</v>
      </c>
      <c r="CZ12" s="42" t="str">
        <f t="shared" si="0"/>
        <v>DataGrowthRates!j12</v>
      </c>
      <c r="DA12" s="42" t="str">
        <f t="shared" si="9"/>
        <v>DataGrowthRates!g12</v>
      </c>
      <c r="DB12" s="42" t="str">
        <f t="shared" si="10"/>
        <v>DataGrowthRates!j12</v>
      </c>
      <c r="DD12" s="46" t="s">
        <v>15</v>
      </c>
      <c r="DE12" s="169">
        <f t="shared" ca="1" si="15"/>
        <v>48.482035631670328</v>
      </c>
      <c r="DF12" s="169">
        <f t="shared" ca="1" si="11"/>
        <v>47.677070286214708</v>
      </c>
      <c r="DG12" s="169">
        <f t="shared" ca="1" si="12"/>
        <v>1.6883699871306217</v>
      </c>
      <c r="DH12" s="169">
        <f t="shared" ca="1" si="16"/>
        <v>48.256771235416586</v>
      </c>
      <c r="DI12" s="169">
        <f t="shared" ca="1" si="17"/>
        <v>47.36565308270724</v>
      </c>
      <c r="DJ12" s="169">
        <f t="shared" ca="1" si="18"/>
        <v>-0.22526439625374195</v>
      </c>
      <c r="DK12" s="169">
        <f t="shared" ca="1" si="19"/>
        <v>-1.1163825489630881</v>
      </c>
      <c r="DL12" s="168">
        <f t="shared" si="20"/>
        <v>46.967599999999997</v>
      </c>
    </row>
    <row r="13" spans="1:116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52534.189999999995</v>
      </c>
      <c r="CD13" s="123">
        <v>52534.189999999995</v>
      </c>
      <c r="CI13" s="42"/>
      <c r="CJ13" s="42" t="s">
        <v>59</v>
      </c>
      <c r="CK13" s="43">
        <f t="shared" si="4"/>
        <v>104</v>
      </c>
      <c r="CL13" s="42" t="str">
        <f t="shared" si="1"/>
        <v>DataGrowthRates!k104</v>
      </c>
      <c r="CM13" s="42" t="str">
        <f t="shared" si="2"/>
        <v>DataGrowthRates!l104</v>
      </c>
      <c r="CN13" s="42" t="str">
        <f t="shared" si="3"/>
        <v>DataGrowthRates!o104</v>
      </c>
      <c r="CO13" s="2"/>
      <c r="CP13" s="46" t="s">
        <v>16</v>
      </c>
      <c r="CQ13" s="124">
        <f t="shared" ca="1" si="6"/>
        <v>1.7868339089699885</v>
      </c>
      <c r="CR13" s="124">
        <f t="shared" ca="1" si="7"/>
        <v>3.1261022311514544</v>
      </c>
      <c r="CS13" s="124">
        <f t="shared" ca="1" si="7"/>
        <v>3.74508607958402</v>
      </c>
      <c r="CT13" s="125">
        <f t="shared" ca="1" si="13"/>
        <v>1.3392683221814659</v>
      </c>
      <c r="CU13" s="125">
        <f t="shared" ca="1" si="14"/>
        <v>1.9582521706140315</v>
      </c>
      <c r="CX13" s="2">
        <f t="shared" si="5"/>
        <v>13</v>
      </c>
      <c r="CY13" s="42" t="str">
        <f t="shared" si="8"/>
        <v>DataGrowthRates!g13</v>
      </c>
      <c r="CZ13" s="42" t="str">
        <f t="shared" si="0"/>
        <v>DataGrowthRates!k13</v>
      </c>
      <c r="DA13" s="42" t="str">
        <f t="shared" si="9"/>
        <v>DataGrowthRates!h13</v>
      </c>
      <c r="DB13" s="42" t="str">
        <f t="shared" si="10"/>
        <v>DataGrowthRates!k13</v>
      </c>
      <c r="DD13" s="46" t="s">
        <v>16</v>
      </c>
      <c r="DE13" s="167">
        <f t="shared" ca="1" si="15"/>
        <v>52.75695036316398</v>
      </c>
      <c r="DF13" s="167">
        <f t="shared" ca="1" si="11"/>
        <v>51.830819701441527</v>
      </c>
      <c r="DG13" s="167">
        <f t="shared" ca="1" si="12"/>
        <v>1.7868339089699863</v>
      </c>
      <c r="DH13" s="167">
        <f t="shared" ca="1" si="16"/>
        <v>52.4683172266555</v>
      </c>
      <c r="DI13" s="167">
        <f t="shared" ca="1" si="17"/>
        <v>52.98332561158027</v>
      </c>
      <c r="DJ13" s="167">
        <f t="shared" ca="1" si="18"/>
        <v>-0.28863313650847999</v>
      </c>
      <c r="DK13" s="167">
        <f t="shared" ca="1" si="19"/>
        <v>0.22637524841628931</v>
      </c>
      <c r="DL13" s="168">
        <f t="shared" si="20"/>
        <v>52.534189999999995</v>
      </c>
    </row>
    <row r="14" spans="1:116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38351.049999999996</v>
      </c>
      <c r="CD14" s="77">
        <v>38351.049999999996</v>
      </c>
      <c r="CI14" s="42"/>
      <c r="CJ14" s="42" t="s">
        <v>60</v>
      </c>
      <c r="CK14" s="43">
        <f t="shared" si="4"/>
        <v>105</v>
      </c>
      <c r="CL14" s="42" t="str">
        <f t="shared" si="1"/>
        <v>DataGrowthRates!l105</v>
      </c>
      <c r="CM14" s="42" t="str">
        <f t="shared" si="2"/>
        <v>DataGrowthRates!m105</v>
      </c>
      <c r="CN14" s="42" t="str">
        <f t="shared" si="3"/>
        <v>DataGrowthRates!p105</v>
      </c>
      <c r="CO14" s="2"/>
      <c r="CP14" s="46" t="s">
        <v>17</v>
      </c>
      <c r="CQ14" s="124">
        <f t="shared" ca="1" si="6"/>
        <v>-0.31217447914447188</v>
      </c>
      <c r="CR14" s="124">
        <f t="shared" ca="1" si="7"/>
        <v>-0.33840494953001948</v>
      </c>
      <c r="CS14" s="124">
        <f t="shared" ca="1" si="7"/>
        <v>-1.3726686514958992</v>
      </c>
      <c r="CT14" s="125">
        <f t="shared" ca="1" si="13"/>
        <v>-2.62304703855476E-2</v>
      </c>
      <c r="CU14" s="125">
        <f t="shared" ca="1" si="14"/>
        <v>-1.0604941723514274</v>
      </c>
      <c r="CX14" s="2">
        <f t="shared" si="5"/>
        <v>14</v>
      </c>
      <c r="CY14" s="42" t="str">
        <f t="shared" si="8"/>
        <v>DataGrowthRates!h14</v>
      </c>
      <c r="CZ14" s="42" t="str">
        <f t="shared" si="0"/>
        <v>DataGrowthRates!l14</v>
      </c>
      <c r="DA14" s="42" t="str">
        <f t="shared" si="9"/>
        <v>DataGrowthRates!i14</v>
      </c>
      <c r="DB14" s="42" t="str">
        <f t="shared" si="10"/>
        <v>DataGrowthRates!l14</v>
      </c>
      <c r="DD14" s="46" t="s">
        <v>17</v>
      </c>
      <c r="DE14" s="167">
        <f t="shared" ca="1" si="15"/>
        <v>38.854385081903516</v>
      </c>
      <c r="DF14" s="167">
        <f t="shared" ca="1" si="11"/>
        <v>38.976058389170952</v>
      </c>
      <c r="DG14" s="167">
        <f t="shared" ca="1" si="12"/>
        <v>-0.31217447914446217</v>
      </c>
      <c r="DH14" s="167">
        <f t="shared" ca="1" si="16"/>
        <v>38.844161478450289</v>
      </c>
      <c r="DI14" s="167">
        <f t="shared" ca="1" si="17"/>
        <v>38.630046584561612</v>
      </c>
      <c r="DJ14" s="167">
        <f t="shared" ca="1" si="18"/>
        <v>-1.0223603453226815E-2</v>
      </c>
      <c r="DK14" s="167">
        <f t="shared" ca="1" si="19"/>
        <v>-0.22433849734190403</v>
      </c>
      <c r="DL14" s="168">
        <f t="shared" si="20"/>
        <v>38.351049999999994</v>
      </c>
    </row>
    <row r="15" spans="1:116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33593.22</v>
      </c>
      <c r="CD15" s="77">
        <v>33593.22</v>
      </c>
      <c r="CI15" s="42"/>
      <c r="CJ15" s="42" t="s">
        <v>61</v>
      </c>
      <c r="CK15" s="43">
        <f t="shared" si="4"/>
        <v>106</v>
      </c>
      <c r="CL15" s="42" t="str">
        <f t="shared" si="1"/>
        <v>DataGrowthRates!m106</v>
      </c>
      <c r="CM15" s="42" t="str">
        <f t="shared" si="2"/>
        <v>DataGrowthRates!n106</v>
      </c>
      <c r="CN15" s="42" t="str">
        <f t="shared" si="3"/>
        <v>DataGrowthRates!q106</v>
      </c>
      <c r="CO15" s="2"/>
      <c r="CP15" s="46" t="s">
        <v>18</v>
      </c>
      <c r="CQ15" s="124">
        <f t="shared" ca="1" si="6"/>
        <v>-2.9972371024804096</v>
      </c>
      <c r="CR15" s="124">
        <f t="shared" ca="1" si="7"/>
        <v>-2.3067454192228252</v>
      </c>
      <c r="CS15" s="124">
        <f t="shared" ca="1" si="7"/>
        <v>-2.8759336997773044</v>
      </c>
      <c r="CT15" s="125">
        <f t="shared" ca="1" si="13"/>
        <v>0.69049168325758448</v>
      </c>
      <c r="CU15" s="125">
        <f t="shared" ca="1" si="14"/>
        <v>0.12130340270310525</v>
      </c>
      <c r="CX15" s="2">
        <f t="shared" si="5"/>
        <v>15</v>
      </c>
      <c r="CY15" s="42" t="str">
        <f t="shared" si="8"/>
        <v>DataGrowthRates!i15</v>
      </c>
      <c r="CZ15" s="42" t="str">
        <f t="shared" si="0"/>
        <v>DataGrowthRates!m15</v>
      </c>
      <c r="DA15" s="42" t="str">
        <f t="shared" si="9"/>
        <v>DataGrowthRates!j15</v>
      </c>
      <c r="DB15" s="42" t="str">
        <f t="shared" si="10"/>
        <v>DataGrowthRates!m15</v>
      </c>
      <c r="DD15" s="46" t="s">
        <v>18</v>
      </c>
      <c r="DE15" s="167">
        <f t="shared" ca="1" si="15"/>
        <v>33.845593154648689</v>
      </c>
      <c r="DF15" s="167">
        <f t="shared" ca="1" si="11"/>
        <v>34.891370249325277</v>
      </c>
      <c r="DG15" s="167">
        <f t="shared" ca="1" si="12"/>
        <v>-2.997237102480407</v>
      </c>
      <c r="DH15" s="167">
        <f t="shared" ca="1" si="16"/>
        <v>34.086515164394889</v>
      </c>
      <c r="DI15" s="167">
        <f t="shared" ca="1" si="17"/>
        <v>33.857174123538108</v>
      </c>
      <c r="DJ15" s="167">
        <f t="shared" ca="1" si="18"/>
        <v>0.24092200974619971</v>
      </c>
      <c r="DK15" s="167">
        <f t="shared" ca="1" si="19"/>
        <v>1.1580968889418841E-2</v>
      </c>
      <c r="DL15" s="168">
        <f t="shared" si="20"/>
        <v>33.593220000000002</v>
      </c>
    </row>
    <row r="16" spans="1:116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43977.979999999989</v>
      </c>
      <c r="CD16" s="79">
        <v>43977.979999999989</v>
      </c>
      <c r="CI16" s="42"/>
      <c r="CJ16" s="42" t="s">
        <v>62</v>
      </c>
      <c r="CK16" s="43">
        <f t="shared" si="4"/>
        <v>107</v>
      </c>
      <c r="CL16" s="42" t="str">
        <f t="shared" si="1"/>
        <v>DataGrowthRates!n107</v>
      </c>
      <c r="CM16" s="42" t="str">
        <f t="shared" si="2"/>
        <v>DataGrowthRates!o107</v>
      </c>
      <c r="CN16" s="42" t="str">
        <f t="shared" si="3"/>
        <v>DataGrowthRates!r107</v>
      </c>
      <c r="CO16" s="2"/>
      <c r="CP16" s="47" t="s">
        <v>19</v>
      </c>
      <c r="CQ16" s="126">
        <f t="shared" ca="1" si="6"/>
        <v>-4.453030206196968</v>
      </c>
      <c r="CR16" s="126">
        <f t="shared" ca="1" si="7"/>
        <v>-5.439703083798288</v>
      </c>
      <c r="CS16" s="126">
        <f t="shared" ca="1" si="7"/>
        <v>-6.3891699470193037</v>
      </c>
      <c r="CT16" s="127">
        <f t="shared" ca="1" si="13"/>
        <v>-0.98667287760132005</v>
      </c>
      <c r="CU16" s="127">
        <f t="shared" ca="1" si="14"/>
        <v>-1.9361397408223358</v>
      </c>
      <c r="CX16" s="2">
        <f t="shared" si="5"/>
        <v>16</v>
      </c>
      <c r="CY16" s="42" t="str">
        <f t="shared" si="8"/>
        <v>DataGrowthRates!j16</v>
      </c>
      <c r="CZ16" s="42" t="str">
        <f t="shared" si="0"/>
        <v>DataGrowthRates!n16</v>
      </c>
      <c r="DA16" s="42" t="str">
        <f t="shared" si="9"/>
        <v>DataGrowthRates!k16</v>
      </c>
      <c r="DB16" s="42" t="str">
        <f t="shared" si="10"/>
        <v>DataGrowthRates!n16</v>
      </c>
      <c r="DD16" s="46" t="s">
        <v>19</v>
      </c>
      <c r="DE16" s="169">
        <f t="shared" ca="1" si="15"/>
        <v>45.256446243571823</v>
      </c>
      <c r="DF16" s="169">
        <f t="shared" ca="1" si="11"/>
        <v>47.36565308270724</v>
      </c>
      <c r="DG16" s="169">
        <f t="shared" ca="1" si="12"/>
        <v>-4.4530302061969653</v>
      </c>
      <c r="DH16" s="169">
        <f t="shared" ca="1" si="16"/>
        <v>44.92697031569876</v>
      </c>
      <c r="DI16" s="169">
        <f t="shared" ca="1" si="17"/>
        <v>44.492057399818556</v>
      </c>
      <c r="DJ16" s="169">
        <f t="shared" ca="1" si="18"/>
        <v>-0.32947592787306235</v>
      </c>
      <c r="DK16" s="169">
        <f t="shared" ca="1" si="19"/>
        <v>-0.76438884375326666</v>
      </c>
      <c r="DL16" s="168">
        <f t="shared" si="20"/>
        <v>43.977979999999988</v>
      </c>
    </row>
    <row r="17" spans="1:116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47853.02</v>
      </c>
      <c r="CD17" s="123">
        <v>47853.02</v>
      </c>
      <c r="CE17" s="1"/>
      <c r="CF17" s="1"/>
      <c r="CG17" s="1"/>
      <c r="CH17" s="1"/>
      <c r="CI17" s="42"/>
      <c r="CJ17" s="42" t="s">
        <v>63</v>
      </c>
      <c r="CK17" s="43">
        <f t="shared" si="4"/>
        <v>108</v>
      </c>
      <c r="CL17" s="42" t="str">
        <f t="shared" si="1"/>
        <v>DataGrowthRates!o108</v>
      </c>
      <c r="CM17" s="42" t="str">
        <f t="shared" si="2"/>
        <v>DataGrowthRates!p108</v>
      </c>
      <c r="CN17" s="42" t="str">
        <f t="shared" si="3"/>
        <v>DataGrowthRates!s108</v>
      </c>
      <c r="CO17" s="2"/>
      <c r="CP17" s="46" t="s">
        <v>22</v>
      </c>
      <c r="CQ17" s="124">
        <f t="shared" ca="1" si="6"/>
        <v>-8.8119529708577797</v>
      </c>
      <c r="CR17" s="124">
        <f t="shared" ca="1" si="7"/>
        <v>-8.8886558855283138</v>
      </c>
      <c r="CS17" s="124">
        <f t="shared" ca="1" si="7"/>
        <v>-9.0239619690231372</v>
      </c>
      <c r="CT17" s="125">
        <f t="shared" ca="1" si="13"/>
        <v>-7.6702914670534028E-2</v>
      </c>
      <c r="CU17" s="125">
        <f t="shared" ca="1" si="14"/>
        <v>-0.21200899816535745</v>
      </c>
      <c r="CX17" s="2">
        <f t="shared" si="5"/>
        <v>17</v>
      </c>
      <c r="CY17" s="42" t="str">
        <f t="shared" si="8"/>
        <v>DataGrowthRates!k17</v>
      </c>
      <c r="CZ17" s="42" t="str">
        <f t="shared" si="0"/>
        <v>DataGrowthRates!o17</v>
      </c>
      <c r="DA17" s="42" t="str">
        <f t="shared" si="9"/>
        <v>DataGrowthRates!l17</v>
      </c>
      <c r="DB17" s="42" t="str">
        <f t="shared" si="10"/>
        <v>DataGrowthRates!o17</v>
      </c>
      <c r="DD17" s="46" t="s">
        <v>22</v>
      </c>
      <c r="DE17" s="167">
        <f t="shared" ca="1" si="15"/>
        <v>48.314459876291373</v>
      </c>
      <c r="DF17" s="167">
        <f t="shared" ca="1" si="11"/>
        <v>52.98332561158027</v>
      </c>
      <c r="DG17" s="167">
        <f t="shared" ca="1" si="12"/>
        <v>-8.8119529708577762</v>
      </c>
      <c r="DH17" s="167">
        <f t="shared" ca="1" si="16"/>
        <v>47.948803131838226</v>
      </c>
      <c r="DI17" s="167">
        <f t="shared" ca="1" si="17"/>
        <v>47.87759613974422</v>
      </c>
      <c r="DJ17" s="167">
        <f t="shared" ca="1" si="18"/>
        <v>-0.36565674445314755</v>
      </c>
      <c r="DK17" s="167">
        <f t="shared" ca="1" si="19"/>
        <v>-0.43686373654715283</v>
      </c>
      <c r="DL17" s="168">
        <f t="shared" si="20"/>
        <v>47.853019999999994</v>
      </c>
    </row>
    <row r="18" spans="1:116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36313.300000000003</v>
      </c>
      <c r="CD18" s="77">
        <v>36313.300000000003</v>
      </c>
      <c r="CE18" s="1"/>
      <c r="CF18" s="1"/>
      <c r="CG18" s="1"/>
      <c r="CH18" s="1"/>
      <c r="CI18" s="42"/>
      <c r="CJ18" s="42" t="s">
        <v>64</v>
      </c>
      <c r="CK18" s="43">
        <f t="shared" si="4"/>
        <v>109</v>
      </c>
      <c r="CL18" s="42" t="str">
        <f t="shared" si="1"/>
        <v>DataGrowthRates!p109</v>
      </c>
      <c r="CM18" s="42" t="str">
        <f t="shared" si="2"/>
        <v>DataGrowthRates!q109</v>
      </c>
      <c r="CN18" s="42" t="str">
        <f t="shared" si="3"/>
        <v>DataGrowthRates!t109</v>
      </c>
      <c r="CO18" s="2"/>
      <c r="CP18" s="46" t="s">
        <v>23</v>
      </c>
      <c r="CQ18" s="124">
        <f t="shared" ca="1" si="6"/>
        <v>-3.9732466065334582</v>
      </c>
      <c r="CR18" s="124">
        <f t="shared" ca="1" si="7"/>
        <v>-5.4357565380983832</v>
      </c>
      <c r="CS18" s="124">
        <f t="shared" ca="1" si="7"/>
        <v>-5.3444783135975822</v>
      </c>
      <c r="CT18" s="125">
        <f t="shared" ca="1" si="13"/>
        <v>-1.462509931564925</v>
      </c>
      <c r="CU18" s="125">
        <f t="shared" ca="1" si="14"/>
        <v>-1.371231707064124</v>
      </c>
      <c r="CX18" s="2">
        <f t="shared" si="5"/>
        <v>18</v>
      </c>
      <c r="CY18" s="42" t="str">
        <f t="shared" si="8"/>
        <v>DataGrowthRates!l18</v>
      </c>
      <c r="CZ18" s="42" t="str">
        <f t="shared" si="0"/>
        <v>DataGrowthRates!p18</v>
      </c>
      <c r="DA18" s="42" t="str">
        <f t="shared" si="9"/>
        <v>DataGrowthRates!m18</v>
      </c>
      <c r="DB18" s="42" t="str">
        <f t="shared" si="10"/>
        <v>DataGrowthRates!p18</v>
      </c>
      <c r="DD18" s="46" t="s">
        <v>23</v>
      </c>
      <c r="DE18" s="167">
        <f t="shared" ca="1" si="15"/>
        <v>37.095179569538224</v>
      </c>
      <c r="DF18" s="167">
        <f t="shared" ca="1" si="11"/>
        <v>38.630046584561612</v>
      </c>
      <c r="DG18" s="167">
        <f t="shared" ca="1" si="12"/>
        <v>-3.9732466065334551</v>
      </c>
      <c r="DH18" s="167">
        <f t="shared" ca="1" si="16"/>
        <v>36.530211301670853</v>
      </c>
      <c r="DI18" s="167">
        <f t="shared" ca="1" si="17"/>
        <v>36.541707930860078</v>
      </c>
      <c r="DJ18" s="167">
        <f t="shared" ca="1" si="18"/>
        <v>-0.56496826786737131</v>
      </c>
      <c r="DK18" s="167">
        <f t="shared" ca="1" si="19"/>
        <v>-0.55347163867814686</v>
      </c>
      <c r="DL18" s="168">
        <f t="shared" si="20"/>
        <v>36.313300000000005</v>
      </c>
    </row>
    <row r="19" spans="1:116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34331.949999999997</v>
      </c>
      <c r="CD19" s="77">
        <v>34331.949999999997</v>
      </c>
      <c r="CE19" s="1"/>
      <c r="CF19" s="1"/>
      <c r="CG19" s="1"/>
      <c r="CH19" s="1"/>
      <c r="CI19" s="42"/>
      <c r="CJ19" s="42" t="s">
        <v>65</v>
      </c>
      <c r="CK19" s="43">
        <f t="shared" si="4"/>
        <v>110</v>
      </c>
      <c r="CL19" s="42" t="str">
        <f t="shared" si="1"/>
        <v>DataGrowthRates!q110</v>
      </c>
      <c r="CM19" s="42" t="str">
        <f t="shared" si="2"/>
        <v>DataGrowthRates!r110</v>
      </c>
      <c r="CN19" s="42" t="str">
        <f t="shared" si="3"/>
        <v>DataGrowthRates!u110</v>
      </c>
      <c r="CO19" s="2"/>
      <c r="CP19" s="46" t="s">
        <v>24</v>
      </c>
      <c r="CQ19" s="124">
        <f t="shared" ca="1" si="6"/>
        <v>2.0390281072623688</v>
      </c>
      <c r="CR19" s="124">
        <f t="shared" ca="1" si="7"/>
        <v>1.2690755005803689</v>
      </c>
      <c r="CS19" s="124">
        <f t="shared" ca="1" si="7"/>
        <v>1.538052152304821</v>
      </c>
      <c r="CT19" s="125">
        <f t="shared" ca="1" si="13"/>
        <v>-0.76995260668199994</v>
      </c>
      <c r="CU19" s="125">
        <f t="shared" ca="1" si="14"/>
        <v>-0.50097595495754788</v>
      </c>
      <c r="CX19" s="2">
        <f t="shared" si="5"/>
        <v>19</v>
      </c>
      <c r="CY19" s="42" t="str">
        <f t="shared" si="8"/>
        <v>DataGrowthRates!m19</v>
      </c>
      <c r="CZ19" s="42" t="str">
        <f t="shared" si="0"/>
        <v>DataGrowthRates!q19</v>
      </c>
      <c r="DA19" s="42" t="str">
        <f t="shared" si="9"/>
        <v>DataGrowthRates!n19</v>
      </c>
      <c r="DB19" s="42" t="str">
        <f t="shared" si="10"/>
        <v>DataGrowthRates!q19</v>
      </c>
      <c r="DD19" s="46" t="s">
        <v>24</v>
      </c>
      <c r="DE19" s="167">
        <f t="shared" ca="1" si="15"/>
        <v>34.54753142024181</v>
      </c>
      <c r="DF19" s="167">
        <f t="shared" ca="1" si="11"/>
        <v>33.857174123538108</v>
      </c>
      <c r="DG19" s="167">
        <f t="shared" ca="1" si="12"/>
        <v>2.0390281072623644</v>
      </c>
      <c r="DH19" s="167">
        <f t="shared" ca="1" si="16"/>
        <v>34.28684722552876</v>
      </c>
      <c r="DI19" s="167">
        <f t="shared" ca="1" si="17"/>
        <v>34.252971392517971</v>
      </c>
      <c r="DJ19" s="167">
        <f t="shared" ca="1" si="18"/>
        <v>-0.26068419471305049</v>
      </c>
      <c r="DK19" s="167">
        <f t="shared" ca="1" si="19"/>
        <v>-0.29456002772383982</v>
      </c>
      <c r="DL19" s="168">
        <f t="shared" si="20"/>
        <v>34.331949999999999</v>
      </c>
    </row>
    <row r="20" spans="1:116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45490.420000000006</v>
      </c>
      <c r="CD20" s="79">
        <v>45490.420000000006</v>
      </c>
      <c r="CE20" s="1"/>
      <c r="CF20" s="1"/>
      <c r="CG20" s="1"/>
      <c r="CH20" s="1"/>
      <c r="CI20" s="42"/>
      <c r="CJ20" s="42" t="s">
        <v>66</v>
      </c>
      <c r="CK20" s="43">
        <f t="shared" si="4"/>
        <v>111</v>
      </c>
      <c r="CL20" s="42" t="str">
        <f t="shared" si="1"/>
        <v>DataGrowthRates!r111</v>
      </c>
      <c r="CM20" s="42" t="str">
        <f t="shared" si="2"/>
        <v>DataGrowthRates!s111</v>
      </c>
      <c r="CN20" s="42" t="str">
        <f t="shared" si="3"/>
        <v>DataGrowthRates!v111</v>
      </c>
      <c r="CO20" s="2"/>
      <c r="CP20" s="47" t="s">
        <v>25</v>
      </c>
      <c r="CQ20" s="126">
        <f t="shared" ca="1" si="6"/>
        <v>2.876529280172901</v>
      </c>
      <c r="CR20" s="126">
        <f t="shared" ca="1" si="7"/>
        <v>3.3109318102088454</v>
      </c>
      <c r="CS20" s="126">
        <f t="shared" ca="1" si="7"/>
        <v>2.9873754430600816</v>
      </c>
      <c r="CT20" s="127">
        <f t="shared" ca="1" si="13"/>
        <v>0.43440253003594442</v>
      </c>
      <c r="CU20" s="127">
        <f t="shared" ca="1" si="14"/>
        <v>0.11084616288718063</v>
      </c>
      <c r="CX20" s="2">
        <f t="shared" si="5"/>
        <v>20</v>
      </c>
      <c r="CY20" s="42" t="str">
        <f t="shared" si="8"/>
        <v>DataGrowthRates!n20</v>
      </c>
      <c r="CZ20" s="42" t="str">
        <f t="shared" si="0"/>
        <v>DataGrowthRates!r20</v>
      </c>
      <c r="DA20" s="42" t="str">
        <f t="shared" si="9"/>
        <v>DataGrowthRates!o20</v>
      </c>
      <c r="DB20" s="42" t="str">
        <f t="shared" si="10"/>
        <v>DataGrowthRates!r20</v>
      </c>
      <c r="DD20" s="46" t="s">
        <v>25</v>
      </c>
      <c r="DE20" s="169">
        <f t="shared" ca="1" si="15"/>
        <v>45.771884458275672</v>
      </c>
      <c r="DF20" s="169">
        <f t="shared" ca="1" si="11"/>
        <v>44.492057399818556</v>
      </c>
      <c r="DG20" s="169">
        <f t="shared" ca="1" si="12"/>
        <v>2.8765292801729032</v>
      </c>
      <c r="DH20" s="169">
        <f t="shared" ca="1" si="16"/>
        <v>45.965159081285528</v>
      </c>
      <c r="DI20" s="169">
        <f t="shared" ca="1" si="17"/>
        <v>45.967977095938771</v>
      </c>
      <c r="DJ20" s="169">
        <f t="shared" ca="1" si="18"/>
        <v>0.19327462300985587</v>
      </c>
      <c r="DK20" s="169">
        <f t="shared" ca="1" si="19"/>
        <v>0.19609263766309937</v>
      </c>
      <c r="DL20" s="168">
        <f t="shared" si="20"/>
        <v>45.490420000000007</v>
      </c>
    </row>
    <row r="21" spans="1:116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49294.390000000007</v>
      </c>
      <c r="CD21" s="123">
        <v>49294.390000000007</v>
      </c>
      <c r="CE21" s="1"/>
      <c r="CF21" s="1"/>
      <c r="CG21" s="1"/>
      <c r="CH21" s="1"/>
      <c r="CI21" s="42"/>
      <c r="CJ21" s="42" t="s">
        <v>67</v>
      </c>
      <c r="CK21" s="43">
        <f t="shared" si="4"/>
        <v>112</v>
      </c>
      <c r="CL21" s="42" t="str">
        <f t="shared" si="1"/>
        <v>DataGrowthRates!s112</v>
      </c>
      <c r="CM21" s="42" t="str">
        <f t="shared" si="2"/>
        <v>DataGrowthRates!t112</v>
      </c>
      <c r="CN21" s="42" t="str">
        <f t="shared" si="3"/>
        <v>DataGrowthRates!w112</v>
      </c>
      <c r="CO21" s="2"/>
      <c r="CP21" s="46" t="s">
        <v>1</v>
      </c>
      <c r="CQ21" s="124">
        <f t="shared" ca="1" si="6"/>
        <v>2.4154754898207762</v>
      </c>
      <c r="CR21" s="124">
        <f t="shared" ca="1" si="7"/>
        <v>2.3535641384179056</v>
      </c>
      <c r="CS21" s="124">
        <f t="shared" ca="1" si="7"/>
        <v>2.3509500295691885</v>
      </c>
      <c r="CT21" s="125">
        <f t="shared" ca="1" si="13"/>
        <v>-6.1911351402870629E-2</v>
      </c>
      <c r="CU21" s="125">
        <f t="shared" ca="1" si="14"/>
        <v>-6.4525460251587674E-2</v>
      </c>
      <c r="CX21" s="2">
        <f t="shared" si="5"/>
        <v>21</v>
      </c>
      <c r="CY21" s="42" t="str">
        <f t="shared" si="8"/>
        <v>DataGrowthRates!o21</v>
      </c>
      <c r="CZ21" s="42" t="str">
        <f t="shared" si="0"/>
        <v>DataGrowthRates!s21</v>
      </c>
      <c r="DA21" s="42" t="str">
        <f t="shared" si="9"/>
        <v>DataGrowthRates!p21</v>
      </c>
      <c r="DB21" s="42" t="str">
        <f t="shared" si="10"/>
        <v>DataGrowthRates!s21</v>
      </c>
      <c r="DD21" s="46" t="s">
        <v>1</v>
      </c>
      <c r="DE21" s="167">
        <f t="shared" ca="1" si="15"/>
        <v>49.034067739615125</v>
      </c>
      <c r="DF21" s="167">
        <f t="shared" ca="1" si="11"/>
        <v>47.87759613974422</v>
      </c>
      <c r="DG21" s="167">
        <f t="shared" ca="1" si="12"/>
        <v>2.4154754898207869</v>
      </c>
      <c r="DH21" s="167">
        <f t="shared" ca="1" si="16"/>
        <v>48.961836269294679</v>
      </c>
      <c r="DI21" s="167">
        <f t="shared" ca="1" si="17"/>
        <v>49.340798094424891</v>
      </c>
      <c r="DJ21" s="167">
        <f t="shared" ca="1" si="18"/>
        <v>-7.2231470320446078E-2</v>
      </c>
      <c r="DK21" s="167">
        <f t="shared" ca="1" si="19"/>
        <v>0.30673035480976552</v>
      </c>
      <c r="DL21" s="168">
        <f t="shared" si="20"/>
        <v>49.294390000000007</v>
      </c>
    </row>
    <row r="22" spans="1:116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37275.679999999993</v>
      </c>
      <c r="CD22" s="77">
        <v>37275.679999999993</v>
      </c>
      <c r="CE22" s="1"/>
      <c r="CF22" s="1"/>
      <c r="CG22" s="1"/>
      <c r="CH22" s="1"/>
      <c r="CI22" s="42"/>
      <c r="CJ22" s="42" t="s">
        <v>68</v>
      </c>
      <c r="CK22" s="43">
        <f t="shared" si="4"/>
        <v>113</v>
      </c>
      <c r="CL22" s="42" t="str">
        <f t="shared" si="1"/>
        <v>DataGrowthRates!t113</v>
      </c>
      <c r="CM22" s="42" t="str">
        <f t="shared" si="2"/>
        <v>DataGrowthRates!u113</v>
      </c>
      <c r="CN22" s="42" t="str">
        <f t="shared" si="3"/>
        <v>DataGrowthRates!x113</v>
      </c>
      <c r="CO22" s="2"/>
      <c r="CP22" s="46" t="s">
        <v>2</v>
      </c>
      <c r="CQ22" s="124">
        <f t="shared" ca="1" si="6"/>
        <v>2.4288738556933942</v>
      </c>
      <c r="CR22" s="124">
        <f t="shared" ca="1" si="7"/>
        <v>2.4577721468512617</v>
      </c>
      <c r="CS22" s="124">
        <f t="shared" ca="1" si="7"/>
        <v>2.3698810223224829</v>
      </c>
      <c r="CT22" s="125">
        <f t="shared" ca="1" si="13"/>
        <v>2.8898291157867462E-2</v>
      </c>
      <c r="CU22" s="125">
        <f t="shared" ca="1" si="14"/>
        <v>-5.8992833370911324E-2</v>
      </c>
      <c r="CX22" s="2">
        <f t="shared" si="5"/>
        <v>22</v>
      </c>
      <c r="CY22" s="42" t="str">
        <f t="shared" si="8"/>
        <v>DataGrowthRates!p22</v>
      </c>
      <c r="CZ22" s="42" t="str">
        <f t="shared" si="0"/>
        <v>DataGrowthRates!t22</v>
      </c>
      <c r="DA22" s="42" t="str">
        <f t="shared" si="9"/>
        <v>DataGrowthRates!q22</v>
      </c>
      <c r="DB22" s="42" t="str">
        <f t="shared" si="10"/>
        <v>DataGrowthRates!t22</v>
      </c>
      <c r="DD22" s="46" t="s">
        <v>2</v>
      </c>
      <c r="DE22" s="167">
        <f t="shared" ca="1" si="15"/>
        <v>37.429259921216584</v>
      </c>
      <c r="DF22" s="167">
        <f t="shared" ca="1" si="11"/>
        <v>36.541707930860078</v>
      </c>
      <c r="DG22" s="167">
        <f t="shared" ca="1" si="12"/>
        <v>2.4288738556934115</v>
      </c>
      <c r="DH22" s="167">
        <f t="shared" ca="1" si="16"/>
        <v>37.439819850368501</v>
      </c>
      <c r="DI22" s="167">
        <f t="shared" ca="1" si="17"/>
        <v>37.581728356159914</v>
      </c>
      <c r="DJ22" s="167">
        <f t="shared" ca="1" si="18"/>
        <v>1.0559929151916947E-2</v>
      </c>
      <c r="DK22" s="167">
        <f t="shared" ca="1" si="19"/>
        <v>0.15246843494333007</v>
      </c>
      <c r="DL22" s="168">
        <f t="shared" si="20"/>
        <v>37.275679999999994</v>
      </c>
    </row>
    <row r="23" spans="1:116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32590.22</v>
      </c>
      <c r="CD23" s="77">
        <v>32590.22</v>
      </c>
      <c r="CE23" s="1"/>
      <c r="CF23" s="1"/>
      <c r="CG23" s="1"/>
      <c r="CH23" s="1"/>
      <c r="CI23" s="42"/>
      <c r="CJ23" s="42" t="s">
        <v>69</v>
      </c>
      <c r="CK23" s="43">
        <f t="shared" si="4"/>
        <v>114</v>
      </c>
      <c r="CL23" s="42" t="str">
        <f t="shared" si="1"/>
        <v>DataGrowthRates!u114</v>
      </c>
      <c r="CM23" s="42" t="str">
        <f t="shared" si="2"/>
        <v>DataGrowthRates!v114</v>
      </c>
      <c r="CN23" s="42" t="str">
        <f t="shared" si="3"/>
        <v>DataGrowthRates!y114</v>
      </c>
      <c r="CO23" s="2"/>
      <c r="CP23" s="46" t="s">
        <v>3</v>
      </c>
      <c r="CQ23" s="124">
        <f t="shared" ca="1" si="6"/>
        <v>-5.25915774536581</v>
      </c>
      <c r="CR23" s="124">
        <f t="shared" ca="1" si="7"/>
        <v>-4.7663313948606207</v>
      </c>
      <c r="CS23" s="124">
        <f t="shared" ca="1" si="7"/>
        <v>-5.4348952673322461</v>
      </c>
      <c r="CT23" s="125">
        <f t="shared" ca="1" si="13"/>
        <v>0.4928263505051893</v>
      </c>
      <c r="CU23" s="125">
        <f t="shared" ca="1" si="14"/>
        <v>-0.17573752196643611</v>
      </c>
      <c r="CX23" s="2">
        <f t="shared" si="5"/>
        <v>23</v>
      </c>
      <c r="CY23" s="42" t="str">
        <f t="shared" si="8"/>
        <v>DataGrowthRates!q23</v>
      </c>
      <c r="CZ23" s="42" t="str">
        <f t="shared" si="0"/>
        <v>DataGrowthRates!u23</v>
      </c>
      <c r="DA23" s="42" t="str">
        <f t="shared" si="9"/>
        <v>DataGrowthRates!r23</v>
      </c>
      <c r="DB23" s="42" t="str">
        <f t="shared" si="10"/>
        <v>DataGrowthRates!u23</v>
      </c>
      <c r="DD23" s="46" t="s">
        <v>3</v>
      </c>
      <c r="DE23" s="167">
        <f t="shared" ca="1" si="15"/>
        <v>32.451553594510422</v>
      </c>
      <c r="DF23" s="167">
        <f t="shared" ca="1" si="11"/>
        <v>34.252971392517971</v>
      </c>
      <c r="DG23" s="167">
        <f t="shared" ca="1" si="12"/>
        <v>-5.2591577453658243</v>
      </c>
      <c r="DH23" s="167">
        <f t="shared" ca="1" si="16"/>
        <v>32.620361263363755</v>
      </c>
      <c r="DI23" s="167">
        <f t="shared" ca="1" si="17"/>
        <v>32.898334827781049</v>
      </c>
      <c r="DJ23" s="167">
        <f t="shared" ca="1" si="18"/>
        <v>0.16880766885333287</v>
      </c>
      <c r="DK23" s="167">
        <f t="shared" ca="1" si="19"/>
        <v>0.44678123327062735</v>
      </c>
      <c r="DL23" s="168">
        <f t="shared" si="20"/>
        <v>32.590220000000002</v>
      </c>
    </row>
    <row r="24" spans="1:116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44241.750000000007</v>
      </c>
      <c r="CD24" s="79">
        <v>44241.750000000007</v>
      </c>
      <c r="CE24" s="1"/>
      <c r="CF24" s="1"/>
      <c r="CG24" s="1"/>
      <c r="CH24" s="1"/>
      <c r="CI24" s="42"/>
      <c r="CJ24" s="42" t="s">
        <v>43</v>
      </c>
      <c r="CK24" s="43">
        <f t="shared" si="4"/>
        <v>115</v>
      </c>
      <c r="CL24" s="42" t="str">
        <f t="shared" si="1"/>
        <v>DataGrowthRates!v115</v>
      </c>
      <c r="CM24" s="42" t="str">
        <f t="shared" si="2"/>
        <v>DataGrowthRates!w115</v>
      </c>
      <c r="CN24" s="42" t="str">
        <f t="shared" si="3"/>
        <v>DataGrowthRates!z115</v>
      </c>
      <c r="CO24" s="2"/>
      <c r="CP24" s="47" t="s">
        <v>4</v>
      </c>
      <c r="CQ24" s="126">
        <f t="shared" ca="1" si="6"/>
        <v>-1.5848726554665915</v>
      </c>
      <c r="CR24" s="126">
        <f t="shared" ca="1" si="7"/>
        <v>-2.7304072190985882</v>
      </c>
      <c r="CS24" s="126">
        <f t="shared" ca="1" si="7"/>
        <v>-2.4317407153549828</v>
      </c>
      <c r="CT24" s="127">
        <f t="shared" ca="1" si="13"/>
        <v>-1.1455345636319967</v>
      </c>
      <c r="CU24" s="127">
        <f t="shared" ca="1" si="14"/>
        <v>-0.84686805988839131</v>
      </c>
      <c r="CX24" s="2">
        <f t="shared" si="5"/>
        <v>24</v>
      </c>
      <c r="CY24" s="42" t="str">
        <f t="shared" si="8"/>
        <v>DataGrowthRates!r24</v>
      </c>
      <c r="CZ24" s="42" t="str">
        <f t="shared" si="0"/>
        <v>DataGrowthRates!v24</v>
      </c>
      <c r="DA24" s="42" t="str">
        <f t="shared" si="9"/>
        <v>DataGrowthRates!s24</v>
      </c>
      <c r="DB24" s="42" t="str">
        <f t="shared" si="10"/>
        <v>DataGrowthRates!v24</v>
      </c>
      <c r="DD24" s="46" t="s">
        <v>4</v>
      </c>
      <c r="DE24" s="169">
        <f t="shared" ca="1" si="15"/>
        <v>45.239443196674088</v>
      </c>
      <c r="DF24" s="169">
        <f t="shared" ca="1" si="11"/>
        <v>45.967977095938771</v>
      </c>
      <c r="DG24" s="169">
        <f t="shared" ca="1" si="12"/>
        <v>-1.5848726554665991</v>
      </c>
      <c r="DH24" s="169">
        <f t="shared" ca="1" si="16"/>
        <v>44.809846142004432</v>
      </c>
      <c r="DI24" s="169">
        <f t="shared" ca="1" si="17"/>
        <v>44.903063391510926</v>
      </c>
      <c r="DJ24" s="169">
        <f t="shared" ca="1" si="18"/>
        <v>-0.42959705466965659</v>
      </c>
      <c r="DK24" s="169">
        <f t="shared" ca="1" si="19"/>
        <v>-0.3363798051631619</v>
      </c>
      <c r="DL24" s="168">
        <f t="shared" si="20"/>
        <v>44.24175000000001</v>
      </c>
    </row>
    <row r="25" spans="1:116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46424.35</v>
      </c>
      <c r="CD25" s="123">
        <v>46424.35</v>
      </c>
      <c r="CE25" s="1"/>
      <c r="CF25" s="1"/>
      <c r="CG25" s="1"/>
      <c r="CH25" s="1"/>
      <c r="CI25" s="42"/>
      <c r="CJ25" s="42" t="s">
        <v>70</v>
      </c>
      <c r="CK25" s="43">
        <f t="shared" si="4"/>
        <v>116</v>
      </c>
      <c r="CL25" s="42" t="str">
        <f t="shared" si="1"/>
        <v>DataGrowthRates!w116</v>
      </c>
      <c r="CM25" s="42" t="str">
        <f t="shared" si="2"/>
        <v>DataGrowthRates!x116</v>
      </c>
      <c r="CN25" s="42" t="str">
        <f t="shared" si="3"/>
        <v>DataGrowthRates!aa116</v>
      </c>
      <c r="CO25" s="2"/>
      <c r="CP25" s="46" t="s">
        <v>5</v>
      </c>
      <c r="CQ25" s="124">
        <f t="shared" ca="1" si="6"/>
        <v>-4.5090043581865773</v>
      </c>
      <c r="CR25" s="124">
        <f t="shared" ref="CR25:CS28" ca="1" si="21">INDIRECT(CM21)</f>
        <v>-5.2988752472533118</v>
      </c>
      <c r="CS25" s="124">
        <f t="shared" ca="1" si="21"/>
        <v>-5.3644077903356395</v>
      </c>
      <c r="CT25" s="125">
        <f t="shared" ca="1" si="13"/>
        <v>-0.78987088906673453</v>
      </c>
      <c r="CU25" s="125">
        <f t="shared" ca="1" si="14"/>
        <v>-0.85540343214906223</v>
      </c>
      <c r="CX25" s="2">
        <f t="shared" si="5"/>
        <v>25</v>
      </c>
      <c r="CY25" s="42" t="str">
        <f t="shared" si="8"/>
        <v>DataGrowthRates!s25</v>
      </c>
      <c r="CZ25" s="42" t="str">
        <f t="shared" si="0"/>
        <v>DataGrowthRates!w25</v>
      </c>
      <c r="DA25" s="42" t="str">
        <f t="shared" si="9"/>
        <v>DataGrowthRates!t25</v>
      </c>
      <c r="DB25" s="42" t="str">
        <f t="shared" si="10"/>
        <v>DataGrowthRates!w25</v>
      </c>
      <c r="DD25" s="46" t="s">
        <v>5</v>
      </c>
      <c r="DE25" s="167">
        <f t="shared" ca="1" si="15"/>
        <v>47.116019357983234</v>
      </c>
      <c r="DF25" s="167">
        <f t="shared" ca="1" si="11"/>
        <v>49.340798094424891</v>
      </c>
      <c r="DG25" s="167">
        <f t="shared" ca="1" si="12"/>
        <v>-4.5090043581865746</v>
      </c>
      <c r="DH25" s="167">
        <f t="shared" ca="1" si="16"/>
        <v>46.962842457770392</v>
      </c>
      <c r="DI25" s="167">
        <f t="shared" ca="1" si="17"/>
        <v>46.624478838913397</v>
      </c>
      <c r="DJ25" s="167">
        <f t="shared" ca="1" si="18"/>
        <v>-0.15317690021284136</v>
      </c>
      <c r="DK25" s="167">
        <f t="shared" ca="1" si="19"/>
        <v>-0.49154051906983653</v>
      </c>
      <c r="DL25" s="168">
        <f t="shared" si="20"/>
        <v>46.424349999999997</v>
      </c>
    </row>
    <row r="26" spans="1:116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34013.479999999996</v>
      </c>
      <c r="CD26" s="77">
        <v>34013.479999999996</v>
      </c>
      <c r="CE26" s="1"/>
      <c r="CF26" s="1"/>
      <c r="CG26" s="1"/>
      <c r="CH26" s="1"/>
      <c r="CI26" s="40"/>
      <c r="CJ26" s="42" t="s">
        <v>71</v>
      </c>
      <c r="CK26" s="43">
        <f t="shared" si="4"/>
        <v>117</v>
      </c>
      <c r="CL26" s="42" t="str">
        <f t="shared" si="1"/>
        <v>DataGrowthRates!x117</v>
      </c>
      <c r="CM26" s="42" t="str">
        <f t="shared" si="2"/>
        <v>DataGrowthRates!y117</v>
      </c>
      <c r="CN26" s="42" t="str">
        <f t="shared" si="3"/>
        <v>DataGrowthRates!ab117</v>
      </c>
      <c r="CO26" s="2"/>
      <c r="CP26" s="46" t="s">
        <v>6</v>
      </c>
      <c r="CQ26" s="124">
        <f t="shared" ca="1" si="6"/>
        <v>-9.2813900100557518</v>
      </c>
      <c r="CR26" s="124">
        <f t="shared" ca="1" si="21"/>
        <v>-8.8516843954628168</v>
      </c>
      <c r="CS26" s="124">
        <f t="shared" ca="1" si="21"/>
        <v>-10.451646752311955</v>
      </c>
      <c r="CT26" s="125">
        <f t="shared" ca="1" si="13"/>
        <v>0.42970561459293499</v>
      </c>
      <c r="CU26" s="125">
        <f t="shared" ca="1" si="14"/>
        <v>-1.1702567422562034</v>
      </c>
      <c r="CX26" s="2">
        <f t="shared" si="5"/>
        <v>26</v>
      </c>
      <c r="CY26" s="42" t="str">
        <f t="shared" si="8"/>
        <v>DataGrowthRates!t26</v>
      </c>
      <c r="CZ26" s="42" t="str">
        <f t="shared" si="0"/>
        <v>DataGrowthRates!x26</v>
      </c>
      <c r="DA26" s="42" t="str">
        <f t="shared" si="9"/>
        <v>DataGrowthRates!u26</v>
      </c>
      <c r="DB26" s="42" t="str">
        <f t="shared" si="10"/>
        <v>DataGrowthRates!x26</v>
      </c>
      <c r="DD26" s="46" t="s">
        <v>6</v>
      </c>
      <c r="DE26" s="167">
        <f t="shared" ca="1" si="15"/>
        <v>34.093621574904994</v>
      </c>
      <c r="DF26" s="167">
        <f t="shared" ca="1" si="11"/>
        <v>37.581728356159914</v>
      </c>
      <c r="DG26" s="167">
        <f t="shared" ca="1" si="12"/>
        <v>-9.2813900100557625</v>
      </c>
      <c r="DH26" s="167">
        <f t="shared" ca="1" si="16"/>
        <v>34.255112371712478</v>
      </c>
      <c r="DI26" s="167">
        <f t="shared" ca="1" si="17"/>
        <v>33.542045447973294</v>
      </c>
      <c r="DJ26" s="167">
        <f t="shared" ca="1" si="18"/>
        <v>0.16149079680748457</v>
      </c>
      <c r="DK26" s="167">
        <f t="shared" ca="1" si="19"/>
        <v>-0.55157612693169966</v>
      </c>
      <c r="DL26" s="168">
        <f t="shared" si="20"/>
        <v>34.013479999999994</v>
      </c>
    </row>
    <row r="27" spans="1:116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31112.07</v>
      </c>
      <c r="CD27" s="77">
        <v>31112.07</v>
      </c>
      <c r="CE27" s="1"/>
      <c r="CF27" s="1"/>
      <c r="CG27" s="1"/>
      <c r="CH27" s="1"/>
      <c r="CI27" s="40"/>
      <c r="CJ27" s="42" t="s">
        <v>72</v>
      </c>
      <c r="CK27" s="43">
        <f t="shared" si="4"/>
        <v>118</v>
      </c>
      <c r="CL27" s="42" t="str">
        <f t="shared" si="1"/>
        <v>DataGrowthRates!y118</v>
      </c>
      <c r="CM27" s="42" t="str">
        <f t="shared" si="2"/>
        <v>DataGrowthRates!z118</v>
      </c>
      <c r="CN27" s="42" t="str">
        <f t="shared" si="3"/>
        <v>DataGrowthRates!ac118</v>
      </c>
      <c r="CO27" s="2"/>
      <c r="CP27" s="46" t="s">
        <v>7</v>
      </c>
      <c r="CQ27" s="124">
        <f t="shared" ca="1" si="6"/>
        <v>-3.3857604427465935</v>
      </c>
      <c r="CR27" s="124">
        <f t="shared" ca="1" si="21"/>
        <v>-3.8736302673799501</v>
      </c>
      <c r="CS27" s="124">
        <f t="shared" ca="1" si="21"/>
        <v>-4.2853846340558341</v>
      </c>
      <c r="CT27" s="125">
        <f t="shared" ca="1" si="13"/>
        <v>-0.4878698246333566</v>
      </c>
      <c r="CU27" s="125">
        <f t="shared" ca="1" si="14"/>
        <v>-0.89962419130924065</v>
      </c>
      <c r="CX27" s="2">
        <f t="shared" si="5"/>
        <v>27</v>
      </c>
      <c r="CY27" s="42" t="str">
        <f t="shared" si="8"/>
        <v>DataGrowthRates!u27</v>
      </c>
      <c r="CZ27" s="42" t="str">
        <f t="shared" si="0"/>
        <v>DataGrowthRates!y27</v>
      </c>
      <c r="DA27" s="42" t="str">
        <f t="shared" si="9"/>
        <v>DataGrowthRates!v27</v>
      </c>
      <c r="DB27" s="42" t="str">
        <f t="shared" si="10"/>
        <v>DataGrowthRates!y27</v>
      </c>
      <c r="DD27" s="46" t="s">
        <v>7</v>
      </c>
      <c r="DE27" s="167">
        <f t="shared" ca="1" si="15"/>
        <v>31.784476020859714</v>
      </c>
      <c r="DF27" s="167">
        <f t="shared" ca="1" si="11"/>
        <v>32.898334827781049</v>
      </c>
      <c r="DG27" s="167">
        <f t="shared" ca="1" si="12"/>
        <v>-3.3857604427465908</v>
      </c>
      <c r="DH27" s="167">
        <f t="shared" ca="1" si="16"/>
        <v>31.623974972428126</v>
      </c>
      <c r="DI27" s="167">
        <f t="shared" ca="1" si="17"/>
        <v>31.345212297114163</v>
      </c>
      <c r="DJ27" s="167">
        <f t="shared" ca="1" si="18"/>
        <v>-0.16050104843158763</v>
      </c>
      <c r="DK27" s="167">
        <f t="shared" ca="1" si="19"/>
        <v>-0.439263723745551</v>
      </c>
      <c r="DL27" s="168">
        <f t="shared" si="20"/>
        <v>31.112069999999999</v>
      </c>
    </row>
    <row r="28" spans="1:116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41996.73</v>
      </c>
      <c r="CD28" s="79">
        <v>41996.73</v>
      </c>
      <c r="CE28" s="1"/>
      <c r="CF28" s="1"/>
      <c r="CG28" s="1"/>
      <c r="CH28" s="1"/>
      <c r="CI28" s="40"/>
      <c r="CJ28" s="42" t="s">
        <v>73</v>
      </c>
      <c r="CK28" s="43">
        <f t="shared" si="4"/>
        <v>119</v>
      </c>
      <c r="CL28" s="42" t="str">
        <f t="shared" si="1"/>
        <v>DataGrowthRates!z119</v>
      </c>
      <c r="CM28" s="42" t="str">
        <f t="shared" si="2"/>
        <v>DataGrowthRates!aa119</v>
      </c>
      <c r="CN28" s="42" t="str">
        <f t="shared" si="3"/>
        <v>DataGrowthRates!ad119</v>
      </c>
      <c r="CO28" s="2"/>
      <c r="CP28" s="47" t="s">
        <v>8</v>
      </c>
      <c r="CQ28" s="126">
        <f t="shared" ca="1" si="6"/>
        <v>-6.9629462655417953</v>
      </c>
      <c r="CR28" s="126">
        <f t="shared" ca="1" si="21"/>
        <v>-6.9089267626905739</v>
      </c>
      <c r="CS28" s="126">
        <f t="shared" ca="1" si="21"/>
        <v>-6.9025043202983714</v>
      </c>
      <c r="CT28" s="127">
        <f t="shared" ca="1" si="13"/>
        <v>5.4019502851221368E-2</v>
      </c>
      <c r="CU28" s="127">
        <f t="shared" ca="1" si="14"/>
        <v>6.0441945243423945E-2</v>
      </c>
      <c r="CX28" s="2">
        <f t="shared" si="5"/>
        <v>28</v>
      </c>
      <c r="CY28" s="42" t="str">
        <f t="shared" si="8"/>
        <v>DataGrowthRates!v28</v>
      </c>
      <c r="CZ28" s="42" t="str">
        <f t="shared" si="0"/>
        <v>DataGrowthRates!z28</v>
      </c>
      <c r="DA28" s="42" t="str">
        <f t="shared" si="9"/>
        <v>DataGrowthRates!w28</v>
      </c>
      <c r="DB28" s="42" t="str">
        <f t="shared" si="10"/>
        <v>DataGrowthRates!z28</v>
      </c>
      <c r="DD28" s="46" t="s">
        <v>8</v>
      </c>
      <c r="DE28" s="169">
        <f t="shared" ca="1" si="15"/>
        <v>41.776487215977852</v>
      </c>
      <c r="DF28" s="169">
        <f t="shared" ca="1" si="11"/>
        <v>44.903063391510926</v>
      </c>
      <c r="DG28" s="169">
        <f t="shared" ca="1" si="12"/>
        <v>-6.9629462655417935</v>
      </c>
      <c r="DH28" s="169">
        <f t="shared" ca="1" si="16"/>
        <v>41.61431281781887</v>
      </c>
      <c r="DI28" s="169">
        <f t="shared" ca="1" si="17"/>
        <v>41.480400839477923</v>
      </c>
      <c r="DJ28" s="169">
        <f t="shared" ca="1" si="18"/>
        <v>-0.1621743981589816</v>
      </c>
      <c r="DK28" s="169">
        <f t="shared" ca="1" si="19"/>
        <v>-0.29608637649992886</v>
      </c>
      <c r="DL28" s="168">
        <f t="shared" si="20"/>
        <v>41.996730000000007</v>
      </c>
    </row>
    <row r="29" spans="1:116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47489.94000000001</v>
      </c>
      <c r="CD29" s="123">
        <v>47489.94000000001</v>
      </c>
      <c r="CI29" s="40"/>
      <c r="CJ29" s="42" t="s">
        <v>74</v>
      </c>
      <c r="CK29" s="43">
        <f t="shared" si="4"/>
        <v>120</v>
      </c>
      <c r="CL29" s="42" t="str">
        <f t="shared" si="1"/>
        <v>DataGrowthRates!aa120</v>
      </c>
      <c r="CM29" s="42" t="str">
        <f t="shared" si="2"/>
        <v>DataGrowthRates!ab120</v>
      </c>
      <c r="CN29" s="42" t="str">
        <f t="shared" si="3"/>
        <v>DataGrowthRates!ae120</v>
      </c>
      <c r="CO29" s="2"/>
      <c r="CP29" s="46" t="s">
        <v>9</v>
      </c>
      <c r="CQ29" s="124">
        <f t="shared" ref="CQ29:CQ30" ca="1" si="22">INDIRECT(CL25)</f>
        <v>4.2064930955226263</v>
      </c>
      <c r="CR29" s="124">
        <f t="shared" ref="CR29:CR30" ca="1" si="23">INDIRECT(CM25)</f>
        <v>3.4207477521774141</v>
      </c>
      <c r="CS29" s="124">
        <f t="shared" ref="CS29:CS30" ca="1" si="24">INDIRECT(CN25)</f>
        <v>3.4994425352326042</v>
      </c>
      <c r="CT29" s="125">
        <f t="shared" ref="CT29" ca="1" si="25">CR29-CQ29</f>
        <v>-0.78574534334521218</v>
      </c>
      <c r="CU29" s="125">
        <f t="shared" ref="CU29" ca="1" si="26">CS29-CQ29</f>
        <v>-0.70705056029002211</v>
      </c>
      <c r="CX29" s="2">
        <f t="shared" si="5"/>
        <v>29</v>
      </c>
      <c r="CY29" s="42" t="str">
        <f t="shared" si="8"/>
        <v>DataGrowthRates!w29</v>
      </c>
      <c r="CZ29" s="42" t="str">
        <f t="shared" si="0"/>
        <v>DataGrowthRates!aa29</v>
      </c>
      <c r="DA29" s="42" t="str">
        <f t="shared" si="9"/>
        <v>DataGrowthRates!x29</v>
      </c>
      <c r="DB29" s="42" t="str">
        <f t="shared" si="10"/>
        <v>DataGrowthRates!aa29</v>
      </c>
      <c r="DD29" s="46" t="s">
        <v>9</v>
      </c>
      <c r="DE29" s="167">
        <f t="shared" ref="DE29:DE30" ca="1" si="27">INDIRECT(CY29)/1000</f>
        <v>48.585734322095696</v>
      </c>
      <c r="DF29" s="167">
        <f t="shared" ca="1" si="11"/>
        <v>46.624478838913397</v>
      </c>
      <c r="DG29" s="167">
        <f t="shared" ca="1" si="12"/>
        <v>4.2064930955226245</v>
      </c>
      <c r="DH29" s="167">
        <f t="shared" ref="DH29:DH30" ca="1" si="28">INDIRECT(DA29)/1000</f>
        <v>48.014312397823637</v>
      </c>
      <c r="DI29" s="167">
        <f t="shared" ref="DI29:DI30" ca="1" si="29">INDIRECT(DB29)/1000</f>
        <v>48.113917256314068</v>
      </c>
      <c r="DJ29" s="167">
        <f t="shared" ref="DJ29:DJ30" ca="1" si="30">(DH29-DE29)</f>
        <v>-0.57142192427205885</v>
      </c>
      <c r="DK29" s="167">
        <f t="shared" ref="DK29:DK30" ca="1" si="31">(DI29-DE29)</f>
        <v>-0.47181706578162874</v>
      </c>
      <c r="DL29" s="168">
        <f t="shared" si="20"/>
        <v>47.489940000000011</v>
      </c>
    </row>
    <row r="30" spans="1:116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34493.090000000004</v>
      </c>
      <c r="CD30" s="77">
        <v>34493.090000000004</v>
      </c>
      <c r="CE30" s="2"/>
      <c r="CF30" s="2"/>
      <c r="CG30" s="2"/>
      <c r="CH30" s="2"/>
      <c r="CI30" s="40"/>
      <c r="CJ30" s="42" t="s">
        <v>75</v>
      </c>
      <c r="CK30" s="43">
        <f>CK29+1</f>
        <v>121</v>
      </c>
      <c r="CL30" s="42" t="str">
        <f t="shared" si="1"/>
        <v>DataGrowthRates!ab121</v>
      </c>
      <c r="CM30" s="42" t="str">
        <f t="shared" si="2"/>
        <v>DataGrowthRates!ac121</v>
      </c>
      <c r="CN30" s="42" t="str">
        <f t="shared" si="3"/>
        <v>DataGrowthRates!af121</v>
      </c>
      <c r="CO30" s="2"/>
      <c r="CP30" s="46" t="s">
        <v>10</v>
      </c>
      <c r="CQ30" s="124">
        <f t="shared" ca="1" si="22"/>
        <v>1.7790589993794765</v>
      </c>
      <c r="CR30" s="124">
        <f t="shared" ca="1" si="23"/>
        <v>2.0540494421742634</v>
      </c>
      <c r="CS30" s="124">
        <f t="shared" ca="1" si="24"/>
        <v>2.9804631716284575</v>
      </c>
      <c r="CT30" s="125">
        <f ca="1">CR30-CQ30</f>
        <v>0.2749904427947869</v>
      </c>
      <c r="CU30" s="125">
        <f ca="1">CS30-CQ30</f>
        <v>1.201404172248981</v>
      </c>
      <c r="CX30" s="2">
        <f t="shared" si="5"/>
        <v>30</v>
      </c>
      <c r="CY30" s="42" t="str">
        <f t="shared" si="8"/>
        <v>DataGrowthRates!x30</v>
      </c>
      <c r="CZ30" s="42" t="str">
        <f t="shared" si="0"/>
        <v>DataGrowthRates!ab30</v>
      </c>
      <c r="DA30" s="42" t="str">
        <f t="shared" si="9"/>
        <v>DataGrowthRates!y30</v>
      </c>
      <c r="DB30" s="42" t="str">
        <f t="shared" si="10"/>
        <v>DataGrowthRates!ab30</v>
      </c>
      <c r="DD30" s="46" t="s">
        <v>10</v>
      </c>
      <c r="DE30" s="167">
        <f t="shared" ca="1" si="27"/>
        <v>34.138778226091418</v>
      </c>
      <c r="DF30" s="167">
        <f t="shared" ca="1" si="11"/>
        <v>33.542045447973294</v>
      </c>
      <c r="DG30" s="167">
        <f t="shared" ca="1" si="12"/>
        <v>1.7790589993794796</v>
      </c>
      <c r="DH30" s="167">
        <f t="shared" ca="1" si="28"/>
        <v>34.231015645391224</v>
      </c>
      <c r="DI30" s="167">
        <f t="shared" ca="1" si="29"/>
        <v>34.152559917241788</v>
      </c>
      <c r="DJ30" s="167">
        <f t="shared" ca="1" si="30"/>
        <v>9.2237419299806334E-2</v>
      </c>
      <c r="DK30" s="167">
        <f t="shared" ca="1" si="31"/>
        <v>1.3781691150370534E-2</v>
      </c>
      <c r="DL30" s="168">
        <f t="shared" si="20"/>
        <v>34.493090000000002</v>
      </c>
    </row>
    <row r="31" spans="1:116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31454.710000000003</v>
      </c>
      <c r="CD31" s="77">
        <v>31454.710000000003</v>
      </c>
      <c r="CE31" s="2"/>
      <c r="CF31" s="2"/>
      <c r="CG31" s="2"/>
      <c r="CH31" s="2"/>
      <c r="CI31" s="40" t="s">
        <v>76</v>
      </c>
      <c r="CJ31" s="42" t="str">
        <f t="shared" ref="CJ31:CJ56" si="32">$CI$31&amp;CJ5</f>
        <v>aa</v>
      </c>
      <c r="CK31" s="43">
        <f t="shared" si="4"/>
        <v>122</v>
      </c>
      <c r="CL31" s="42" t="str">
        <f>CL$4&amp;CJ33&amp;CK31</f>
        <v>DataGrowthRates!ac122</v>
      </c>
      <c r="CM31" s="42" t="str">
        <f>CM$4&amp;CJ34&amp;CK31</f>
        <v>DataGrowthRates!ad122</v>
      </c>
      <c r="CN31" s="42" t="str">
        <f>CN$4&amp;CJ37&amp;CK31</f>
        <v>DataGrowthRates!ag122</v>
      </c>
      <c r="CO31" s="2"/>
      <c r="CP31" s="46" t="s">
        <v>11</v>
      </c>
      <c r="CQ31" s="124">
        <f t="shared" ref="CQ31:CQ40" ca="1" si="33">INDIRECT(CL27)</f>
        <v>0.15505056820291133</v>
      </c>
      <c r="CR31" s="124">
        <f t="shared" ref="CR31:CR36" ca="1" si="34">INDIRECT(CM27)</f>
        <v>0.1100303142723342</v>
      </c>
      <c r="CS31" s="124">
        <f t="shared" ref="CS31:CS40" ca="1" si="35">INDIRECT(CN27)</f>
        <v>0.26375630911965464</v>
      </c>
      <c r="CT31" s="125">
        <f t="shared" ref="CT31:CT40" ca="1" si="36">CR31-CQ31</f>
        <v>-4.5020253930577125E-2</v>
      </c>
      <c r="CU31" s="125">
        <f t="shared" ref="CU31:CU40" ca="1" si="37">CS31-CQ31</f>
        <v>0.10870574091674332</v>
      </c>
      <c r="CX31" s="2">
        <f t="shared" si="5"/>
        <v>31</v>
      </c>
      <c r="CY31" s="42" t="str">
        <f t="shared" si="8"/>
        <v>DataGrowthRates!y31</v>
      </c>
      <c r="CZ31" s="42" t="str">
        <f t="shared" si="0"/>
        <v>DataGrowthRates!ac31</v>
      </c>
      <c r="DA31" s="42" t="str">
        <f t="shared" si="9"/>
        <v>DataGrowthRates!z31</v>
      </c>
      <c r="DB31" s="42" t="str">
        <f t="shared" si="10"/>
        <v>DataGrowthRates!ac31</v>
      </c>
      <c r="DD31" s="46" t="s">
        <v>11</v>
      </c>
      <c r="DE31" s="167">
        <f t="shared" ref="DE31:DE32" ca="1" si="38">INDIRECT(CY31)/1000</f>
        <v>31.393813226885246</v>
      </c>
      <c r="DF31" s="167">
        <f t="shared" ref="DF31:DF32" ca="1" si="39">INDIRECT(CZ27)/1000</f>
        <v>31.345212297114163</v>
      </c>
      <c r="DG31" s="167">
        <f t="shared" ref="DG31:DG32" ca="1" si="40">(DE31-DF31)*100/DF31</f>
        <v>0.15505056820290913</v>
      </c>
      <c r="DH31" s="167">
        <f t="shared" ref="DH31:DH32" ca="1" si="41">INDIRECT(DA31)/1000</f>
        <v>31.378893046543968</v>
      </c>
      <c r="DI31" s="167">
        <f t="shared" ref="DI31:DI32" ca="1" si="42">INDIRECT(DB31)/1000</f>
        <v>31.134158643296455</v>
      </c>
      <c r="DJ31" s="167">
        <f t="shared" ref="DJ31:DJ32" ca="1" si="43">(DH31-DE31)</f>
        <v>-1.4920180341277955E-2</v>
      </c>
      <c r="DK31" s="167">
        <f t="shared" ref="DK31:DK32" ca="1" si="44">(DI31-DE31)</f>
        <v>-0.2596545835887909</v>
      </c>
      <c r="DL31" s="168">
        <f t="shared" si="20"/>
        <v>31.454710000000002</v>
      </c>
    </row>
    <row r="32" spans="1:116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46097.09</v>
      </c>
      <c r="CD32" s="79">
        <v>46097.09</v>
      </c>
      <c r="CE32" s="2"/>
      <c r="CF32" s="2"/>
      <c r="CG32" s="2"/>
      <c r="CH32" s="2"/>
      <c r="CI32" s="40"/>
      <c r="CJ32" s="42" t="str">
        <f t="shared" si="32"/>
        <v>ab</v>
      </c>
      <c r="CK32" s="43">
        <f t="shared" si="4"/>
        <v>123</v>
      </c>
      <c r="CL32" s="42" t="str">
        <f t="shared" ref="CL32:CL47" si="45">CL$4&amp;CJ34&amp;CK32</f>
        <v>DataGrowthRates!ad123</v>
      </c>
      <c r="CM32" s="42" t="str">
        <f t="shared" ref="CM32:CM47" si="46">CM$4&amp;CJ35&amp;CK32</f>
        <v>DataGrowthRates!ae123</v>
      </c>
      <c r="CN32" s="42" t="str">
        <f t="shared" ref="CN32:CN47" si="47">CN$4&amp;CJ38&amp;CK32</f>
        <v>DataGrowthRates!ah123</v>
      </c>
      <c r="CO32" s="2"/>
      <c r="CP32" s="47" t="s">
        <v>26</v>
      </c>
      <c r="CQ32" s="126">
        <f t="shared" ca="1" si="33"/>
        <v>9.1416144608771521</v>
      </c>
      <c r="CR32" s="126">
        <f t="shared" ca="1" si="34"/>
        <v>9.3880662789334473</v>
      </c>
      <c r="CS32" s="126">
        <f t="shared" ca="1" si="35"/>
        <v>9.9163460257022589</v>
      </c>
      <c r="CT32" s="127">
        <f t="shared" ca="1" si="36"/>
        <v>0.24645181805629512</v>
      </c>
      <c r="CU32" s="127">
        <f t="shared" ca="1" si="37"/>
        <v>0.77473156482510674</v>
      </c>
      <c r="CX32" s="2">
        <f>CX31+1</f>
        <v>32</v>
      </c>
      <c r="CY32" s="42" t="str">
        <f t="shared" si="8"/>
        <v>DataGrowthRates!z32</v>
      </c>
      <c r="CZ32" s="42" t="str">
        <f t="shared" si="0"/>
        <v>DataGrowthRates!ad32</v>
      </c>
      <c r="DA32" s="42" t="str">
        <f t="shared" si="9"/>
        <v>DataGrowthRates!aa32</v>
      </c>
      <c r="DB32" s="42" t="str">
        <f t="shared" si="10"/>
        <v>DataGrowthRates!ad32</v>
      </c>
      <c r="DD32" s="46" t="s">
        <v>26</v>
      </c>
      <c r="DE32" s="169">
        <f t="shared" ca="1" si="38"/>
        <v>45.272379161049443</v>
      </c>
      <c r="DF32" s="169">
        <f t="shared" ca="1" si="39"/>
        <v>41.480400839477923</v>
      </c>
      <c r="DG32" s="169">
        <f t="shared" ca="1" si="40"/>
        <v>9.1416144608771486</v>
      </c>
      <c r="DH32" s="169">
        <f t="shared" ca="1" si="41"/>
        <v>45.396996729100266</v>
      </c>
      <c r="DI32" s="169">
        <f t="shared" ca="1" si="42"/>
        <v>45.635273674535092</v>
      </c>
      <c r="DJ32" s="169">
        <f t="shared" ca="1" si="43"/>
        <v>0.12461756805082302</v>
      </c>
      <c r="DK32" s="169">
        <f t="shared" ca="1" si="44"/>
        <v>0.36289451348564938</v>
      </c>
      <c r="DL32" s="168">
        <f t="shared" si="20"/>
        <v>46.097089999999994</v>
      </c>
    </row>
    <row r="33" spans="1:116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44372.390000000007</v>
      </c>
      <c r="CD33" s="123">
        <v>44372.390000000007</v>
      </c>
      <c r="CE33" s="2"/>
      <c r="CF33" s="2"/>
      <c r="CG33" s="2"/>
      <c r="CH33" s="2"/>
      <c r="CI33" s="40"/>
      <c r="CJ33" s="42" t="str">
        <f t="shared" si="32"/>
        <v>ac</v>
      </c>
      <c r="CK33" s="43">
        <f t="shared" si="4"/>
        <v>124</v>
      </c>
      <c r="CL33" s="42" t="str">
        <f t="shared" si="45"/>
        <v>DataGrowthRates!ae124</v>
      </c>
      <c r="CM33" s="42" t="str">
        <f t="shared" si="46"/>
        <v>DataGrowthRates!af124</v>
      </c>
      <c r="CN33" s="42" t="str">
        <f t="shared" si="47"/>
        <v>DataGrowthRates!ai124</v>
      </c>
      <c r="CO33" s="2"/>
      <c r="CP33" s="46" t="s">
        <v>105</v>
      </c>
      <c r="CQ33" s="124">
        <f t="shared" ca="1" si="33"/>
        <v>-6.538009252328929</v>
      </c>
      <c r="CR33" s="124">
        <f t="shared" ca="1" si="34"/>
        <v>-7.1465374730456102</v>
      </c>
      <c r="CS33" s="124">
        <f t="shared" ca="1" si="35"/>
        <v>-6.4686583321620281</v>
      </c>
      <c r="CT33" s="125">
        <f t="shared" ca="1" si="36"/>
        <v>-0.60852822071668111</v>
      </c>
      <c r="CU33" s="125">
        <f t="shared" ca="1" si="37"/>
        <v>6.935092016690092E-2</v>
      </c>
      <c r="CX33" s="2">
        <f>CX32+1</f>
        <v>33</v>
      </c>
      <c r="CY33" s="42" t="str">
        <f t="shared" si="8"/>
        <v>DataGrowthRates!aa33</v>
      </c>
      <c r="CZ33" s="42" t="str">
        <f t="shared" si="0"/>
        <v>DataGrowthRates!ae33</v>
      </c>
      <c r="DA33" s="42" t="str">
        <f t="shared" si="9"/>
        <v>DataGrowthRates!ab33</v>
      </c>
      <c r="DB33" s="42" t="str">
        <f t="shared" si="10"/>
        <v>DataGrowthRates!ae33</v>
      </c>
      <c r="DD33" s="46" t="s">
        <v>105</v>
      </c>
      <c r="DE33" s="167">
        <f t="shared" ref="DE33:DE40" ca="1" si="48">INDIRECT(CY33)/1000</f>
        <v>44.968224894438372</v>
      </c>
      <c r="DF33" s="167">
        <f t="shared" ref="DF33:DF40" ca="1" si="49">INDIRECT(CZ29)/1000</f>
        <v>48.113917256314068</v>
      </c>
      <c r="DG33" s="167">
        <f t="shared" ref="DG33:DG40" ca="1" si="50">(DE33-DF33)*100/DF33</f>
        <v>-6.5380092523289219</v>
      </c>
      <c r="DH33" s="167">
        <f t="shared" ref="DH33:DH40" ca="1" si="51">INDIRECT(DA33)/1000</f>
        <v>44.759296175574754</v>
      </c>
      <c r="DI33" s="167">
        <f t="shared" ref="DI33:DI40" ca="1" si="52">INDIRECT(DB33)/1000</f>
        <v>44.498909092858241</v>
      </c>
      <c r="DJ33" s="167">
        <f t="shared" ref="DJ33:DJ40" ca="1" si="53">(DH33-DE33)</f>
        <v>-0.20892871886361775</v>
      </c>
      <c r="DK33" s="167">
        <f t="shared" ref="DK33:DK40" ca="1" si="54">(DI33-DE33)</f>
        <v>-0.4693158015801302</v>
      </c>
      <c r="DL33" s="168">
        <f t="shared" si="20"/>
        <v>44.37239000000001</v>
      </c>
    </row>
    <row r="34" spans="1:116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32628.460000000003</v>
      </c>
      <c r="CD34" s="77">
        <v>32628.460000000003</v>
      </c>
      <c r="CI34" s="40"/>
      <c r="CJ34" s="42" t="str">
        <f t="shared" si="32"/>
        <v>ad</v>
      </c>
      <c r="CK34" s="43">
        <f t="shared" si="4"/>
        <v>125</v>
      </c>
      <c r="CL34" s="42" t="str">
        <f t="shared" si="45"/>
        <v>DataGrowthRates!af125</v>
      </c>
      <c r="CM34" s="42" t="str">
        <f t="shared" si="46"/>
        <v>DataGrowthRates!ag125</v>
      </c>
      <c r="CN34" s="42" t="str">
        <f t="shared" si="47"/>
        <v>DataGrowthRates!aj125</v>
      </c>
      <c r="CO34" s="2"/>
      <c r="CP34" s="46" t="s">
        <v>106</v>
      </c>
      <c r="CQ34" s="124">
        <f t="shared" ca="1" si="33"/>
        <v>-5.6681639907788472</v>
      </c>
      <c r="CR34" s="124">
        <f t="shared" ca="1" si="34"/>
        <v>-5.8079963182126289</v>
      </c>
      <c r="CS34" s="124">
        <f t="shared" ca="1" si="35"/>
        <v>-5.1718043781985301</v>
      </c>
      <c r="CT34" s="125">
        <f t="shared" ca="1" si="36"/>
        <v>-0.1398323274337816</v>
      </c>
      <c r="CU34" s="125">
        <f t="shared" ca="1" si="37"/>
        <v>0.49635961258031713</v>
      </c>
      <c r="CX34" s="2">
        <f>CX33+1</f>
        <v>34</v>
      </c>
      <c r="CY34" s="42" t="str">
        <f t="shared" si="8"/>
        <v>DataGrowthRates!ab34</v>
      </c>
      <c r="CZ34" s="42" t="str">
        <f t="shared" si="0"/>
        <v>DataGrowthRates!af34</v>
      </c>
      <c r="DA34" s="42" t="str">
        <f t="shared" si="9"/>
        <v>DataGrowthRates!ac34</v>
      </c>
      <c r="DB34" s="42" t="str">
        <f t="shared" si="10"/>
        <v>DataGrowthRates!af34</v>
      </c>
      <c r="DD34" s="46" t="s">
        <v>106</v>
      </c>
      <c r="DE34" s="167">
        <f t="shared" ca="1" si="48"/>
        <v>32.216736814083518</v>
      </c>
      <c r="DF34" s="167">
        <f t="shared" ca="1" si="49"/>
        <v>34.152559917241788</v>
      </c>
      <c r="DG34" s="167">
        <f t="shared" ca="1" si="50"/>
        <v>-5.6681639907788508</v>
      </c>
      <c r="DH34" s="167">
        <f t="shared" ca="1" si="51"/>
        <v>32.20965753991716</v>
      </c>
      <c r="DI34" s="167">
        <f t="shared" ca="1" si="52"/>
        <v>32.462014876779406</v>
      </c>
      <c r="DJ34" s="167">
        <f t="shared" ca="1" si="53"/>
        <v>-7.0792741663581182E-3</v>
      </c>
      <c r="DK34" s="167">
        <f t="shared" ca="1" si="54"/>
        <v>0.24527806269588837</v>
      </c>
      <c r="DL34" s="168">
        <f t="shared" si="20"/>
        <v>32.628460000000004</v>
      </c>
    </row>
    <row r="35" spans="1:116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30682.3</v>
      </c>
      <c r="CD35" s="77">
        <v>30682.3</v>
      </c>
      <c r="CI35" s="40"/>
      <c r="CJ35" s="42" t="str">
        <f t="shared" si="32"/>
        <v>ae</v>
      </c>
      <c r="CK35" s="43">
        <f t="shared" si="4"/>
        <v>126</v>
      </c>
      <c r="CL35" s="42" t="str">
        <f t="shared" si="45"/>
        <v>DataGrowthRates!ag126</v>
      </c>
      <c r="CM35" s="42" t="str">
        <f t="shared" si="46"/>
        <v>DataGrowthRates!ah126</v>
      </c>
      <c r="CN35" s="42" t="str">
        <f t="shared" si="47"/>
        <v>DataGrowthRates!ak126</v>
      </c>
      <c r="CO35" s="2"/>
      <c r="CP35" s="46" t="s">
        <v>107</v>
      </c>
      <c r="CQ35" s="124">
        <f t="shared" ca="1" si="33"/>
        <v>-1.8803222592154298</v>
      </c>
      <c r="CR35" s="124">
        <f t="shared" ca="1" si="34"/>
        <v>-1.6909336794279493</v>
      </c>
      <c r="CS35" s="124">
        <f t="shared" ca="1" si="35"/>
        <v>-1.7138384348018745</v>
      </c>
      <c r="CT35" s="125">
        <f t="shared" ca="1" si="36"/>
        <v>0.18938857978748058</v>
      </c>
      <c r="CU35" s="125">
        <f t="shared" ca="1" si="37"/>
        <v>0.16648382441355536</v>
      </c>
      <c r="CX35" s="2">
        <f t="shared" ref="CX35:CX88" si="55">CX34+1</f>
        <v>35</v>
      </c>
      <c r="CY35" s="42" t="str">
        <f t="shared" si="8"/>
        <v>DataGrowthRates!ac35</v>
      </c>
      <c r="CZ35" s="42" t="str">
        <f t="shared" si="0"/>
        <v>DataGrowthRates!ag35</v>
      </c>
      <c r="DA35" s="42" t="str">
        <f t="shared" si="9"/>
        <v>DataGrowthRates!ad35</v>
      </c>
      <c r="DB35" s="42" t="str">
        <f t="shared" si="10"/>
        <v>DataGrowthRates!ag35</v>
      </c>
      <c r="DD35" s="46" t="s">
        <v>107</v>
      </c>
      <c r="DE35" s="167">
        <f t="shared" ca="1" si="48"/>
        <v>30.548736128107105</v>
      </c>
      <c r="DF35" s="167">
        <f t="shared" ca="1" si="49"/>
        <v>31.134158643296455</v>
      </c>
      <c r="DG35" s="167">
        <f t="shared" ca="1" si="50"/>
        <v>-1.8803222592154372</v>
      </c>
      <c r="DH35" s="167">
        <f t="shared" ca="1" si="51"/>
        <v>30.607700668990425</v>
      </c>
      <c r="DI35" s="167">
        <f t="shared" ca="1" si="52"/>
        <v>30.637057464205437</v>
      </c>
      <c r="DJ35" s="167">
        <f t="shared" ca="1" si="53"/>
        <v>5.8964540883319927E-2</v>
      </c>
      <c r="DK35" s="167">
        <f t="shared" ca="1" si="54"/>
        <v>8.8321336098331926E-2</v>
      </c>
      <c r="DL35" s="168">
        <f t="shared" si="20"/>
        <v>30.682299999999998</v>
      </c>
    </row>
    <row r="36" spans="1:116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39574.15</v>
      </c>
      <c r="CD36" s="79">
        <v>39574.15</v>
      </c>
      <c r="CI36" s="40"/>
      <c r="CJ36" s="42" t="str">
        <f t="shared" si="32"/>
        <v>af</v>
      </c>
      <c r="CK36" s="43">
        <f t="shared" si="4"/>
        <v>127</v>
      </c>
      <c r="CL36" s="42" t="str">
        <f t="shared" si="45"/>
        <v>DataGrowthRates!ah127</v>
      </c>
      <c r="CM36" s="42" t="str">
        <f t="shared" si="46"/>
        <v>DataGrowthRates!ai127</v>
      </c>
      <c r="CN36" s="42" t="str">
        <f t="shared" si="47"/>
        <v>DataGrowthRates!al127</v>
      </c>
      <c r="CO36" s="2"/>
      <c r="CP36" s="47" t="s">
        <v>108</v>
      </c>
      <c r="CQ36" s="126">
        <f t="shared" ca="1" si="33"/>
        <v>-14.702882071795168</v>
      </c>
      <c r="CR36" s="126">
        <f t="shared" ca="1" si="34"/>
        <v>-13.62853697741077</v>
      </c>
      <c r="CS36" s="126">
        <f t="shared" ca="1" si="35"/>
        <v>-13.62853697741077</v>
      </c>
      <c r="CT36" s="127">
        <f t="shared" ca="1" si="36"/>
        <v>1.0743450943843982</v>
      </c>
      <c r="CU36" s="127">
        <f t="shared" ca="1" si="37"/>
        <v>1.0743450943843982</v>
      </c>
      <c r="CX36" s="2">
        <f t="shared" si="55"/>
        <v>36</v>
      </c>
      <c r="CY36" s="42" t="str">
        <f t="shared" si="8"/>
        <v>DataGrowthRates!ad36</v>
      </c>
      <c r="CZ36" s="42" t="str">
        <f t="shared" si="0"/>
        <v>DataGrowthRates!ah36</v>
      </c>
      <c r="DA36" s="42" t="str">
        <f t="shared" si="9"/>
        <v>DataGrowthRates!ae36</v>
      </c>
      <c r="DB36" s="42" t="str">
        <f t="shared" si="10"/>
        <v>DataGrowthRates!ah36</v>
      </c>
      <c r="DD36" s="46" t="s">
        <v>108</v>
      </c>
      <c r="DE36" s="169">
        <f t="shared" ca="1" si="48"/>
        <v>38.925573203027213</v>
      </c>
      <c r="DF36" s="169">
        <f t="shared" ca="1" si="49"/>
        <v>45.635273674535092</v>
      </c>
      <c r="DG36" s="169">
        <f t="shared" ca="1" si="50"/>
        <v>-14.702882071795168</v>
      </c>
      <c r="DH36" s="169">
        <f t="shared" ca="1" si="51"/>
        <v>39.414123853719019</v>
      </c>
      <c r="DI36" s="169">
        <f t="shared" ca="1" si="52"/>
        <v>39.414123853719019</v>
      </c>
      <c r="DJ36" s="169">
        <f t="shared" ca="1" si="53"/>
        <v>0.48855065069180625</v>
      </c>
      <c r="DK36" s="169">
        <f t="shared" ca="1" si="54"/>
        <v>0.48855065069180625</v>
      </c>
      <c r="DL36" s="168">
        <f t="shared" si="20"/>
        <v>39.574150000000003</v>
      </c>
    </row>
    <row r="37" spans="1:116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43055.139999999992</v>
      </c>
      <c r="CD37" s="123">
        <v>43055.139999999992</v>
      </c>
      <c r="CI37" s="40"/>
      <c r="CJ37" s="42" t="str">
        <f t="shared" si="32"/>
        <v>ag</v>
      </c>
      <c r="CK37" s="43">
        <f t="shared" si="4"/>
        <v>128</v>
      </c>
      <c r="CL37" s="42" t="str">
        <f t="shared" si="45"/>
        <v>DataGrowthRates!ai128</v>
      </c>
      <c r="CM37" s="42" t="str">
        <f t="shared" si="46"/>
        <v>DataGrowthRates!aj128</v>
      </c>
      <c r="CN37" s="42" t="str">
        <f t="shared" si="47"/>
        <v>DataGrowthRates!am128</v>
      </c>
      <c r="CO37" s="2"/>
      <c r="CP37" s="46" t="s">
        <v>125</v>
      </c>
      <c r="CQ37" s="124">
        <f t="shared" ca="1" si="33"/>
        <v>-2.5296131709102858</v>
      </c>
      <c r="CR37" s="124">
        <f ca="1">INDIRECT(CM33)</f>
        <v>-2.578386940246399</v>
      </c>
      <c r="CS37" s="124">
        <f t="shared" ca="1" si="35"/>
        <v>-2.8962665985224811</v>
      </c>
      <c r="CT37" s="125">
        <f t="shared" ca="1" si="36"/>
        <v>-4.8773769336113215E-2</v>
      </c>
      <c r="CU37" s="125">
        <f t="shared" ca="1" si="37"/>
        <v>-0.36665342761219533</v>
      </c>
      <c r="CX37" s="2">
        <f t="shared" si="55"/>
        <v>37</v>
      </c>
      <c r="CY37" s="42" t="str">
        <f t="shared" si="8"/>
        <v>DataGrowthRates!ae37</v>
      </c>
      <c r="CZ37" s="42" t="str">
        <f t="shared" si="0"/>
        <v>DataGrowthRates!ai37</v>
      </c>
      <c r="DA37" s="42" t="str">
        <f t="shared" si="9"/>
        <v>DataGrowthRates!af37</v>
      </c>
      <c r="DB37" s="42" t="str">
        <f t="shared" si="10"/>
        <v>DataGrowthRates!ai37</v>
      </c>
      <c r="DD37" s="46" t="s">
        <v>125</v>
      </c>
      <c r="DE37" s="167">
        <f t="shared" ca="1" si="48"/>
        <v>43.37325882753391</v>
      </c>
      <c r="DF37" s="167">
        <f t="shared" ca="1" si="49"/>
        <v>44.498909092858241</v>
      </c>
      <c r="DG37" s="167">
        <f t="shared" ca="1" si="50"/>
        <v>-2.5296131709102743</v>
      </c>
      <c r="DH37" s="167">
        <f t="shared" ca="1" si="51"/>
        <v>43.351555032255867</v>
      </c>
      <c r="DI37" s="167">
        <f t="shared" ca="1" si="52"/>
        <v>42.927988974890553</v>
      </c>
      <c r="DJ37" s="167">
        <f t="shared" ca="1" si="53"/>
        <v>-2.1703795278043003E-2</v>
      </c>
      <c r="DK37" s="167">
        <f t="shared" ca="1" si="54"/>
        <v>-0.4452698526433565</v>
      </c>
      <c r="DL37" s="168">
        <f t="shared" si="20"/>
        <v>43.055139999999994</v>
      </c>
    </row>
    <row r="38" spans="1:116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34529.17</v>
      </c>
      <c r="CD38" s="77">
        <v>34529.17</v>
      </c>
      <c r="CI38" s="40"/>
      <c r="CJ38" s="42" t="str">
        <f t="shared" si="32"/>
        <v>ah</v>
      </c>
      <c r="CK38" s="43">
        <f t="shared" si="4"/>
        <v>129</v>
      </c>
      <c r="CL38" s="42" t="str">
        <f t="shared" si="45"/>
        <v>DataGrowthRates!aj129</v>
      </c>
      <c r="CM38" s="42" t="str">
        <f t="shared" si="46"/>
        <v>DataGrowthRates!ak129</v>
      </c>
      <c r="CN38" s="42" t="str">
        <f t="shared" si="47"/>
        <v>DataGrowthRates!an129</v>
      </c>
      <c r="CO38" s="2"/>
      <c r="CP38" s="46" t="s">
        <v>126</v>
      </c>
      <c r="CQ38" s="124">
        <f t="shared" ca="1" si="33"/>
        <v>5.0808842331954001</v>
      </c>
      <c r="CR38" s="124">
        <f t="shared" ref="CR38:CR44" ca="1" si="56">INDIRECT(CM34)</f>
        <v>4.9738425611653039</v>
      </c>
      <c r="CS38" s="124">
        <f t="shared" ca="1" si="35"/>
        <v>5.4630302810684235</v>
      </c>
      <c r="CT38" s="125">
        <f ca="1">CR38-CQ38</f>
        <v>-0.10704167203009618</v>
      </c>
      <c r="CU38" s="125">
        <f t="shared" ca="1" si="37"/>
        <v>0.38214604787302342</v>
      </c>
      <c r="CX38" s="2">
        <f t="shared" si="55"/>
        <v>38</v>
      </c>
      <c r="CY38" s="42" t="str">
        <f t="shared" si="8"/>
        <v>DataGrowthRates!af38</v>
      </c>
      <c r="CZ38" s="42" t="str">
        <f t="shared" si="0"/>
        <v>DataGrowthRates!aj38</v>
      </c>
      <c r="DA38" s="42" t="str">
        <f t="shared" si="9"/>
        <v>DataGrowthRates!ag38</v>
      </c>
      <c r="DB38" s="42" t="str">
        <f t="shared" si="10"/>
        <v>DataGrowthRates!aj38</v>
      </c>
      <c r="DD38" s="46" t="s">
        <v>126</v>
      </c>
      <c r="DE38" s="167">
        <f t="shared" ca="1" si="48"/>
        <v>34.11137227243124</v>
      </c>
      <c r="DF38" s="167">
        <f t="shared" ca="1" si="49"/>
        <v>32.462014876779406</v>
      </c>
      <c r="DG38" s="167">
        <f t="shared" ca="1" si="50"/>
        <v>5.0808842331954098</v>
      </c>
      <c r="DH38" s="167">
        <f t="shared" ca="1" si="51"/>
        <v>34.076624388932473</v>
      </c>
      <c r="DI38" s="167">
        <f ca="1">INDIRECT(DB38)/1000</f>
        <v>33.952189423187988</v>
      </c>
      <c r="DJ38" s="167">
        <f t="shared" ca="1" si="53"/>
        <v>-3.4747883498766896E-2</v>
      </c>
      <c r="DK38" s="167">
        <f t="shared" ca="1" si="54"/>
        <v>-0.15918284924325121</v>
      </c>
      <c r="DL38" s="168">
        <f t="shared" si="20"/>
        <v>34.529170000000001</v>
      </c>
    </row>
    <row r="39" spans="1:116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30473.390000000003</v>
      </c>
      <c r="CD39" s="77">
        <v>30473.390000000003</v>
      </c>
      <c r="CI39" s="40"/>
      <c r="CJ39" s="42" t="str">
        <f t="shared" si="32"/>
        <v>ai</v>
      </c>
      <c r="CK39" s="43">
        <f t="shared" si="4"/>
        <v>130</v>
      </c>
      <c r="CL39" s="42" t="str">
        <f t="shared" si="45"/>
        <v>DataGrowthRates!ak130</v>
      </c>
      <c r="CM39" s="42" t="str">
        <f t="shared" si="46"/>
        <v>DataGrowthRates!al130</v>
      </c>
      <c r="CN39" s="42" t="str">
        <f t="shared" si="47"/>
        <v>DataGrowthRates!ao130</v>
      </c>
      <c r="CO39" s="2"/>
      <c r="CP39" s="46" t="s">
        <v>127</v>
      </c>
      <c r="CQ39" s="124">
        <f t="shared" ca="1" si="33"/>
        <v>-1.7279512548177172</v>
      </c>
      <c r="CR39" s="124">
        <f t="shared" ca="1" si="56"/>
        <v>-1.4609685980627267</v>
      </c>
      <c r="CS39" s="124">
        <f t="shared" ca="1" si="35"/>
        <v>-1.4273371459418902</v>
      </c>
      <c r="CT39" s="125">
        <f t="shared" ca="1" si="36"/>
        <v>0.26698265675499044</v>
      </c>
      <c r="CU39" s="125">
        <f t="shared" ca="1" si="37"/>
        <v>0.30061410887582696</v>
      </c>
      <c r="CX39" s="2">
        <f t="shared" si="55"/>
        <v>39</v>
      </c>
      <c r="CY39" s="42" t="str">
        <f t="shared" si="8"/>
        <v>DataGrowthRates!ag39</v>
      </c>
      <c r="CZ39" s="42" t="str">
        <f t="shared" si="0"/>
        <v>DataGrowthRates!ak39</v>
      </c>
      <c r="DA39" s="42" t="str">
        <f t="shared" si="9"/>
        <v>DataGrowthRates!ah39</v>
      </c>
      <c r="DB39" s="42" t="str">
        <f t="shared" si="10"/>
        <v>DataGrowthRates!ak39</v>
      </c>
      <c r="DD39" s="46" t="s">
        <v>127</v>
      </c>
      <c r="DE39" s="167">
        <f t="shared" ca="1" si="48"/>
        <v>30.107664045313474</v>
      </c>
      <c r="DF39" s="167">
        <f t="shared" ca="1" si="49"/>
        <v>30.637057464205437</v>
      </c>
      <c r="DG39" s="167">
        <f t="shared" ca="1" si="50"/>
        <v>-1.7279512548177192</v>
      </c>
      <c r="DH39" s="167">
        <f t="shared" ca="1" si="51"/>
        <v>30.189459675282965</v>
      </c>
      <c r="DI39" s="167">
        <f ca="1">INDIRECT(DB39)/1000</f>
        <v>29.810561276577936</v>
      </c>
      <c r="DJ39" s="167">
        <f t="shared" ca="1" si="53"/>
        <v>8.1795629969491301E-2</v>
      </c>
      <c r="DK39" s="167">
        <f t="shared" ca="1" si="54"/>
        <v>-0.29710276873553809</v>
      </c>
      <c r="DL39" s="168">
        <f t="shared" si="20"/>
        <v>30.473390000000002</v>
      </c>
    </row>
    <row r="40" spans="1:116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41899.80000000001</v>
      </c>
      <c r="CD40" s="79">
        <v>41899.80000000001</v>
      </c>
      <c r="CI40" s="40"/>
      <c r="CJ40" s="42" t="str">
        <f t="shared" si="32"/>
        <v>aj</v>
      </c>
      <c r="CK40" s="43">
        <f t="shared" si="4"/>
        <v>131</v>
      </c>
      <c r="CL40" s="42" t="str">
        <f t="shared" si="45"/>
        <v>DataGrowthRates!al131</v>
      </c>
      <c r="CM40" s="42" t="str">
        <f t="shared" si="46"/>
        <v>DataGrowthRates!am131</v>
      </c>
      <c r="CN40" s="42" t="str">
        <f t="shared" si="47"/>
        <v>DataGrowthRates!ap131</v>
      </c>
      <c r="CO40" s="2"/>
      <c r="CP40" s="47" t="s">
        <v>128</v>
      </c>
      <c r="CQ40" s="126">
        <f t="shared" ca="1" si="33"/>
        <v>6.5822678134904331</v>
      </c>
      <c r="CR40" s="126">
        <f t="shared" ca="1" si="56"/>
        <v>6.409367305265909</v>
      </c>
      <c r="CS40" s="126">
        <f t="shared" ca="1" si="35"/>
        <v>6.2557044045513104</v>
      </c>
      <c r="CT40" s="127">
        <f t="shared" ca="1" si="36"/>
        <v>-0.17290050822452407</v>
      </c>
      <c r="CU40" s="127">
        <f t="shared" ca="1" si="37"/>
        <v>-0.32656340893912272</v>
      </c>
      <c r="CX40" s="2">
        <f t="shared" si="55"/>
        <v>40</v>
      </c>
      <c r="CY40" s="42" t="str">
        <f t="shared" si="8"/>
        <v>DataGrowthRates!ah40</v>
      </c>
      <c r="CZ40" s="42" t="str">
        <f t="shared" si="0"/>
        <v>DataGrowthRates!al40</v>
      </c>
      <c r="DA40" s="42" t="str">
        <f t="shared" si="9"/>
        <v>DataGrowthRates!ai40</v>
      </c>
      <c r="DB40" s="42" t="str">
        <f t="shared" si="10"/>
        <v>DataGrowthRates!al40</v>
      </c>
      <c r="DD40" s="46" t="s">
        <v>128</v>
      </c>
      <c r="DE40" s="169">
        <f t="shared" ca="1" si="48"/>
        <v>42.008467042111626</v>
      </c>
      <c r="DF40" s="169">
        <f t="shared" ca="1" si="49"/>
        <v>39.414123853719019</v>
      </c>
      <c r="DG40" s="169">
        <f t="shared" ca="1" si="50"/>
        <v>6.5822678134904438</v>
      </c>
      <c r="DH40" s="169">
        <f t="shared" ca="1" si="51"/>
        <v>41.717283650397334</v>
      </c>
      <c r="DI40" s="169">
        <f t="shared" ca="1" si="52"/>
        <v>41.605304464045567</v>
      </c>
      <c r="DJ40" s="169">
        <f t="shared" ca="1" si="53"/>
        <v>-0.29118339171429142</v>
      </c>
      <c r="DK40" s="169">
        <f t="shared" ca="1" si="54"/>
        <v>-0.40316257806605904</v>
      </c>
      <c r="DL40" s="168">
        <f t="shared" si="20"/>
        <v>41.899800000000013</v>
      </c>
    </row>
    <row r="41" spans="1:116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45537.279999999999</v>
      </c>
      <c r="CD41" s="123">
        <v>45537.279999999999</v>
      </c>
      <c r="CI41" s="41"/>
      <c r="CJ41" s="42" t="str">
        <f t="shared" si="32"/>
        <v>ak</v>
      </c>
      <c r="CK41" s="43">
        <f t="shared" si="4"/>
        <v>132</v>
      </c>
      <c r="CL41" s="42" t="str">
        <f t="shared" si="45"/>
        <v>DataGrowthRates!am132</v>
      </c>
      <c r="CM41" s="42" t="str">
        <f t="shared" si="46"/>
        <v>DataGrowthRates!an132</v>
      </c>
      <c r="CN41" s="42" t="str">
        <f t="shared" si="47"/>
        <v>DataGrowthRates!aq132</v>
      </c>
      <c r="CP41" s="46" t="s">
        <v>130</v>
      </c>
      <c r="CQ41" s="124">
        <f t="shared" ref="CQ41:CQ44" ca="1" si="57">INDIRECT(CL37)</f>
        <v>6.0609207608762459</v>
      </c>
      <c r="CR41" s="124">
        <f t="shared" ca="1" si="56"/>
        <v>6.7563765961930526</v>
      </c>
      <c r="CS41" s="124">
        <f t="shared" ref="CS41:CS44" ca="1" si="58">INDIRECT(CN37)</f>
        <v>5.5589700637868269</v>
      </c>
      <c r="CT41" s="125">
        <f t="shared" ref="CT41:CT44" ca="1" si="59">CR41-CQ41</f>
        <v>0.69545583531680677</v>
      </c>
      <c r="CU41" s="125">
        <f t="shared" ref="CU41:CU44" ca="1" si="60">CS41-CQ41</f>
        <v>-0.50195069708941897</v>
      </c>
      <c r="CX41" s="2">
        <f t="shared" si="55"/>
        <v>41</v>
      </c>
      <c r="CY41" s="42" t="str">
        <f t="shared" si="8"/>
        <v>DataGrowthRates!ai41</v>
      </c>
      <c r="CZ41" s="42" t="str">
        <f t="shared" si="0"/>
        <v>DataGrowthRates!am41</v>
      </c>
      <c r="DA41" s="42" t="str">
        <f t="shared" si="9"/>
        <v>DataGrowthRates!aj41</v>
      </c>
      <c r="DB41" s="42" t="str">
        <f t="shared" si="10"/>
        <v>DataGrowthRates!am41</v>
      </c>
      <c r="DD41" s="46" t="s">
        <v>130</v>
      </c>
      <c r="DE41" s="167">
        <f t="shared" ref="DE41:DE44" ca="1" si="61">INDIRECT(CY41)/1000</f>
        <v>45.52982037089636</v>
      </c>
      <c r="DF41" s="167">
        <f t="shared" ref="DF41:DF44" ca="1" si="62">INDIRECT(CZ37)/1000</f>
        <v>42.927988974890553</v>
      </c>
      <c r="DG41" s="167">
        <f t="shared" ref="DG41:DG44" ca="1" si="63">(DE41-DF41)*100/DF41</f>
        <v>6.0609207608762441</v>
      </c>
      <c r="DH41" s="167">
        <f t="shared" ref="DH41:DH44" ca="1" si="64">INDIRECT(DA41)/1000</f>
        <v>45.723529591136206</v>
      </c>
      <c r="DI41" s="167">
        <f t="shared" ref="DI41:DI44" ca="1" si="65">INDIRECT(DB41)/1000</f>
        <v>45.509419696764596</v>
      </c>
      <c r="DJ41" s="167">
        <f t="shared" ref="DJ41:DJ44" ca="1" si="66">(DH41-DE41)</f>
        <v>0.19370922023984605</v>
      </c>
      <c r="DK41" s="167">
        <f t="shared" ref="DK41:DK44" ca="1" si="67">(DI41-DE41)</f>
        <v>-2.0400674131764163E-2</v>
      </c>
      <c r="DL41" s="168">
        <f t="shared" si="20"/>
        <v>45.537279999999996</v>
      </c>
    </row>
    <row r="42" spans="1:116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35122.400000000001</v>
      </c>
      <c r="CD42" s="77">
        <v>35122.400000000001</v>
      </c>
      <c r="CI42" s="41"/>
      <c r="CJ42" s="42" t="str">
        <f t="shared" si="32"/>
        <v>al</v>
      </c>
      <c r="CK42" s="43">
        <f t="shared" si="4"/>
        <v>133</v>
      </c>
      <c r="CL42" s="42" t="str">
        <f t="shared" si="45"/>
        <v>DataGrowthRates!an133</v>
      </c>
      <c r="CM42" s="42" t="str">
        <f t="shared" si="46"/>
        <v>DataGrowthRates!ao133</v>
      </c>
      <c r="CN42" s="42" t="str">
        <f t="shared" si="47"/>
        <v>DataGrowthRates!ar133</v>
      </c>
      <c r="CP42" s="46" t="s">
        <v>131</v>
      </c>
      <c r="CQ42" s="124">
        <f t="shared" ca="1" si="57"/>
        <v>1.5267266583128125</v>
      </c>
      <c r="CR42" s="124">
        <f t="shared" ca="1" si="56"/>
        <v>1.1011372920917304</v>
      </c>
      <c r="CS42" s="124">
        <f t="shared" ca="1" si="58"/>
        <v>2.2897613073794649</v>
      </c>
      <c r="CT42" s="125">
        <f t="shared" ca="1" si="59"/>
        <v>-0.42558936622108212</v>
      </c>
      <c r="CU42" s="125">
        <f t="shared" ca="1" si="60"/>
        <v>0.76303464906665242</v>
      </c>
      <c r="CX42" s="2">
        <f t="shared" si="55"/>
        <v>42</v>
      </c>
      <c r="CY42" s="42" t="str">
        <f t="shared" ref="CY42:CY44" si="68">CL$4&amp;CJ40&amp;CX42</f>
        <v>DataGrowthRates!aj42</v>
      </c>
      <c r="CZ42" s="42" t="str">
        <f t="shared" ref="CZ42:CZ44" si="69">CL$4&amp;CJ44&amp;CX42</f>
        <v>DataGrowthRates!an42</v>
      </c>
      <c r="DA42" s="42" t="str">
        <f t="shared" ref="DA42:DA44" si="70">CM$4&amp;CJ41&amp;CX42</f>
        <v>DataGrowthRates!ak42</v>
      </c>
      <c r="DB42" s="42" t="str">
        <f t="shared" ref="DB42:DB44" si="71">CN$4&amp;CJ44&amp;CX42</f>
        <v>DataGrowthRates!an42</v>
      </c>
      <c r="DD42" s="46" t="s">
        <v>131</v>
      </c>
      <c r="DE42" s="167">
        <f t="shared" ca="1" si="61"/>
        <v>34.470546550192658</v>
      </c>
      <c r="DF42" s="167">
        <f t="shared" ca="1" si="62"/>
        <v>33.952189423187988</v>
      </c>
      <c r="DG42" s="167">
        <f t="shared" ca="1" si="63"/>
        <v>1.5267266583127999</v>
      </c>
      <c r="DH42" s="167">
        <f t="shared" ca="1" si="64"/>
        <v>34.326049642408336</v>
      </c>
      <c r="DI42" s="167">
        <f t="shared" ca="1" si="65"/>
        <v>34.702747843035823</v>
      </c>
      <c r="DJ42" s="167">
        <f t="shared" ca="1" si="66"/>
        <v>-0.14449690778432256</v>
      </c>
      <c r="DK42" s="167">
        <f t="shared" ca="1" si="67"/>
        <v>0.23220129284316471</v>
      </c>
      <c r="DL42" s="168">
        <f t="shared" si="20"/>
        <v>35.122399999999999</v>
      </c>
    </row>
    <row r="43" spans="1:116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30201.670000000002</v>
      </c>
      <c r="CD43" s="77">
        <v>30201.670000000002</v>
      </c>
      <c r="CI43" s="41"/>
      <c r="CJ43" s="42" t="str">
        <f t="shared" si="32"/>
        <v>am</v>
      </c>
      <c r="CK43" s="43">
        <f t="shared" si="4"/>
        <v>134</v>
      </c>
      <c r="CL43" s="42" t="str">
        <f t="shared" si="45"/>
        <v>DataGrowthRates!ao134</v>
      </c>
      <c r="CM43" s="42" t="str">
        <f t="shared" si="46"/>
        <v>DataGrowthRates!ap134</v>
      </c>
      <c r="CN43" s="42" t="str">
        <f t="shared" si="47"/>
        <v>DataGrowthRates!as134</v>
      </c>
      <c r="CP43" s="46" t="s">
        <v>132</v>
      </c>
      <c r="CQ43" s="124">
        <f t="shared" ca="1" si="57"/>
        <v>0.10248814660863653</v>
      </c>
      <c r="CR43" s="124">
        <f t="shared" ca="1" si="56"/>
        <v>-0.54684075558709844</v>
      </c>
      <c r="CS43" s="124">
        <f t="shared" ca="1" si="58"/>
        <v>0.44635479771260128</v>
      </c>
      <c r="CT43" s="125">
        <f t="shared" ca="1" si="59"/>
        <v>-0.64932890219573491</v>
      </c>
      <c r="CU43" s="125">
        <f t="shared" ca="1" si="60"/>
        <v>0.34386665110396475</v>
      </c>
      <c r="CX43" s="2">
        <f t="shared" si="55"/>
        <v>43</v>
      </c>
      <c r="CY43" s="42" t="str">
        <f t="shared" si="68"/>
        <v>DataGrowthRates!ak43</v>
      </c>
      <c r="CZ43" s="42" t="str">
        <f t="shared" si="69"/>
        <v>DataGrowthRates!ao43</v>
      </c>
      <c r="DA43" s="42" t="str">
        <f t="shared" si="70"/>
        <v>DataGrowthRates!al43</v>
      </c>
      <c r="DB43" s="42" t="str">
        <f t="shared" si="71"/>
        <v>DataGrowthRates!ao43</v>
      </c>
      <c r="DD43" s="46" t="s">
        <v>132</v>
      </c>
      <c r="DE43" s="167">
        <f t="shared" ca="1" si="61"/>
        <v>29.841113568323934</v>
      </c>
      <c r="DF43" s="167">
        <f t="shared" ca="1" si="62"/>
        <v>29.810561276577936</v>
      </c>
      <c r="DG43" s="167">
        <f t="shared" ca="1" si="63"/>
        <v>0.10248814660864168</v>
      </c>
      <c r="DH43" s="167">
        <f t="shared" ca="1" si="64"/>
        <v>29.647544978048344</v>
      </c>
      <c r="DI43" s="167">
        <f t="shared" ca="1" si="65"/>
        <v>30.010174396554088</v>
      </c>
      <c r="DJ43" s="167">
        <f t="shared" ca="1" si="66"/>
        <v>-0.19356859027558926</v>
      </c>
      <c r="DK43" s="167">
        <f t="shared" ca="1" si="67"/>
        <v>0.16906082823015467</v>
      </c>
      <c r="DL43" s="168">
        <f t="shared" si="20"/>
        <v>30.201670000000004</v>
      </c>
    </row>
    <row r="44" spans="1:116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40157.97</v>
      </c>
      <c r="CD44" s="79">
        <v>40157.97</v>
      </c>
      <c r="CI44" s="41"/>
      <c r="CJ44" s="42" t="str">
        <f t="shared" si="32"/>
        <v>an</v>
      </c>
      <c r="CK44" s="43">
        <f t="shared" si="4"/>
        <v>135</v>
      </c>
      <c r="CL44" s="42" t="str">
        <f t="shared" si="45"/>
        <v>DataGrowthRates!ap135</v>
      </c>
      <c r="CM44" s="42" t="str">
        <f t="shared" si="46"/>
        <v>DataGrowthRates!aq135</v>
      </c>
      <c r="CN44" s="42" t="str">
        <f t="shared" si="47"/>
        <v>DataGrowthRates!at135</v>
      </c>
      <c r="CP44" s="47" t="s">
        <v>133</v>
      </c>
      <c r="CQ44" s="126">
        <f t="shared" ca="1" si="57"/>
        <v>-5.4683750144442254</v>
      </c>
      <c r="CR44" s="126">
        <f t="shared" ca="1" si="56"/>
        <v>-4.7934510090165032</v>
      </c>
      <c r="CS44" s="126">
        <f t="shared" ca="1" si="58"/>
        <v>-4.8045559244223472</v>
      </c>
      <c r="CT44" s="127">
        <f t="shared" ca="1" si="59"/>
        <v>0.67492400542772213</v>
      </c>
      <c r="CU44" s="127">
        <f t="shared" ca="1" si="60"/>
        <v>0.66381909002187811</v>
      </c>
      <c r="CX44" s="2">
        <f t="shared" si="55"/>
        <v>44</v>
      </c>
      <c r="CY44" s="42" t="str">
        <f t="shared" si="68"/>
        <v>DataGrowthRates!al44</v>
      </c>
      <c r="CZ44" s="42" t="str">
        <f t="shared" si="69"/>
        <v>DataGrowthRates!ap44</v>
      </c>
      <c r="DA44" s="42" t="str">
        <f t="shared" si="70"/>
        <v>DataGrowthRates!am44</v>
      </c>
      <c r="DB44" s="42" t="str">
        <f t="shared" si="71"/>
        <v>DataGrowthRates!ap44</v>
      </c>
      <c r="DD44" s="46" t="s">
        <v>133</v>
      </c>
      <c r="DE44" s="169">
        <f t="shared" ca="1" si="61"/>
        <v>39.330170390050256</v>
      </c>
      <c r="DF44" s="169">
        <f t="shared" ca="1" si="62"/>
        <v>41.605304464045567</v>
      </c>
      <c r="DG44" s="169">
        <f t="shared" ca="1" si="63"/>
        <v>-5.4683750144442138</v>
      </c>
      <c r="DH44" s="169">
        <f t="shared" ca="1" si="64"/>
        <v>39.711592071276129</v>
      </c>
      <c r="DI44" s="169">
        <f t="shared" ca="1" si="65"/>
        <v>39.916376407017353</v>
      </c>
      <c r="DJ44" s="169">
        <f t="shared" ca="1" si="66"/>
        <v>0.3814216812258735</v>
      </c>
      <c r="DK44" s="169">
        <f t="shared" ca="1" si="67"/>
        <v>0.58620601696709684</v>
      </c>
      <c r="DL44" s="168">
        <f t="shared" si="20"/>
        <v>40.157969999999999</v>
      </c>
    </row>
    <row r="45" spans="1:116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41420.220000000008</v>
      </c>
      <c r="CD45" s="123">
        <v>41420.220000000008</v>
      </c>
      <c r="CI45" s="41"/>
      <c r="CJ45" s="42" t="str">
        <f t="shared" si="32"/>
        <v>ao</v>
      </c>
      <c r="CK45" s="43">
        <f t="shared" si="4"/>
        <v>136</v>
      </c>
      <c r="CL45" s="42" t="str">
        <f t="shared" si="45"/>
        <v>DataGrowthRates!aq136</v>
      </c>
      <c r="CM45" s="42" t="str">
        <f t="shared" si="46"/>
        <v>DataGrowthRates!ar136</v>
      </c>
      <c r="CN45" s="42" t="str">
        <f t="shared" si="47"/>
        <v>DataGrowthRates!au136</v>
      </c>
      <c r="CP45" s="46" t="s">
        <v>134</v>
      </c>
      <c r="CQ45" s="124">
        <f t="shared" ref="CQ45:CQ56" ca="1" si="72">INDIRECT(CL41)</f>
        <v>-10.222303573302138</v>
      </c>
      <c r="CR45" s="124">
        <f t="shared" ref="CR45:CR56" ca="1" si="73">INDIRECT(CM41)</f>
        <v>-9.8182767428851179</v>
      </c>
      <c r="CS45" s="124">
        <f t="shared" ref="CS45:CS84" ca="1" si="74">INDIRECT(CN41)</f>
        <v>-9.5989358355834984</v>
      </c>
      <c r="CT45" s="125">
        <f t="shared" ref="CT45:CT87" ca="1" si="75">CR45-CQ45</f>
        <v>0.40402683041702048</v>
      </c>
      <c r="CU45" s="125">
        <f t="shared" ref="CU45:CU84" ca="1" si="76">CS45-CQ45</f>
        <v>0.62336773771863996</v>
      </c>
      <c r="CX45" s="2">
        <f t="shared" si="55"/>
        <v>45</v>
      </c>
      <c r="CY45" s="42" t="str">
        <f t="shared" ref="CY45:CY48" si="77">CL$4&amp;CJ43&amp;CX45</f>
        <v>DataGrowthRates!am45</v>
      </c>
      <c r="CZ45" s="42" t="str">
        <f t="shared" ref="CZ45:CZ48" si="78">CL$4&amp;CJ47&amp;CX45</f>
        <v>DataGrowthRates!aq45</v>
      </c>
      <c r="DA45" s="42" t="str">
        <f t="shared" ref="DA45:DA48" si="79">CM$4&amp;CJ44&amp;CX45</f>
        <v>DataGrowthRates!an45</v>
      </c>
      <c r="DB45" s="42" t="str">
        <f t="shared" ref="DB45:DB48" si="80">CN$4&amp;CJ47&amp;CX45</f>
        <v>DataGrowthRates!aq45</v>
      </c>
      <c r="DD45" s="46" t="s">
        <v>134</v>
      </c>
      <c r="DE45" s="167">
        <f t="shared" ref="DE45:DE48" ca="1" si="81">INDIRECT(CY45)/1000</f>
        <v>40.857308660913162</v>
      </c>
      <c r="DF45" s="167">
        <f t="shared" ref="DF45:DF48" ca="1" si="82">INDIRECT(CZ41)/1000</f>
        <v>45.509419696764596</v>
      </c>
      <c r="DG45" s="167">
        <f t="shared" ref="DG45:DG48" ca="1" si="83">(DE45-DF45)*100/DF45</f>
        <v>-10.222303573302137</v>
      </c>
      <c r="DH45" s="167">
        <f t="shared" ref="DH45:DH48" ca="1" si="84">INDIRECT(DA45)/1000</f>
        <v>41.027113008964314</v>
      </c>
      <c r="DI45" s="167">
        <f t="shared" ref="DI45:DI48" ca="1" si="85">INDIRECT(DB45)/1000</f>
        <v>41.522605812798147</v>
      </c>
      <c r="DJ45" s="167">
        <f t="shared" ref="DJ45:DJ48" ca="1" si="86">(DH45-DE45)</f>
        <v>0.16980434805115152</v>
      </c>
      <c r="DK45" s="167">
        <f t="shared" ref="DK45:DK48" ca="1" si="87">(DI45-DE45)</f>
        <v>0.66529715188498528</v>
      </c>
      <c r="DL45" s="168">
        <f t="shared" si="20"/>
        <v>41.420220000000008</v>
      </c>
    </row>
    <row r="46" spans="1:116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32320.39</v>
      </c>
      <c r="CD46" s="77">
        <v>32320.39</v>
      </c>
      <c r="CI46" s="41"/>
      <c r="CJ46" s="42" t="str">
        <f t="shared" si="32"/>
        <v>ap</v>
      </c>
      <c r="CK46" s="43">
        <f t="shared" si="4"/>
        <v>137</v>
      </c>
      <c r="CL46" s="42" t="str">
        <f t="shared" si="45"/>
        <v>DataGrowthRates!ar137</v>
      </c>
      <c r="CM46" s="42" t="str">
        <f t="shared" si="46"/>
        <v>DataGrowthRates!as137</v>
      </c>
      <c r="CN46" s="42" t="str">
        <f t="shared" si="47"/>
        <v>DataGrowthRates!av137</v>
      </c>
      <c r="CP46" s="46" t="s">
        <v>135</v>
      </c>
      <c r="CQ46" s="124">
        <f t="shared" ca="1" si="72"/>
        <v>-8.102843517353886</v>
      </c>
      <c r="CR46" s="124">
        <f t="shared" ca="1" si="73"/>
        <v>-7.737220733768063</v>
      </c>
      <c r="CS46" s="124">
        <f t="shared" ca="1" si="74"/>
        <v>-8.3427237705619941</v>
      </c>
      <c r="CT46" s="125">
        <f t="shared" ca="1" si="75"/>
        <v>0.36562278358582301</v>
      </c>
      <c r="CU46" s="125">
        <f t="shared" ca="1" si="76"/>
        <v>-0.23988025320810813</v>
      </c>
      <c r="CX46" s="2">
        <f t="shared" si="55"/>
        <v>46</v>
      </c>
      <c r="CY46" s="42" t="str">
        <f t="shared" si="77"/>
        <v>DataGrowthRates!an46</v>
      </c>
      <c r="CZ46" s="42" t="str">
        <f t="shared" si="78"/>
        <v>DataGrowthRates!ar46</v>
      </c>
      <c r="DA46" s="42" t="str">
        <f t="shared" si="79"/>
        <v>DataGrowthRates!ao46</v>
      </c>
      <c r="DB46" s="42" t="str">
        <f t="shared" si="80"/>
        <v>DataGrowthRates!ar46</v>
      </c>
      <c r="DD46" s="46" t="s">
        <v>135</v>
      </c>
      <c r="DE46" s="167">
        <f t="shared" ca="1" si="81"/>
        <v>31.890838489092729</v>
      </c>
      <c r="DF46" s="167">
        <f t="shared" ca="1" si="82"/>
        <v>34.702747843035823</v>
      </c>
      <c r="DG46" s="167">
        <f t="shared" ca="1" si="83"/>
        <v>-8.102843517353886</v>
      </c>
      <c r="DH46" s="167">
        <f t="shared" ca="1" si="84"/>
        <v>32.017719641737209</v>
      </c>
      <c r="DI46" s="167">
        <f t="shared" ca="1" si="85"/>
        <v>32.087793451555186</v>
      </c>
      <c r="DJ46" s="167">
        <f t="shared" ca="1" si="86"/>
        <v>0.1268811526444793</v>
      </c>
      <c r="DK46" s="167">
        <f t="shared" ca="1" si="87"/>
        <v>0.19695496246245625</v>
      </c>
      <c r="DL46" s="168">
        <f t="shared" si="20"/>
        <v>32.320389999999996</v>
      </c>
    </row>
    <row r="47" spans="1:116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29705.35</v>
      </c>
      <c r="CD47" s="77">
        <v>29705.35</v>
      </c>
      <c r="CI47" s="41"/>
      <c r="CJ47" s="42" t="str">
        <f t="shared" si="32"/>
        <v>aq</v>
      </c>
      <c r="CK47" s="43">
        <f t="shared" si="4"/>
        <v>138</v>
      </c>
      <c r="CL47" s="42" t="str">
        <f t="shared" si="45"/>
        <v>DataGrowthRates!as138</v>
      </c>
      <c r="CM47" s="42" t="str">
        <f t="shared" si="46"/>
        <v>DataGrowthRates!at138</v>
      </c>
      <c r="CN47" s="42" t="str">
        <f t="shared" si="47"/>
        <v>DataGrowthRates!aw138</v>
      </c>
      <c r="CP47" s="46" t="s">
        <v>136</v>
      </c>
      <c r="CQ47" s="124">
        <f t="shared" ca="1" si="72"/>
        <v>-1.6051241632157773</v>
      </c>
      <c r="CR47" s="124">
        <f t="shared" ca="1" si="73"/>
        <v>-1.2264153199215249</v>
      </c>
      <c r="CS47" s="124">
        <f t="shared" ca="1" si="74"/>
        <v>-0.29437476451978067</v>
      </c>
      <c r="CT47" s="125">
        <f t="shared" ca="1" si="75"/>
        <v>0.37870884329425247</v>
      </c>
      <c r="CU47" s="125">
        <f t="shared" ca="1" si="76"/>
        <v>1.3107493986959966</v>
      </c>
      <c r="CX47" s="2">
        <f t="shared" si="55"/>
        <v>47</v>
      </c>
      <c r="CY47" s="42" t="str">
        <f t="shared" si="77"/>
        <v>DataGrowthRates!ao47</v>
      </c>
      <c r="CZ47" s="42" t="str">
        <f t="shared" si="78"/>
        <v>DataGrowthRates!as47</v>
      </c>
      <c r="DA47" s="42" t="str">
        <f t="shared" si="79"/>
        <v>DataGrowthRates!ap47</v>
      </c>
      <c r="DB47" s="42" t="str">
        <f t="shared" si="80"/>
        <v>DataGrowthRates!as47</v>
      </c>
      <c r="DD47" s="46" t="s">
        <v>136</v>
      </c>
      <c r="DE47" s="167">
        <f t="shared" ca="1" si="81"/>
        <v>29.528473835891806</v>
      </c>
      <c r="DF47" s="167">
        <f t="shared" ca="1" si="82"/>
        <v>30.010174396554088</v>
      </c>
      <c r="DG47" s="167">
        <f t="shared" ca="1" si="83"/>
        <v>-1.6051241632157727</v>
      </c>
      <c r="DH47" s="167">
        <f t="shared" ca="1" si="84"/>
        <v>29.632757779242421</v>
      </c>
      <c r="DI47" s="167">
        <f t="shared" ca="1" si="85"/>
        <v>29.783773863783743</v>
      </c>
      <c r="DJ47" s="167">
        <f t="shared" ca="1" si="86"/>
        <v>0.10428394335061597</v>
      </c>
      <c r="DK47" s="167">
        <f t="shared" ca="1" si="87"/>
        <v>0.25530002789193773</v>
      </c>
      <c r="DL47" s="168">
        <f t="shared" si="20"/>
        <v>29.705349999999999</v>
      </c>
    </row>
    <row r="48" spans="1:116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39568.35</v>
      </c>
      <c r="CD48" s="79">
        <v>39568.35</v>
      </c>
      <c r="CI48" s="41"/>
      <c r="CJ48" s="42" t="str">
        <f t="shared" si="32"/>
        <v>ar</v>
      </c>
      <c r="CK48" s="43">
        <f t="shared" si="4"/>
        <v>139</v>
      </c>
      <c r="CL48" s="42" t="str">
        <f>CL$4&amp;CJ50&amp;CK48</f>
        <v>DataGrowthRates!at139</v>
      </c>
      <c r="CM48" s="42" t="str">
        <f>CM$4&amp;CJ51&amp;CK48</f>
        <v>DataGrowthRates!au139</v>
      </c>
      <c r="CN48" s="42" t="str">
        <f>CN$4&amp;CJ54&amp;CK48</f>
        <v>DataGrowthRates!ax139</v>
      </c>
      <c r="CP48" s="47" t="s">
        <v>137</v>
      </c>
      <c r="CQ48" s="126">
        <f t="shared" ca="1" si="72"/>
        <v>-1.706724387350786</v>
      </c>
      <c r="CR48" s="126">
        <f t="shared" ca="1" si="73"/>
        <v>-2.4169635021743017</v>
      </c>
      <c r="CS48" s="126">
        <f t="shared" ca="1" si="74"/>
        <v>-2.3859430430212933</v>
      </c>
      <c r="CT48" s="127">
        <f t="shared" ca="1" si="75"/>
        <v>-0.71023911482351565</v>
      </c>
      <c r="CU48" s="127">
        <f t="shared" ca="1" si="76"/>
        <v>-0.67921865567050732</v>
      </c>
      <c r="CX48" s="2">
        <f t="shared" si="55"/>
        <v>48</v>
      </c>
      <c r="CY48" s="42" t="str">
        <f t="shared" si="77"/>
        <v>DataGrowthRates!ap48</v>
      </c>
      <c r="CZ48" s="42" t="str">
        <f t="shared" si="78"/>
        <v>DataGrowthRates!at48</v>
      </c>
      <c r="DA48" s="42" t="str">
        <f t="shared" si="79"/>
        <v>DataGrowthRates!aq48</v>
      </c>
      <c r="DB48" s="42" t="str">
        <f t="shared" si="80"/>
        <v>DataGrowthRates!at48</v>
      </c>
      <c r="DD48" s="46" t="s">
        <v>137</v>
      </c>
      <c r="DE48" s="169">
        <f t="shared" ca="1" si="81"/>
        <v>39.235113876332051</v>
      </c>
      <c r="DF48" s="169">
        <f t="shared" ca="1" si="82"/>
        <v>39.916376407017353</v>
      </c>
      <c r="DG48" s="169">
        <f t="shared" ca="1" si="83"/>
        <v>-1.70672438735079</v>
      </c>
      <c r="DH48" s="169">
        <f t="shared" ca="1" si="84"/>
        <v>39.337339983419248</v>
      </c>
      <c r="DI48" s="169">
        <f t="shared" ca="1" si="85"/>
        <v>39.368291354586596</v>
      </c>
      <c r="DJ48" s="169">
        <f t="shared" ca="1" si="86"/>
        <v>0.1022261070871977</v>
      </c>
      <c r="DK48" s="169">
        <f t="shared" ca="1" si="87"/>
        <v>0.13317747825454518</v>
      </c>
      <c r="DL48" s="168">
        <f t="shared" si="20"/>
        <v>39.568349999999995</v>
      </c>
    </row>
    <row r="49" spans="1:116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43919.17</v>
      </c>
      <c r="CD49" s="123">
        <v>43919.17</v>
      </c>
      <c r="CI49" s="41"/>
      <c r="CJ49" s="42" t="str">
        <f t="shared" si="32"/>
        <v>as</v>
      </c>
      <c r="CK49" s="43">
        <f>CK48+1</f>
        <v>140</v>
      </c>
      <c r="CL49" s="42" t="str">
        <f t="shared" ref="CL49:CL72" si="88">CL$4&amp;CJ51&amp;CK49</f>
        <v>DataGrowthRates!au140</v>
      </c>
      <c r="CM49" s="42" t="str">
        <f t="shared" ref="CM49:CM72" si="89">CM$4&amp;CJ52&amp;CK49</f>
        <v>DataGrowthRates!av140</v>
      </c>
      <c r="CN49" s="42" t="str">
        <f t="shared" ref="CN49:CN72" si="90">CN$4&amp;CJ55&amp;CK49</f>
        <v>DataGrowthRates!ay140</v>
      </c>
      <c r="CP49" s="48" t="s">
        <v>138</v>
      </c>
      <c r="CQ49" s="124">
        <f t="shared" ca="1" si="72"/>
        <v>6.0282384990745124</v>
      </c>
      <c r="CR49" s="124">
        <f t="shared" ca="1" si="73"/>
        <v>5.3260118077207954</v>
      </c>
      <c r="CS49" s="124">
        <f t="shared" ca="1" si="74"/>
        <v>6.1338036812426839</v>
      </c>
      <c r="CT49" s="125">
        <f t="shared" ca="1" si="75"/>
        <v>-0.70222669135371696</v>
      </c>
      <c r="CU49" s="125">
        <f t="shared" ca="1" si="76"/>
        <v>0.10556518216817157</v>
      </c>
      <c r="CX49" s="2">
        <f t="shared" si="55"/>
        <v>49</v>
      </c>
      <c r="CY49" s="42" t="str">
        <f t="shared" ref="CY49:CY56" si="91">CL$4&amp;CJ47&amp;CX49</f>
        <v>DataGrowthRates!aq49</v>
      </c>
      <c r="CZ49" s="42" t="str">
        <f t="shared" ref="CZ49:CZ56" si="92">CL$4&amp;CJ51&amp;CX49</f>
        <v>DataGrowthRates!au49</v>
      </c>
      <c r="DA49" s="42" t="str">
        <f t="shared" ref="DA49:DA56" si="93">CM$4&amp;CJ48&amp;CX49</f>
        <v>DataGrowthRates!ar49</v>
      </c>
      <c r="DB49" s="42" t="str">
        <f t="shared" ref="DB49:DB56" si="94">CN$4&amp;CJ51&amp;CX49</f>
        <v>DataGrowthRates!au49</v>
      </c>
      <c r="DD49" s="48" t="s">
        <v>138</v>
      </c>
      <c r="DE49" s="167">
        <f t="shared" ref="DE49:DE52" ca="1" si="95">INDIRECT(CY49)/1000</f>
        <v>44.025687522224196</v>
      </c>
      <c r="DF49" s="167">
        <f t="shared" ref="DF49:DF52" ca="1" si="96">INDIRECT(CZ45)/1000</f>
        <v>41.522605812798147</v>
      </c>
      <c r="DG49" s="167">
        <f t="shared" ref="DG49:DG52" ca="1" si="97">(DE49-DF49)*100/DF49</f>
        <v>6.0282384990745106</v>
      </c>
      <c r="DH49" s="167">
        <f t="shared" ref="DH49:DH52" ca="1" si="98">INDIRECT(DA49)/1000</f>
        <v>43.765150106313882</v>
      </c>
      <c r="DI49" s="167">
        <f t="shared" ref="DI49:DI80" ca="1" si="99">INDIRECT(DB49)/1000</f>
        <v>44.032112646969992</v>
      </c>
      <c r="DJ49" s="167">
        <f t="shared" ref="DJ49:DJ52" ca="1" si="100">(DH49-DE49)</f>
        <v>-0.26053741591031354</v>
      </c>
      <c r="DK49" s="167">
        <f t="shared" ref="DK49:DK80" ca="1" si="101">(DI49-DE49)</f>
        <v>6.4251247457960403E-3</v>
      </c>
      <c r="DL49" s="168">
        <f t="shared" si="20"/>
        <v>43.919170000000001</v>
      </c>
    </row>
    <row r="50" spans="1:116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33310.99</v>
      </c>
      <c r="CD50" s="77">
        <v>33310.99</v>
      </c>
      <c r="CI50" s="41"/>
      <c r="CJ50" s="42" t="str">
        <f t="shared" si="32"/>
        <v>at</v>
      </c>
      <c r="CK50" s="43">
        <f t="shared" si="4"/>
        <v>141</v>
      </c>
      <c r="CL50" s="42" t="str">
        <f t="shared" si="88"/>
        <v>DataGrowthRates!av141</v>
      </c>
      <c r="CM50" s="42" t="str">
        <f t="shared" si="89"/>
        <v>DataGrowthRates!aw141</v>
      </c>
      <c r="CN50" s="42" t="str">
        <f t="shared" si="90"/>
        <v>DataGrowthRates!az141</v>
      </c>
      <c r="CP50" s="46" t="s">
        <v>139</v>
      </c>
      <c r="CQ50" s="124">
        <f t="shared" ca="1" si="72"/>
        <v>2.8801498475555971</v>
      </c>
      <c r="CR50" s="124">
        <f t="shared" ca="1" si="73"/>
        <v>2.9544393504636801</v>
      </c>
      <c r="CS50" s="124">
        <f t="shared" ca="1" si="74"/>
        <v>2.8212319848377794</v>
      </c>
      <c r="CT50" s="125">
        <f t="shared" ca="1" si="75"/>
        <v>7.4289502908083005E-2</v>
      </c>
      <c r="CU50" s="125">
        <f t="shared" ca="1" si="76"/>
        <v>-5.8917862717817737E-2</v>
      </c>
      <c r="CX50" s="2">
        <f t="shared" si="55"/>
        <v>50</v>
      </c>
      <c r="CY50" s="42" t="str">
        <f t="shared" si="91"/>
        <v>DataGrowthRates!ar50</v>
      </c>
      <c r="CZ50" s="42" t="str">
        <f t="shared" si="92"/>
        <v>DataGrowthRates!av50</v>
      </c>
      <c r="DA50" s="42" t="str">
        <f t="shared" si="93"/>
        <v>DataGrowthRates!as50</v>
      </c>
      <c r="DB50" s="42" t="str">
        <f t="shared" si="94"/>
        <v>DataGrowthRates!av50</v>
      </c>
      <c r="DD50" s="46" t="s">
        <v>139</v>
      </c>
      <c r="DE50" s="167">
        <f t="shared" ca="1" si="95"/>
        <v>33.011969985734105</v>
      </c>
      <c r="DF50" s="167">
        <f t="shared" ca="1" si="96"/>
        <v>32.087793451555186</v>
      </c>
      <c r="DG50" s="167">
        <f t="shared" ca="1" si="97"/>
        <v>2.8801498475555891</v>
      </c>
      <c r="DH50" s="167">
        <f t="shared" ca="1" si="98"/>
        <v>33.035807847983435</v>
      </c>
      <c r="DI50" s="167">
        <f t="shared" ca="1" si="99"/>
        <v>32.79146786419998</v>
      </c>
      <c r="DJ50" s="167">
        <f t="shared" ca="1" si="100"/>
        <v>2.3837862249330044E-2</v>
      </c>
      <c r="DK50" s="167">
        <f t="shared" ca="1" si="101"/>
        <v>-0.22050212153412474</v>
      </c>
      <c r="DL50" s="168">
        <f t="shared" si="20"/>
        <v>33.310989999999997</v>
      </c>
    </row>
    <row r="51" spans="1:116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30202.68</v>
      </c>
      <c r="CD51" s="77">
        <v>30202.68</v>
      </c>
      <c r="CI51" s="41"/>
      <c r="CJ51" s="42" t="str">
        <f t="shared" si="32"/>
        <v>au</v>
      </c>
      <c r="CK51" s="43">
        <f t="shared" si="4"/>
        <v>142</v>
      </c>
      <c r="CL51" s="42" t="str">
        <f t="shared" si="88"/>
        <v>DataGrowthRates!aw142</v>
      </c>
      <c r="CM51" s="42" t="str">
        <f t="shared" si="89"/>
        <v>DataGrowthRates!ax142</v>
      </c>
      <c r="CN51" s="42" t="str">
        <f t="shared" si="90"/>
        <v>DataGrowthRates!ba142</v>
      </c>
      <c r="CP51" s="46" t="s">
        <v>140</v>
      </c>
      <c r="CQ51" s="124">
        <f t="shared" ca="1" si="72"/>
        <v>3.1095532783763704</v>
      </c>
      <c r="CR51" s="124">
        <f t="shared" ca="1" si="73"/>
        <v>3.0842276054332509</v>
      </c>
      <c r="CS51" s="124">
        <f t="shared" ca="1" si="74"/>
        <v>3.0821199425753032</v>
      </c>
      <c r="CT51" s="125">
        <f t="shared" ca="1" si="75"/>
        <v>-2.5325672943119493E-2</v>
      </c>
      <c r="CU51" s="125">
        <f t="shared" ca="1" si="76"/>
        <v>-2.7433335801067216E-2</v>
      </c>
      <c r="CX51" s="2">
        <f t="shared" si="55"/>
        <v>51</v>
      </c>
      <c r="CY51" s="42" t="str">
        <f t="shared" si="91"/>
        <v>DataGrowthRates!as51</v>
      </c>
      <c r="CZ51" s="42" t="str">
        <f t="shared" si="92"/>
        <v>DataGrowthRates!aw51</v>
      </c>
      <c r="DA51" s="42" t="str">
        <f t="shared" si="93"/>
        <v>DataGrowthRates!at51</v>
      </c>
      <c r="DB51" s="42" t="str">
        <f t="shared" si="94"/>
        <v>DataGrowthRates!aw51</v>
      </c>
      <c r="DD51" s="46" t="s">
        <v>140</v>
      </c>
      <c r="DE51" s="167">
        <f t="shared" ca="1" si="95"/>
        <v>30.709916180389236</v>
      </c>
      <c r="DF51" s="167">
        <f t="shared" ca="1" si="96"/>
        <v>29.783773863783743</v>
      </c>
      <c r="DG51" s="167">
        <f t="shared" ca="1" si="97"/>
        <v>3.1095532783763722</v>
      </c>
      <c r="DH51" s="167">
        <f t="shared" ca="1" si="98"/>
        <v>30.721497730379024</v>
      </c>
      <c r="DI51" s="167">
        <f t="shared" ca="1" si="99"/>
        <v>30.47429862954526</v>
      </c>
      <c r="DJ51" s="167">
        <f t="shared" ca="1" si="100"/>
        <v>1.1581549989788442E-2</v>
      </c>
      <c r="DK51" s="167">
        <f t="shared" ca="1" si="101"/>
        <v>-0.23561755084397618</v>
      </c>
      <c r="DL51" s="168">
        <f t="shared" si="20"/>
        <v>30.202680000000001</v>
      </c>
    </row>
    <row r="52" spans="1:116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38595.769999999997</v>
      </c>
      <c r="CD52" s="79">
        <v>38595.769999999997</v>
      </c>
      <c r="CI52" s="41"/>
      <c r="CJ52" s="42" t="str">
        <f t="shared" si="32"/>
        <v>av</v>
      </c>
      <c r="CK52" s="43">
        <f t="shared" si="4"/>
        <v>143</v>
      </c>
      <c r="CL52" s="42" t="str">
        <f t="shared" si="88"/>
        <v>DataGrowthRates!ax143</v>
      </c>
      <c r="CM52" s="42" t="str">
        <f t="shared" si="89"/>
        <v>DataGrowthRates!ay143</v>
      </c>
      <c r="CN52" s="42" t="str">
        <f t="shared" si="90"/>
        <v>DataGrowthRates!bb143</v>
      </c>
      <c r="CP52" s="47" t="s">
        <v>141</v>
      </c>
      <c r="CQ52" s="126">
        <f t="shared" ca="1" si="72"/>
        <v>-1.6426260938733905</v>
      </c>
      <c r="CR52" s="126">
        <f t="shared" ca="1" si="73"/>
        <v>-2.3759955622836175</v>
      </c>
      <c r="CS52" s="126">
        <f t="shared" ca="1" si="74"/>
        <v>-1.6289778251885287</v>
      </c>
      <c r="CT52" s="127">
        <f t="shared" ca="1" si="75"/>
        <v>-0.73336946841022699</v>
      </c>
      <c r="CU52" s="127">
        <f t="shared" ca="1" si="76"/>
        <v>1.3648268684861797E-2</v>
      </c>
      <c r="CX52" s="2">
        <f t="shared" si="55"/>
        <v>52</v>
      </c>
      <c r="CY52" s="42" t="str">
        <f t="shared" si="91"/>
        <v>DataGrowthRates!at52</v>
      </c>
      <c r="CZ52" s="42" t="str">
        <f t="shared" si="92"/>
        <v>DataGrowthRates!ax52</v>
      </c>
      <c r="DA52" s="42" t="str">
        <f t="shared" si="93"/>
        <v>DataGrowthRates!au52</v>
      </c>
      <c r="DB52" s="42" t="str">
        <f t="shared" si="94"/>
        <v>DataGrowthRates!ax52</v>
      </c>
      <c r="DD52" s="47" t="s">
        <v>141</v>
      </c>
      <c r="DE52" s="169">
        <f t="shared" ca="1" si="95"/>
        <v>38.721617528084053</v>
      </c>
      <c r="DF52" s="169">
        <f t="shared" ca="1" si="96"/>
        <v>39.368291354586596</v>
      </c>
      <c r="DG52" s="169">
        <f t="shared" ca="1" si="97"/>
        <v>-1.6426260938733934</v>
      </c>
      <c r="DH52" s="169">
        <f t="shared" ca="1" si="98"/>
        <v>38.355876587534134</v>
      </c>
      <c r="DI52" s="169">
        <f t="shared" ca="1" si="99"/>
        <v>38.649375305372516</v>
      </c>
      <c r="DJ52" s="169">
        <f t="shared" ca="1" si="100"/>
        <v>-0.36574094054991946</v>
      </c>
      <c r="DK52" s="169">
        <f t="shared" ca="1" si="101"/>
        <v>-7.2242222711537352E-2</v>
      </c>
      <c r="DL52" s="168">
        <f t="shared" si="20"/>
        <v>38.595769999999995</v>
      </c>
    </row>
    <row r="53" spans="1:116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42724.099999999991</v>
      </c>
      <c r="CD53" s="123">
        <v>42724.099999999991</v>
      </c>
      <c r="CI53" s="41"/>
      <c r="CJ53" s="42" t="str">
        <f t="shared" si="32"/>
        <v>aw</v>
      </c>
      <c r="CK53" s="43">
        <f t="shared" si="4"/>
        <v>144</v>
      </c>
      <c r="CL53" s="42" t="str">
        <f t="shared" si="88"/>
        <v>DataGrowthRates!ay144</v>
      </c>
      <c r="CM53" s="42" t="str">
        <f t="shared" si="89"/>
        <v>DataGrowthRates!az144</v>
      </c>
      <c r="CN53" s="42" t="str">
        <f t="shared" si="90"/>
        <v>DataGrowthRates!bc144</v>
      </c>
      <c r="CP53" s="48" t="s">
        <v>142</v>
      </c>
      <c r="CQ53" s="124">
        <f t="shared" ca="1" si="72"/>
        <v>-0.40178688026159431</v>
      </c>
      <c r="CR53" s="124">
        <f t="shared" ca="1" si="73"/>
        <v>-0.27631160560610757</v>
      </c>
      <c r="CS53" s="124">
        <f t="shared" ca="1" si="74"/>
        <v>-1.2031228521821604</v>
      </c>
      <c r="CT53" s="125">
        <f t="shared" ca="1" si="75"/>
        <v>0.12547527465548675</v>
      </c>
      <c r="CU53" s="125">
        <f t="shared" ca="1" si="76"/>
        <v>-0.80133597192056616</v>
      </c>
      <c r="CX53" s="2">
        <f t="shared" si="55"/>
        <v>53</v>
      </c>
      <c r="CY53" s="42" t="str">
        <f t="shared" si="91"/>
        <v>DataGrowthRates!au53</v>
      </c>
      <c r="CZ53" s="42" t="str">
        <f t="shared" si="92"/>
        <v>DataGrowthRates!ay53</v>
      </c>
      <c r="DA53" s="42" t="str">
        <f t="shared" si="93"/>
        <v>DataGrowthRates!av53</v>
      </c>
      <c r="DB53" s="42" t="str">
        <f t="shared" si="94"/>
        <v>DataGrowthRates!ay53</v>
      </c>
      <c r="DD53" s="48" t="s">
        <v>142</v>
      </c>
      <c r="DE53" s="167">
        <f t="shared" ref="DE53:DE56" ca="1" si="102">INDIRECT(CY53)/1000</f>
        <v>43.855197395252453</v>
      </c>
      <c r="DF53" s="170">
        <f t="shared" ref="DF53:DF56" ca="1" si="103">INDIRECT(CZ49)/1000</f>
        <v>44.032112646969992</v>
      </c>
      <c r="DG53" s="170">
        <f t="shared" ref="DG53:DG56" ca="1" si="104">(DE53-DF53)*100/DF53</f>
        <v>-0.40178688026160991</v>
      </c>
      <c r="DH53" s="170">
        <f t="shared" ref="DH53:DH80" ca="1" si="105">INDIRECT(DA53)/1000</f>
        <v>43.910446809532857</v>
      </c>
      <c r="DI53" s="170">
        <f t="shared" ca="1" si="99"/>
        <v>43.714085124300304</v>
      </c>
      <c r="DJ53" s="170">
        <f t="shared" ref="DJ53:DJ80" ca="1" si="106">(DH53-DE53)</f>
        <v>5.5249414280403641E-2</v>
      </c>
      <c r="DK53" s="170">
        <f t="shared" ca="1" si="101"/>
        <v>-0.14111227095214929</v>
      </c>
      <c r="DL53" s="168">
        <f t="shared" si="20"/>
        <v>42.724099999999993</v>
      </c>
    </row>
    <row r="54" spans="1:116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34004.86</v>
      </c>
      <c r="CD54" s="77">
        <v>34004.86</v>
      </c>
      <c r="CI54" s="41"/>
      <c r="CJ54" s="42" t="str">
        <f t="shared" si="32"/>
        <v>ax</v>
      </c>
      <c r="CK54" s="43">
        <f t="shared" si="4"/>
        <v>145</v>
      </c>
      <c r="CL54" s="42" t="str">
        <f t="shared" si="88"/>
        <v>DataGrowthRates!az145</v>
      </c>
      <c r="CM54" s="42" t="str">
        <f t="shared" si="89"/>
        <v>DataGrowthRates!ba145</v>
      </c>
      <c r="CN54" s="42" t="str">
        <f t="shared" si="90"/>
        <v>DataGrowthRates!bd145</v>
      </c>
      <c r="CP54" s="46" t="s">
        <v>143</v>
      </c>
      <c r="CQ54" s="124">
        <f t="shared" ca="1" si="72"/>
        <v>2.5978834798427548</v>
      </c>
      <c r="CR54" s="124">
        <f t="shared" ca="1" si="73"/>
        <v>2.7765044882411951</v>
      </c>
      <c r="CS54" s="124">
        <f t="shared" ca="1" si="74"/>
        <v>2.8671168408744436</v>
      </c>
      <c r="CT54" s="125">
        <f t="shared" ca="1" si="75"/>
        <v>0.17862100839844031</v>
      </c>
      <c r="CU54" s="125">
        <f t="shared" ca="1" si="76"/>
        <v>0.26923336103168882</v>
      </c>
      <c r="CX54" s="2">
        <f t="shared" si="55"/>
        <v>54</v>
      </c>
      <c r="CY54" s="42" t="str">
        <f t="shared" si="91"/>
        <v>DataGrowthRates!av54</v>
      </c>
      <c r="CZ54" s="42" t="str">
        <f t="shared" si="92"/>
        <v>DataGrowthRates!az54</v>
      </c>
      <c r="DA54" s="42" t="str">
        <f t="shared" si="93"/>
        <v>DataGrowthRates!aw54</v>
      </c>
      <c r="DB54" s="42" t="str">
        <f t="shared" si="94"/>
        <v>DataGrowthRates!az54</v>
      </c>
      <c r="DD54" s="46" t="s">
        <v>143</v>
      </c>
      <c r="DE54" s="167">
        <f t="shared" ca="1" si="102"/>
        <v>33.643351990641975</v>
      </c>
      <c r="DF54" s="170">
        <f t="shared" ca="1" si="103"/>
        <v>32.79146786419998</v>
      </c>
      <c r="DG54" s="170">
        <f t="shared" ca="1" si="104"/>
        <v>2.5978834798427477</v>
      </c>
      <c r="DH54" s="170">
        <f t="shared" ca="1" si="105"/>
        <v>33.701924441209663</v>
      </c>
      <c r="DI54" s="170">
        <f t="shared" ca="1" si="99"/>
        <v>33.860587658956447</v>
      </c>
      <c r="DJ54" s="170">
        <f t="shared" ca="1" si="106"/>
        <v>5.8572450567687895E-2</v>
      </c>
      <c r="DK54" s="170">
        <f t="shared" ca="1" si="101"/>
        <v>0.21723566831447272</v>
      </c>
      <c r="DL54" s="168">
        <f t="shared" si="20"/>
        <v>34.004860000000001</v>
      </c>
    </row>
    <row r="55" spans="1:116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30059.649999999994</v>
      </c>
      <c r="CD55" s="77">
        <v>30059.649999999994</v>
      </c>
      <c r="CI55" s="41"/>
      <c r="CJ55" s="42" t="str">
        <f t="shared" si="32"/>
        <v>ay</v>
      </c>
      <c r="CK55" s="43">
        <f t="shared" si="4"/>
        <v>146</v>
      </c>
      <c r="CL55" s="42" t="str">
        <f t="shared" si="88"/>
        <v>DataGrowthRates!ba146</v>
      </c>
      <c r="CM55" s="42" t="str">
        <f t="shared" si="89"/>
        <v>DataGrowthRates!bb146</v>
      </c>
      <c r="CN55" s="42" t="str">
        <f t="shared" si="90"/>
        <v>DataGrowthRates!be146</v>
      </c>
      <c r="CP55" s="46" t="s">
        <v>144</v>
      </c>
      <c r="CQ55" s="124">
        <f t="shared" ca="1" si="72"/>
        <v>-2.1284150541979261</v>
      </c>
      <c r="CR55" s="124">
        <f t="shared" ca="1" si="73"/>
        <v>-2.4157737042186205</v>
      </c>
      <c r="CS55" s="124">
        <f t="shared" ca="1" si="74"/>
        <v>-1.7298662814483052</v>
      </c>
      <c r="CT55" s="125">
        <f t="shared" ca="1" si="75"/>
        <v>-0.28735865002069438</v>
      </c>
      <c r="CU55" s="125">
        <f t="shared" ca="1" si="76"/>
        <v>0.39854877274962086</v>
      </c>
      <c r="CX55" s="2">
        <f t="shared" si="55"/>
        <v>55</v>
      </c>
      <c r="CY55" s="42" t="str">
        <f t="shared" si="91"/>
        <v>DataGrowthRates!aw55</v>
      </c>
      <c r="CZ55" s="42" t="str">
        <f t="shared" si="92"/>
        <v>DataGrowthRates!ba55</v>
      </c>
      <c r="DA55" s="42" t="str">
        <f t="shared" si="93"/>
        <v>DataGrowthRates!ax55</v>
      </c>
      <c r="DB55" s="42" t="str">
        <f t="shared" si="94"/>
        <v>DataGrowthRates!ba55</v>
      </c>
      <c r="DD55" s="46" t="s">
        <v>144</v>
      </c>
      <c r="DE55" s="167">
        <f t="shared" ca="1" si="102"/>
        <v>29.825679069852786</v>
      </c>
      <c r="DF55" s="170">
        <f t="shared" ca="1" si="103"/>
        <v>30.47429862954526</v>
      </c>
      <c r="DG55" s="170">
        <f t="shared" ca="1" si="104"/>
        <v>-2.1284150541979265</v>
      </c>
      <c r="DH55" s="170">
        <f t="shared" ca="1" si="105"/>
        <v>29.805107292730963</v>
      </c>
      <c r="DI55" s="170">
        <f t="shared" ca="1" si="99"/>
        <v>29.914312160265911</v>
      </c>
      <c r="DJ55" s="170">
        <f t="shared" ca="1" si="106"/>
        <v>-2.0571777121823231E-2</v>
      </c>
      <c r="DK55" s="170">
        <f t="shared" ca="1" si="101"/>
        <v>8.8633090413125615E-2</v>
      </c>
      <c r="DL55" s="168">
        <f t="shared" si="20"/>
        <v>30.059649999999994</v>
      </c>
    </row>
    <row r="56" spans="1:116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40974.629999999997</v>
      </c>
      <c r="CD56" s="79">
        <v>40974.629999999997</v>
      </c>
      <c r="CI56" s="41"/>
      <c r="CJ56" s="42" t="str">
        <f t="shared" si="32"/>
        <v>az</v>
      </c>
      <c r="CK56" s="43">
        <f t="shared" si="4"/>
        <v>147</v>
      </c>
      <c r="CL56" s="42" t="str">
        <f t="shared" si="88"/>
        <v>DataGrowthRates!bb147</v>
      </c>
      <c r="CM56" s="42" t="str">
        <f t="shared" si="89"/>
        <v>DataGrowthRates!bc147</v>
      </c>
      <c r="CN56" s="42" t="str">
        <f t="shared" si="90"/>
        <v>DataGrowthRates!bf147</v>
      </c>
      <c r="CP56" s="47" t="s">
        <v>145</v>
      </c>
      <c r="CQ56" s="126">
        <f t="shared" ca="1" si="72"/>
        <v>6.314872952797602</v>
      </c>
      <c r="CR56" s="126">
        <f t="shared" ca="1" si="73"/>
        <v>7.036154694534658</v>
      </c>
      <c r="CS56" s="126">
        <f t="shared" ca="1" si="74"/>
        <v>7.2321699642748705</v>
      </c>
      <c r="CT56" s="127">
        <f t="shared" ca="1" si="75"/>
        <v>0.72128174173705606</v>
      </c>
      <c r="CU56" s="127">
        <f t="shared" ca="1" si="76"/>
        <v>0.9172970114772685</v>
      </c>
      <c r="CX56" s="2">
        <f t="shared" si="55"/>
        <v>56</v>
      </c>
      <c r="CY56" s="42" t="str">
        <f t="shared" si="91"/>
        <v>DataGrowthRates!ax56</v>
      </c>
      <c r="CZ56" s="42" t="str">
        <f t="shared" si="92"/>
        <v>DataGrowthRates!bb56</v>
      </c>
      <c r="DA56" s="42" t="str">
        <f t="shared" si="93"/>
        <v>DataGrowthRates!ay56</v>
      </c>
      <c r="DB56" s="42" t="str">
        <f t="shared" si="94"/>
        <v>DataGrowthRates!bb56</v>
      </c>
      <c r="DD56" s="47" t="s">
        <v>145</v>
      </c>
      <c r="DE56" s="169">
        <f t="shared" ca="1" si="102"/>
        <v>41.09003425295672</v>
      </c>
      <c r="DF56" s="171">
        <f t="shared" ca="1" si="103"/>
        <v>38.649375305372516</v>
      </c>
      <c r="DG56" s="171">
        <f t="shared" ca="1" si="104"/>
        <v>6.3148729527976002</v>
      </c>
      <c r="DH56" s="171">
        <f t="shared" ca="1" si="105"/>
        <v>41.482277992696595</v>
      </c>
      <c r="DI56" s="171">
        <f t="shared" ca="1" si="99"/>
        <v>41.55824447274609</v>
      </c>
      <c r="DJ56" s="171">
        <f t="shared" ca="1" si="106"/>
        <v>0.39224373973987525</v>
      </c>
      <c r="DK56" s="171">
        <f t="shared" ca="1" si="101"/>
        <v>0.46821021978936983</v>
      </c>
      <c r="DL56" s="168">
        <f t="shared" si="20"/>
        <v>40.974629999999998</v>
      </c>
    </row>
    <row r="57" spans="1:116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42210.859999999993</v>
      </c>
      <c r="CD57" s="123">
        <v>42210.859999999993</v>
      </c>
      <c r="CI57" s="40" t="s">
        <v>77</v>
      </c>
      <c r="CJ57" s="42" t="str">
        <f t="shared" ref="CJ57:CJ82" si="107">$CI$57&amp;CJ5</f>
        <v>ba</v>
      </c>
      <c r="CK57" s="43">
        <f t="shared" si="4"/>
        <v>148</v>
      </c>
      <c r="CL57" s="42" t="str">
        <f t="shared" si="88"/>
        <v>DataGrowthRates!bc148</v>
      </c>
      <c r="CM57" s="42" t="str">
        <f t="shared" si="89"/>
        <v>DataGrowthRates!bd148</v>
      </c>
      <c r="CN57" s="42" t="str">
        <f t="shared" si="90"/>
        <v>DataGrowthRates!bg148</v>
      </c>
      <c r="CP57" s="48" t="s">
        <v>146</v>
      </c>
      <c r="CQ57" s="124">
        <f t="shared" ref="CQ57:CQ62" ca="1" si="108">INDIRECT(CL53)</f>
        <v>-2.1307491475728453</v>
      </c>
      <c r="CR57" s="124">
        <f t="shared" ref="CR57:CR61" ca="1" si="109">INDIRECT(CM53)</f>
        <v>-1.9150333488577094</v>
      </c>
      <c r="CS57" s="124">
        <f t="shared" ca="1" si="74"/>
        <v>-2.5687501277560205</v>
      </c>
      <c r="CT57" s="125">
        <f t="shared" ca="1" si="75"/>
        <v>0.21571579871513591</v>
      </c>
      <c r="CU57" s="125">
        <f t="shared" ca="1" si="76"/>
        <v>-0.43800098018317524</v>
      </c>
      <c r="CX57">
        <f t="shared" si="55"/>
        <v>57</v>
      </c>
      <c r="CY57" s="42" t="str">
        <f t="shared" ref="CY57:CY76" si="110">CL$4&amp;CJ55&amp;CX57</f>
        <v>DataGrowthRates!ay57</v>
      </c>
      <c r="CZ57" s="42" t="str">
        <f t="shared" ref="CZ57:CZ76" si="111">CL$4&amp;CJ59&amp;CX57</f>
        <v>DataGrowthRates!bc57</v>
      </c>
      <c r="DA57" s="42" t="str">
        <f t="shared" ref="DA57:DA76" si="112">CM$4&amp;CJ56&amp;CX57</f>
        <v>DataGrowthRates!az57</v>
      </c>
      <c r="DB57" s="42" t="str">
        <f t="shared" ref="DB57:DB76" si="113">CN$4&amp;CJ59&amp;CX57</f>
        <v>DataGrowthRates!bc57</v>
      </c>
      <c r="DD57" s="48" t="s">
        <v>146</v>
      </c>
      <c r="DE57" s="167">
        <f t="shared" ref="DE57:DE58" ca="1" si="114">INDIRECT(CY57)/1000</f>
        <v>42.782647628145007</v>
      </c>
      <c r="DF57" s="170">
        <f t="shared" ref="DF57" ca="1" si="115">INDIRECT(CZ53)/1000</f>
        <v>43.714085124300304</v>
      </c>
      <c r="DG57" s="170">
        <f t="shared" ref="DG57" ca="1" si="116">(DE57-DF57)*100/DF57</f>
        <v>-2.1307491475728462</v>
      </c>
      <c r="DH57" s="170">
        <f t="shared" ca="1" si="105"/>
        <v>42.876945816021909</v>
      </c>
      <c r="DI57" s="170">
        <f t="shared" ca="1" si="99"/>
        <v>43.08309158499894</v>
      </c>
      <c r="DJ57" s="170">
        <f t="shared" ca="1" si="106"/>
        <v>9.4298187876901807E-2</v>
      </c>
      <c r="DK57" s="170">
        <f t="shared" ca="1" si="101"/>
        <v>0.30044395685393255</v>
      </c>
      <c r="DL57" s="168">
        <f t="shared" si="20"/>
        <v>42.210859999999997</v>
      </c>
    </row>
    <row r="58" spans="1:116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33621.579999999994</v>
      </c>
      <c r="CD58" s="77">
        <v>33621.579999999994</v>
      </c>
      <c r="CI58" s="41"/>
      <c r="CJ58" s="42" t="str">
        <f t="shared" si="107"/>
        <v>bb</v>
      </c>
      <c r="CK58" s="43">
        <f t="shared" si="4"/>
        <v>149</v>
      </c>
      <c r="CL58" s="42" t="str">
        <f t="shared" si="88"/>
        <v>DataGrowthRates!bd149</v>
      </c>
      <c r="CM58" s="42" t="str">
        <f t="shared" si="89"/>
        <v>DataGrowthRates!be149</v>
      </c>
      <c r="CN58" s="42" t="str">
        <f t="shared" si="90"/>
        <v>DataGrowthRates!bh149</v>
      </c>
      <c r="CP58" s="46" t="s">
        <v>147</v>
      </c>
      <c r="CQ58" s="124">
        <f t="shared" ca="1" si="108"/>
        <v>-4.0108663300403915</v>
      </c>
      <c r="CR58" s="124">
        <f t="shared" ca="1" si="109"/>
        <v>-3.508452865333112</v>
      </c>
      <c r="CS58" s="124">
        <f t="shared" ca="1" si="74"/>
        <v>-2.371186916367777</v>
      </c>
      <c r="CT58" s="125">
        <f t="shared" ca="1" si="75"/>
        <v>0.50241346470727954</v>
      </c>
      <c r="CU58" s="125">
        <f t="shared" ca="1" si="76"/>
        <v>1.6396794136726145</v>
      </c>
      <c r="CX58">
        <f t="shared" si="55"/>
        <v>58</v>
      </c>
      <c r="CY58" s="42" t="str">
        <f t="shared" si="110"/>
        <v>DataGrowthRates!az58</v>
      </c>
      <c r="CZ58" s="42" t="str">
        <f t="shared" si="111"/>
        <v>DataGrowthRates!bd58</v>
      </c>
      <c r="DA58" s="42" t="str">
        <f t="shared" si="112"/>
        <v>DataGrowthRates!ba58</v>
      </c>
      <c r="DB58" s="42" t="str">
        <f t="shared" si="113"/>
        <v>DataGrowthRates!bd58</v>
      </c>
      <c r="DD58" s="46" t="s">
        <v>147</v>
      </c>
      <c r="DE58" s="167">
        <f t="shared" ca="1" si="114"/>
        <v>32.502484749389552</v>
      </c>
      <c r="DF58" s="170">
        <f t="shared" ref="DF58" ca="1" si="117">INDIRECT(CZ54)/1000</f>
        <v>33.860587658956447</v>
      </c>
      <c r="DG58" s="170">
        <f t="shared" ref="DG58" ca="1" si="118">(DE58-DF58)*100/DF58</f>
        <v>-4.0108663300403888</v>
      </c>
      <c r="DH58" s="170">
        <f t="shared" ca="1" si="105"/>
        <v>32.672604901017159</v>
      </c>
      <c r="DI58" s="170">
        <f t="shared" ca="1" si="99"/>
        <v>33.248631853001832</v>
      </c>
      <c r="DJ58" s="170">
        <f t="shared" ca="1" si="106"/>
        <v>0.17012015162760719</v>
      </c>
      <c r="DK58" s="170">
        <f t="shared" ca="1" si="101"/>
        <v>0.7461471036122802</v>
      </c>
      <c r="DL58" s="168">
        <f t="shared" si="20"/>
        <v>33.621579999999994</v>
      </c>
    </row>
    <row r="59" spans="1:116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31212.12</v>
      </c>
      <c r="CD59" s="77">
        <v>31212.12</v>
      </c>
      <c r="CI59" s="41"/>
      <c r="CJ59" s="42" t="str">
        <f t="shared" si="107"/>
        <v>bc</v>
      </c>
      <c r="CK59" s="43">
        <f t="shared" si="4"/>
        <v>150</v>
      </c>
      <c r="CL59" s="42" t="str">
        <f t="shared" si="88"/>
        <v>DataGrowthRates!be150</v>
      </c>
      <c r="CM59" s="42" t="str">
        <f t="shared" si="89"/>
        <v>DataGrowthRates!bf150</v>
      </c>
      <c r="CN59" s="42" t="str">
        <f t="shared" si="90"/>
        <v>DataGrowthRates!bi150</v>
      </c>
      <c r="CP59" s="46" t="s">
        <v>148</v>
      </c>
      <c r="CQ59" s="124">
        <f t="shared" ca="1" si="108"/>
        <v>1.4314430375721445</v>
      </c>
      <c r="CR59" s="124">
        <f t="shared" ca="1" si="109"/>
        <v>1.7771159464459114</v>
      </c>
      <c r="CS59" s="124">
        <f t="shared" ca="1" si="74"/>
        <v>2.4868866990700038</v>
      </c>
      <c r="CT59" s="125">
        <f t="shared" ca="1" si="75"/>
        <v>0.34567290887376689</v>
      </c>
      <c r="CU59" s="125">
        <f t="shared" ca="1" si="76"/>
        <v>1.0554436614978593</v>
      </c>
      <c r="CX59">
        <f t="shared" si="55"/>
        <v>59</v>
      </c>
      <c r="CY59" s="42" t="str">
        <f t="shared" si="110"/>
        <v>DataGrowthRates!ba59</v>
      </c>
      <c r="CZ59" s="42" t="str">
        <f t="shared" si="111"/>
        <v>DataGrowthRates!be59</v>
      </c>
      <c r="DA59" s="42" t="str">
        <f t="shared" si="112"/>
        <v>DataGrowthRates!bb59</v>
      </c>
      <c r="DB59" s="42" t="str">
        <f t="shared" si="113"/>
        <v>DataGrowthRates!be59</v>
      </c>
      <c r="DD59" s="46" t="s">
        <v>148</v>
      </c>
      <c r="DE59" s="167">
        <f t="shared" ref="DE59" ca="1" si="119">INDIRECT(CY59)/1000</f>
        <v>30.342518498921635</v>
      </c>
      <c r="DF59" s="170">
        <f t="shared" ref="DF59" ca="1" si="120">INDIRECT(CZ55)/1000</f>
        <v>29.914312160265911</v>
      </c>
      <c r="DG59" s="170">
        <f t="shared" ref="DG59" ca="1" si="121">(DE59-DF59)*100/DF59</f>
        <v>1.431443037572143</v>
      </c>
      <c r="DH59" s="170">
        <f t="shared" ca="1" si="105"/>
        <v>30.468482007853609</v>
      </c>
      <c r="DI59" s="170">
        <f t="shared" ca="1" si="99"/>
        <v>30.753283474224727</v>
      </c>
      <c r="DJ59" s="170">
        <f t="shared" ca="1" si="106"/>
        <v>0.12596350893197439</v>
      </c>
      <c r="DK59" s="170">
        <f t="shared" ca="1" si="101"/>
        <v>0.41076497530309197</v>
      </c>
      <c r="DL59" s="168">
        <f t="shared" si="20"/>
        <v>31.212119999999999</v>
      </c>
    </row>
    <row r="60" spans="1:116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41316.549999999996</v>
      </c>
      <c r="CD60" s="79">
        <v>41316.549999999996</v>
      </c>
      <c r="CI60" s="41"/>
      <c r="CJ60" s="42" t="str">
        <f t="shared" si="107"/>
        <v>bd</v>
      </c>
      <c r="CK60" s="43">
        <f t="shared" si="4"/>
        <v>151</v>
      </c>
      <c r="CL60" s="42" t="str">
        <f t="shared" si="88"/>
        <v>DataGrowthRates!bf151</v>
      </c>
      <c r="CM60" s="42" t="str">
        <f t="shared" si="89"/>
        <v>DataGrowthRates!bg151</v>
      </c>
      <c r="CN60" s="42" t="str">
        <f t="shared" si="90"/>
        <v>DataGrowthRates!bj151</v>
      </c>
      <c r="CP60" s="47" t="s">
        <v>149</v>
      </c>
      <c r="CQ60" s="126">
        <f t="shared" ca="1" si="108"/>
        <v>-0.66424699829334855</v>
      </c>
      <c r="CR60" s="126">
        <f t="shared" ca="1" si="109"/>
        <v>0.2426798491229111</v>
      </c>
      <c r="CS60" s="126">
        <f t="shared" ca="1" si="74"/>
        <v>0.94201875160084658</v>
      </c>
      <c r="CT60" s="127">
        <f t="shared" ca="1" si="75"/>
        <v>0.90692684741625962</v>
      </c>
      <c r="CU60" s="127">
        <f t="shared" ca="1" si="76"/>
        <v>1.6062657498941952</v>
      </c>
      <c r="CX60">
        <f t="shared" si="55"/>
        <v>60</v>
      </c>
      <c r="CY60" s="42" t="str">
        <f t="shared" si="110"/>
        <v>DataGrowthRates!bb60</v>
      </c>
      <c r="CZ60" s="42" t="str">
        <f t="shared" si="111"/>
        <v>DataGrowthRates!bf60</v>
      </c>
      <c r="DA60" s="42" t="str">
        <f t="shared" si="112"/>
        <v>DataGrowthRates!bc60</v>
      </c>
      <c r="DB60" s="42" t="str">
        <f t="shared" si="113"/>
        <v>DataGrowthRates!bf60</v>
      </c>
      <c r="DD60" s="47" t="s">
        <v>149</v>
      </c>
      <c r="DE60" s="169">
        <f t="shared" ref="DE60:DE61" ca="1" si="122">INDIRECT(CY60)/1000</f>
        <v>41.282195081292464</v>
      </c>
      <c r="DF60" s="171">
        <f t="shared" ref="DF60:DF61" ca="1" si="123">INDIRECT(CZ56)/1000</f>
        <v>41.55824447274609</v>
      </c>
      <c r="DG60" s="171">
        <f t="shared" ref="DG60:DG61" ca="1" si="124">(DE60-DF60)*100/DF60</f>
        <v>-0.6642469982933441</v>
      </c>
      <c r="DH60" s="171">
        <f t="shared" ca="1" si="105"/>
        <v>42.055008596049113</v>
      </c>
      <c r="DI60" s="171">
        <f t="shared" ca="1" si="99"/>
        <v>42.348403620997843</v>
      </c>
      <c r="DJ60" s="171">
        <f t="shared" ca="1" si="106"/>
        <v>0.77281351475664906</v>
      </c>
      <c r="DK60" s="171">
        <f t="shared" ca="1" si="101"/>
        <v>1.0662085397053787</v>
      </c>
      <c r="DL60" s="168">
        <f t="shared" si="20"/>
        <v>41.316549999999992</v>
      </c>
    </row>
    <row r="61" spans="1:116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44935.14</v>
      </c>
      <c r="CD61" s="123">
        <v>44935.14</v>
      </c>
      <c r="CI61" s="41"/>
      <c r="CJ61" s="42" t="str">
        <f t="shared" si="107"/>
        <v>be</v>
      </c>
      <c r="CK61" s="43">
        <f t="shared" si="4"/>
        <v>152</v>
      </c>
      <c r="CL61" s="42" t="str">
        <f t="shared" si="88"/>
        <v>DataGrowthRates!bg152</v>
      </c>
      <c r="CM61" s="42" t="str">
        <f t="shared" si="89"/>
        <v>DataGrowthRates!bh152</v>
      </c>
      <c r="CN61" s="42" t="str">
        <f t="shared" si="90"/>
        <v>DataGrowthRates!bk152</v>
      </c>
      <c r="CP61" s="48" t="s">
        <v>150</v>
      </c>
      <c r="CQ61" s="124">
        <f t="shared" ca="1" si="108"/>
        <v>6.5266652404051557</v>
      </c>
      <c r="CR61" s="124">
        <f t="shared" ca="1" si="109"/>
        <v>5.796467103874658</v>
      </c>
      <c r="CS61" s="124">
        <f t="shared" ca="1" si="74"/>
        <v>5.6529274203954598</v>
      </c>
      <c r="CT61" s="125">
        <f t="shared" ca="1" si="75"/>
        <v>-0.7301981365304977</v>
      </c>
      <c r="CU61" s="125">
        <f t="shared" ca="1" si="76"/>
        <v>-0.87373782000969591</v>
      </c>
      <c r="CX61">
        <f t="shared" si="55"/>
        <v>61</v>
      </c>
      <c r="CY61" s="42" t="str">
        <f t="shared" si="110"/>
        <v>DataGrowthRates!bc61</v>
      </c>
      <c r="CZ61" s="42" t="str">
        <f t="shared" si="111"/>
        <v>DataGrowthRates!bg61</v>
      </c>
      <c r="DA61" s="42" t="str">
        <f t="shared" si="112"/>
        <v>DataGrowthRates!bd61</v>
      </c>
      <c r="DB61" s="42" t="str">
        <f t="shared" si="113"/>
        <v>DataGrowthRates!bg61</v>
      </c>
      <c r="DD61" s="48" t="s">
        <v>150</v>
      </c>
      <c r="DE61" s="167">
        <f t="shared" ca="1" si="122"/>
        <v>45.894980747968987</v>
      </c>
      <c r="DF61" s="170">
        <f t="shared" ca="1" si="123"/>
        <v>43.08309158499894</v>
      </c>
      <c r="DG61" s="170">
        <f t="shared" ca="1" si="124"/>
        <v>6.5266652404051619</v>
      </c>
      <c r="DH61" s="170">
        <f t="shared" ca="1" si="105"/>
        <v>45.580388816055596</v>
      </c>
      <c r="DI61" s="170">
        <f t="shared" ca="1" si="99"/>
        <v>45.956783467652116</v>
      </c>
      <c r="DJ61" s="170">
        <f t="shared" ca="1" si="106"/>
        <v>-0.31459193191339097</v>
      </c>
      <c r="DK61" s="170">
        <f t="shared" ca="1" si="101"/>
        <v>6.1802719683129226E-2</v>
      </c>
      <c r="DL61" s="168">
        <f t="shared" si="20"/>
        <v>44.935139999999997</v>
      </c>
    </row>
    <row r="62" spans="1:116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33359.349999999991</v>
      </c>
      <c r="CD62" s="77">
        <v>33359.349999999991</v>
      </c>
      <c r="CI62" s="41"/>
      <c r="CJ62" s="42" t="str">
        <f t="shared" si="107"/>
        <v>bf</v>
      </c>
      <c r="CK62" s="43">
        <f t="shared" si="4"/>
        <v>153</v>
      </c>
      <c r="CL62" s="42" t="str">
        <f t="shared" si="88"/>
        <v>DataGrowthRates!bh153</v>
      </c>
      <c r="CM62" s="42" t="str">
        <f t="shared" si="89"/>
        <v>DataGrowthRates!bi153</v>
      </c>
      <c r="CN62" s="42" t="str">
        <f t="shared" si="90"/>
        <v>DataGrowthRates!bl153</v>
      </c>
      <c r="CP62" s="46" t="s">
        <v>151</v>
      </c>
      <c r="CQ62" s="124">
        <f t="shared" ca="1" si="108"/>
        <v>-0.47724283656618965</v>
      </c>
      <c r="CR62" s="124">
        <f t="shared" ref="CR62:CR87" ca="1" si="125">INDIRECT(CM58)</f>
        <v>0.1099679490804612</v>
      </c>
      <c r="CS62" s="124">
        <f t="shared" ca="1" si="74"/>
        <v>0.17748459904030797</v>
      </c>
      <c r="CT62" s="125">
        <f t="shared" ca="1" si="75"/>
        <v>0.58721078564665086</v>
      </c>
      <c r="CU62" s="125">
        <f t="shared" ca="1" si="76"/>
        <v>0.6547274356064976</v>
      </c>
      <c r="CX62">
        <f t="shared" si="55"/>
        <v>62</v>
      </c>
      <c r="CY62" s="42" t="str">
        <f t="shared" si="110"/>
        <v>DataGrowthRates!bd62</v>
      </c>
      <c r="CZ62" s="42" t="str">
        <f t="shared" si="111"/>
        <v>DataGrowthRates!bh62</v>
      </c>
      <c r="DA62" s="42" t="str">
        <f t="shared" si="112"/>
        <v>DataGrowthRates!be62</v>
      </c>
      <c r="DB62" s="42" t="str">
        <f t="shared" si="113"/>
        <v>DataGrowthRates!bh62</v>
      </c>
      <c r="DD62" s="46" t="s">
        <v>151</v>
      </c>
      <c r="DE62" s="167">
        <f t="shared" ref="DE62" ca="1" si="126">INDIRECT(CY62)/1000</f>
        <v>33.089955139227115</v>
      </c>
      <c r="DF62" s="170">
        <f t="shared" ref="DF62" ca="1" si="127">INDIRECT(CZ58)/1000</f>
        <v>33.248631853001832</v>
      </c>
      <c r="DG62" s="170">
        <f t="shared" ref="DG62" ca="1" si="128">(DE62-DF62)*100/DF62</f>
        <v>-0.47724283656619493</v>
      </c>
      <c r="DH62" s="170">
        <f t="shared" ca="1" si="105"/>
        <v>33.284627216259103</v>
      </c>
      <c r="DI62" s="170">
        <f t="shared" ca="1" si="99"/>
        <v>33.565702525635217</v>
      </c>
      <c r="DJ62" s="170">
        <f t="shared" ca="1" si="106"/>
        <v>0.19467207703198852</v>
      </c>
      <c r="DK62" s="170">
        <f t="shared" ca="1" si="101"/>
        <v>0.4757473864081021</v>
      </c>
      <c r="DL62" s="168">
        <f t="shared" si="20"/>
        <v>33.359349999999992</v>
      </c>
    </row>
    <row r="63" spans="1:116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31251.84</v>
      </c>
      <c r="CD63" s="77">
        <v>31251.84</v>
      </c>
      <c r="CI63" s="41"/>
      <c r="CJ63" s="42" t="str">
        <f t="shared" si="107"/>
        <v>bg</v>
      </c>
      <c r="CK63" s="43">
        <f t="shared" si="4"/>
        <v>154</v>
      </c>
      <c r="CL63" s="42" t="str">
        <f t="shared" si="88"/>
        <v>DataGrowthRates!bi154</v>
      </c>
      <c r="CM63" s="42" t="str">
        <f t="shared" si="89"/>
        <v>DataGrowthRates!bj154</v>
      </c>
      <c r="CN63" s="42" t="str">
        <f t="shared" si="90"/>
        <v>DataGrowthRates!bm154</v>
      </c>
      <c r="CP63" s="46" t="s">
        <v>152</v>
      </c>
      <c r="CQ63" s="124">
        <f t="shared" ref="CQ63:CQ88" ca="1" si="129">INDIRECT(CL59)</f>
        <v>-0.11499148211725613</v>
      </c>
      <c r="CR63" s="124">
        <f t="shared" ca="1" si="125"/>
        <v>-0.4596300254691556</v>
      </c>
      <c r="CS63" s="124">
        <f t="shared" ca="1" si="74"/>
        <v>-0.42253410735726082</v>
      </c>
      <c r="CT63" s="125">
        <f t="shared" ca="1" si="75"/>
        <v>-0.34463854335189947</v>
      </c>
      <c r="CU63" s="125">
        <f t="shared" ca="1" si="76"/>
        <v>-0.3075426252400047</v>
      </c>
      <c r="CX63">
        <f t="shared" si="55"/>
        <v>63</v>
      </c>
      <c r="CY63" s="42" t="str">
        <f t="shared" si="110"/>
        <v>DataGrowthRates!be63</v>
      </c>
      <c r="CZ63" s="42" t="str">
        <f t="shared" si="111"/>
        <v>DataGrowthRates!bi63</v>
      </c>
      <c r="DA63" s="42" t="str">
        <f t="shared" si="112"/>
        <v>DataGrowthRates!bf63</v>
      </c>
      <c r="DB63" s="42" t="str">
        <f t="shared" si="113"/>
        <v>DataGrowthRates!bi63</v>
      </c>
      <c r="DD63" s="46" t="s">
        <v>152</v>
      </c>
      <c r="DE63" s="167">
        <f t="shared" ref="DE63" ca="1" si="130">INDIRECT(CY63)/1000</f>
        <v>30.717919817757991</v>
      </c>
      <c r="DF63" s="170">
        <f t="shared" ref="DF63" ca="1" si="131">INDIRECT(CZ59)/1000</f>
        <v>30.753283474224727</v>
      </c>
      <c r="DG63" s="170">
        <f t="shared" ref="DG63" ca="1" si="132">(DE63-DF63)*100/DF63</f>
        <v>-0.11499148211726666</v>
      </c>
      <c r="DH63" s="170">
        <f t="shared" ca="1" si="105"/>
        <v>30.783202451090258</v>
      </c>
      <c r="DI63" s="170">
        <f t="shared" ca="1" si="99"/>
        <v>30.903364489646595</v>
      </c>
      <c r="DJ63" s="170">
        <f t="shared" ca="1" si="106"/>
        <v>6.5282633332266471E-2</v>
      </c>
      <c r="DK63" s="170">
        <f t="shared" ca="1" si="101"/>
        <v>0.18544467188860381</v>
      </c>
      <c r="DL63" s="168">
        <f t="shared" si="20"/>
        <v>31.251840000000001</v>
      </c>
    </row>
    <row r="64" spans="1:116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40207.449999999997</v>
      </c>
      <c r="CD64" s="79">
        <v>40207.449999999997</v>
      </c>
      <c r="CI64" s="41"/>
      <c r="CJ64" s="42" t="str">
        <f t="shared" si="107"/>
        <v>bh</v>
      </c>
      <c r="CK64" s="43">
        <f t="shared" si="4"/>
        <v>155</v>
      </c>
      <c r="CL64" s="42" t="str">
        <f t="shared" si="88"/>
        <v>DataGrowthRates!bj155</v>
      </c>
      <c r="CM64" s="42" t="str">
        <f t="shared" si="89"/>
        <v>DataGrowthRates!bk155</v>
      </c>
      <c r="CN64" s="42" t="str">
        <f t="shared" si="90"/>
        <v>DataGrowthRates!bn155</v>
      </c>
      <c r="CP64" s="47" t="s">
        <v>153</v>
      </c>
      <c r="CQ64" s="126">
        <f t="shared" ca="1" si="129"/>
        <v>-2.2275343499226339</v>
      </c>
      <c r="CR64" s="126">
        <f t="shared" ca="1" si="125"/>
        <v>-2.5933472869024721</v>
      </c>
      <c r="CS64" s="126">
        <f t="shared" ca="1" si="74"/>
        <v>-1.9572872393465111</v>
      </c>
      <c r="CT64" s="127">
        <f t="shared" ca="1" si="75"/>
        <v>-0.36581293697983819</v>
      </c>
      <c r="CU64" s="127">
        <f t="shared" ca="1" si="76"/>
        <v>0.27024711057612283</v>
      </c>
      <c r="CX64">
        <f t="shared" si="55"/>
        <v>64</v>
      </c>
      <c r="CY64" s="42" t="str">
        <f t="shared" si="110"/>
        <v>DataGrowthRates!bf64</v>
      </c>
      <c r="CZ64" s="42" t="str">
        <f t="shared" si="111"/>
        <v>DataGrowthRates!bj64</v>
      </c>
      <c r="DA64" s="42" t="str">
        <f t="shared" si="112"/>
        <v>DataGrowthRates!bg64</v>
      </c>
      <c r="DB64" s="42" t="str">
        <f t="shared" si="113"/>
        <v>DataGrowthRates!bj64</v>
      </c>
      <c r="DD64" s="47" t="s">
        <v>153</v>
      </c>
      <c r="DE64" s="169">
        <f t="shared" ref="DE64" ca="1" si="133">INDIRECT(CY64)/1000</f>
        <v>41.405078383696235</v>
      </c>
      <c r="DF64" s="171">
        <f t="shared" ref="DF64" ca="1" si="134">INDIRECT(CZ60)/1000</f>
        <v>42.348403620997843</v>
      </c>
      <c r="DG64" s="171">
        <f t="shared" ref="DG64" ca="1" si="135">(DE64-DF64)*100/DF64</f>
        <v>-2.2275343499226339</v>
      </c>
      <c r="DH64" s="171">
        <f t="shared" ca="1" si="105"/>
        <v>40.839425955181021</v>
      </c>
      <c r="DI64" s="171">
        <f t="shared" ca="1" si="99"/>
        <v>40.961346080800098</v>
      </c>
      <c r="DJ64" s="171">
        <f t="shared" ca="1" si="106"/>
        <v>-0.56565242851521447</v>
      </c>
      <c r="DK64" s="171">
        <f t="shared" ca="1" si="101"/>
        <v>-0.4437323028961373</v>
      </c>
      <c r="DL64" s="168">
        <f t="shared" si="20"/>
        <v>40.207449999999994</v>
      </c>
    </row>
    <row r="65" spans="1:116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42166.57</v>
      </c>
      <c r="CD65" s="123">
        <v>42166.57</v>
      </c>
      <c r="CI65" s="41"/>
      <c r="CJ65" s="42" t="str">
        <f t="shared" si="107"/>
        <v>bi</v>
      </c>
      <c r="CK65" s="43">
        <f t="shared" si="4"/>
        <v>156</v>
      </c>
      <c r="CL65" s="42" t="str">
        <f t="shared" si="88"/>
        <v>DataGrowthRates!bk156</v>
      </c>
      <c r="CM65" s="42" t="str">
        <f t="shared" si="89"/>
        <v>DataGrowthRates!bl156</v>
      </c>
      <c r="CN65" s="42" t="str">
        <f t="shared" si="90"/>
        <v>DataGrowthRates!bo156</v>
      </c>
      <c r="CP65" s="48" t="str">
        <f>A65</f>
        <v>Q1-2019</v>
      </c>
      <c r="CQ65" s="124">
        <f t="shared" ca="1" si="129"/>
        <v>-6.7229556903432908</v>
      </c>
      <c r="CR65" s="124">
        <f t="shared" ca="1" si="125"/>
        <v>-7.421055217312829</v>
      </c>
      <c r="CS65" s="124">
        <f t="shared" ca="1" si="74"/>
        <v>-7.2529172882657429</v>
      </c>
      <c r="CT65" s="125">
        <f t="shared" ca="1" si="75"/>
        <v>-0.69809952696953825</v>
      </c>
      <c r="CU65" s="125">
        <f t="shared" ca="1" si="76"/>
        <v>-0.52996159792245212</v>
      </c>
      <c r="CX65">
        <f t="shared" si="55"/>
        <v>65</v>
      </c>
      <c r="CY65" s="42" t="str">
        <f t="shared" si="110"/>
        <v>DataGrowthRates!bg65</v>
      </c>
      <c r="CZ65" s="42" t="str">
        <f t="shared" si="111"/>
        <v>DataGrowthRates!bk65</v>
      </c>
      <c r="DA65" s="42" t="str">
        <f t="shared" si="112"/>
        <v>DataGrowthRates!bh65</v>
      </c>
      <c r="DB65" s="42" t="str">
        <f t="shared" si="113"/>
        <v>DataGrowthRates!bk65</v>
      </c>
      <c r="DD65" s="48" t="str">
        <f>A65</f>
        <v>Q1-2019</v>
      </c>
      <c r="DE65" s="167">
        <f t="shared" ref="DE65" ca="1" si="136">INDIRECT(CY65)/1000</f>
        <v>42.867129278414851</v>
      </c>
      <c r="DF65" s="170">
        <f t="shared" ref="DF65" ca="1" si="137">INDIRECT(CZ61)/1000</f>
        <v>45.956783467652116</v>
      </c>
      <c r="DG65" s="170">
        <f t="shared" ref="DG65" ca="1" si="138">(DE65-DF65)*100/DF65</f>
        <v>-6.722955690343297</v>
      </c>
      <c r="DH65" s="170">
        <f t="shared" ca="1" si="105"/>
        <v>42.54630519041676</v>
      </c>
      <c r="DI65" s="170">
        <f t="shared" ca="1" si="99"/>
        <v>42.720972030333584</v>
      </c>
      <c r="DJ65" s="170">
        <f t="shared" ca="1" si="106"/>
        <v>-0.32082408799809059</v>
      </c>
      <c r="DK65" s="170">
        <f t="shared" ca="1" si="101"/>
        <v>-0.14615724808126629</v>
      </c>
      <c r="DL65" s="168">
        <f t="shared" si="20"/>
        <v>42.16657</v>
      </c>
    </row>
    <row r="66" spans="1:116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34088.86</v>
      </c>
      <c r="CD66" s="77">
        <v>34088.86</v>
      </c>
      <c r="CI66" s="41"/>
      <c r="CJ66" s="42" t="str">
        <f t="shared" si="107"/>
        <v>bj</v>
      </c>
      <c r="CK66" s="43">
        <f t="shared" si="4"/>
        <v>157</v>
      </c>
      <c r="CL66" s="42" t="str">
        <f t="shared" si="88"/>
        <v>DataGrowthRates!bl157</v>
      </c>
      <c r="CM66" s="42" t="str">
        <f t="shared" si="89"/>
        <v>DataGrowthRates!bm157</v>
      </c>
      <c r="CN66" s="42" t="str">
        <f t="shared" si="90"/>
        <v>DataGrowthRates!bp157</v>
      </c>
      <c r="CP66" s="46" t="str">
        <f t="shared" ref="CP66:CP68" si="139">A66</f>
        <v>Q2-2019</v>
      </c>
      <c r="CQ66" s="124">
        <f t="shared" ca="1" si="129"/>
        <v>0.87836636403340251</v>
      </c>
      <c r="CR66" s="124">
        <f t="shared" ca="1" si="125"/>
        <v>2.3620996305854507</v>
      </c>
      <c r="CS66" s="124">
        <f t="shared" ca="1" si="74"/>
        <v>1.4213034917097047</v>
      </c>
      <c r="CT66" s="125">
        <f t="shared" ca="1" si="75"/>
        <v>1.4837332665520482</v>
      </c>
      <c r="CU66" s="125">
        <f t="shared" ca="1" si="76"/>
        <v>0.5429371276763022</v>
      </c>
      <c r="CX66">
        <f t="shared" si="55"/>
        <v>66</v>
      </c>
      <c r="CY66" s="42" t="str">
        <f t="shared" si="110"/>
        <v>DataGrowthRates!bh66</v>
      </c>
      <c r="CZ66" s="42" t="str">
        <f t="shared" si="111"/>
        <v>DataGrowthRates!bl66</v>
      </c>
      <c r="DA66" s="42" t="str">
        <f t="shared" si="112"/>
        <v>DataGrowthRates!bi66</v>
      </c>
      <c r="DB66" s="42" t="str">
        <f t="shared" si="113"/>
        <v>DataGrowthRates!bl66</v>
      </c>
      <c r="DD66" s="46" t="str">
        <f t="shared" ref="DD66:DD68" si="140">A66</f>
        <v>Q2-2019</v>
      </c>
      <c r="DE66" s="167">
        <f t="shared" ref="DE66" ca="1" si="141">INDIRECT(CY66)/1000</f>
        <v>33.860532366471901</v>
      </c>
      <c r="DF66" s="170">
        <f t="shared" ref="DF66" ca="1" si="142">INDIRECT(CZ62)/1000</f>
        <v>33.565702525635217</v>
      </c>
      <c r="DG66" s="170">
        <f t="shared" ref="DG66" ca="1" si="143">(DE66-DF66)*100/DF66</f>
        <v>0.87836636403338408</v>
      </c>
      <c r="DH66" s="170">
        <f t="shared" ca="1" si="105"/>
        <v>34.358557860996655</v>
      </c>
      <c r="DI66" s="170">
        <f t="shared" ca="1" si="99"/>
        <v>34.054920572171433</v>
      </c>
      <c r="DJ66" s="170">
        <f t="shared" ca="1" si="106"/>
        <v>0.49802549452475375</v>
      </c>
      <c r="DK66" s="170">
        <f t="shared" ca="1" si="101"/>
        <v>0.19438820569953208</v>
      </c>
      <c r="DL66" s="168">
        <f t="shared" si="20"/>
        <v>34.088860000000004</v>
      </c>
    </row>
    <row r="67" spans="1:116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29416.049999999996</v>
      </c>
      <c r="CD67" s="77">
        <v>29416.049999999996</v>
      </c>
      <c r="CI67" s="41"/>
      <c r="CJ67" s="42" t="str">
        <f t="shared" si="107"/>
        <v>bk</v>
      </c>
      <c r="CK67" s="43">
        <f t="shared" si="4"/>
        <v>158</v>
      </c>
      <c r="CL67" s="42" t="str">
        <f t="shared" si="88"/>
        <v>DataGrowthRates!bm158</v>
      </c>
      <c r="CM67" s="42" t="str">
        <f t="shared" si="89"/>
        <v>DataGrowthRates!bn158</v>
      </c>
      <c r="CN67" s="42" t="str">
        <f t="shared" si="90"/>
        <v>DataGrowthRates!bq158</v>
      </c>
      <c r="CP67" s="46" t="str">
        <f t="shared" si="139"/>
        <v>Q3-2019</v>
      </c>
      <c r="CQ67" s="124">
        <f t="shared" ca="1" si="129"/>
        <v>-2.4406984465061123</v>
      </c>
      <c r="CR67" s="124">
        <f t="shared" ca="1" si="125"/>
        <v>-2.4192582611950471</v>
      </c>
      <c r="CS67" s="124">
        <f t="shared" ca="1" si="74"/>
        <v>-3.0628750303092653</v>
      </c>
      <c r="CT67" s="125">
        <f t="shared" ca="1" si="75"/>
        <v>2.1440185311065285E-2</v>
      </c>
      <c r="CU67" s="125">
        <f t="shared" ca="1" si="76"/>
        <v>-0.62217658380315299</v>
      </c>
      <c r="CX67">
        <f t="shared" si="55"/>
        <v>67</v>
      </c>
      <c r="CY67" s="42" t="str">
        <f t="shared" si="110"/>
        <v>DataGrowthRates!bi67</v>
      </c>
      <c r="CZ67" s="42" t="str">
        <f t="shared" si="111"/>
        <v>DataGrowthRates!bm67</v>
      </c>
      <c r="DA67" s="42" t="str">
        <f t="shared" si="112"/>
        <v>DataGrowthRates!bj67</v>
      </c>
      <c r="DB67" s="42" t="str">
        <f t="shared" si="113"/>
        <v>DataGrowthRates!bm67</v>
      </c>
      <c r="DD67" s="46" t="str">
        <f t="shared" si="140"/>
        <v>Q3-2019</v>
      </c>
      <c r="DE67" s="167">
        <f t="shared" ref="DE67" ca="1" si="144">INDIRECT(CY67)/1000</f>
        <v>30.149106552629668</v>
      </c>
      <c r="DF67" s="170">
        <f t="shared" ref="DF67" ca="1" si="145">INDIRECT(CZ63)/1000</f>
        <v>30.903364489646595</v>
      </c>
      <c r="DG67" s="170">
        <f t="shared" ref="DG67" ca="1" si="146">(DE67-DF67)*100/DF67</f>
        <v>-2.4406984465061159</v>
      </c>
      <c r="DH67" s="170">
        <f t="shared" ca="1" si="105"/>
        <v>30.136837739305729</v>
      </c>
      <c r="DI67" s="170">
        <f t="shared" ca="1" si="99"/>
        <v>30.142401841739964</v>
      </c>
      <c r="DJ67" s="170">
        <f t="shared" ca="1" si="106"/>
        <v>-1.2268813323938588E-2</v>
      </c>
      <c r="DK67" s="170">
        <f t="shared" ca="1" si="101"/>
        <v>-6.7047108897035912E-3</v>
      </c>
      <c r="DL67" s="168">
        <f t="shared" si="20"/>
        <v>29.416049999999995</v>
      </c>
    </row>
    <row r="68" spans="1:116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40654.22</v>
      </c>
      <c r="CD68" s="79">
        <v>40654.22</v>
      </c>
      <c r="CI68" s="41"/>
      <c r="CJ68" s="42" t="str">
        <f t="shared" si="107"/>
        <v>bl</v>
      </c>
      <c r="CK68" s="43">
        <f t="shared" si="4"/>
        <v>159</v>
      </c>
      <c r="CL68" s="42" t="str">
        <f t="shared" si="88"/>
        <v>DataGrowthRates!bn159</v>
      </c>
      <c r="CM68" s="42" t="str">
        <f t="shared" si="89"/>
        <v>DataGrowthRates!bo159</v>
      </c>
      <c r="CN68" s="42" t="str">
        <f t="shared" si="90"/>
        <v>DataGrowthRates!br159</v>
      </c>
      <c r="CP68" s="47" t="str">
        <f t="shared" si="139"/>
        <v>Q4-2019</v>
      </c>
      <c r="CQ68" s="126">
        <f t="shared" ca="1" si="129"/>
        <v>3.2639820347158843</v>
      </c>
      <c r="CR68" s="126">
        <f t="shared" ca="1" si="125"/>
        <v>4.1935531081562303</v>
      </c>
      <c r="CS68" s="126">
        <f t="shared" ca="1" si="74"/>
        <v>1.9158555385570759</v>
      </c>
      <c r="CT68" s="127">
        <f t="shared" ca="1" si="75"/>
        <v>0.92957107344034595</v>
      </c>
      <c r="CU68" s="127">
        <f t="shared" ca="1" si="76"/>
        <v>-1.3481264961588084</v>
      </c>
      <c r="CX68">
        <f t="shared" si="55"/>
        <v>68</v>
      </c>
      <c r="CY68" s="42" t="str">
        <f t="shared" si="110"/>
        <v>DataGrowthRates!bj68</v>
      </c>
      <c r="CZ68" s="42" t="str">
        <f t="shared" si="111"/>
        <v>DataGrowthRates!bn68</v>
      </c>
      <c r="DA68" s="42" t="str">
        <f t="shared" si="112"/>
        <v>DataGrowthRates!bk68</v>
      </c>
      <c r="DB68" s="42" t="str">
        <f t="shared" si="113"/>
        <v>DataGrowthRates!bn68</v>
      </c>
      <c r="DD68" s="47" t="str">
        <f t="shared" si="140"/>
        <v>Q4-2019</v>
      </c>
      <c r="DE68" s="169">
        <f t="shared" ref="DE68:DE69" ca="1" si="147">INDIRECT(CY68)/1000</f>
        <v>42.298317058055211</v>
      </c>
      <c r="DF68" s="171">
        <f t="shared" ref="DF68:DF69" ca="1" si="148">INDIRECT(CZ64)/1000</f>
        <v>40.961346080800098</v>
      </c>
      <c r="DG68" s="171">
        <f t="shared" ref="DG68:DG69" ca="1" si="149">(DE68-DF68)*100/DF68</f>
        <v>3.2639820347158821</v>
      </c>
      <c r="DH68" s="171">
        <f t="shared" ca="1" si="105"/>
        <v>42.551567073353866</v>
      </c>
      <c r="DI68" s="171">
        <f t="shared" ca="1" si="99"/>
        <v>41.622680000000003</v>
      </c>
      <c r="DJ68" s="171">
        <f t="shared" ca="1" si="106"/>
        <v>0.25325001529865432</v>
      </c>
      <c r="DK68" s="171">
        <f t="shared" ca="1" si="101"/>
        <v>-0.67563705805520868</v>
      </c>
      <c r="DL68" s="168">
        <f t="shared" si="20"/>
        <v>40.654220000000002</v>
      </c>
    </row>
    <row r="69" spans="1:116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42228.94000000001</v>
      </c>
      <c r="CD69" s="123">
        <v>42228.94000000001</v>
      </c>
      <c r="CI69" s="41"/>
      <c r="CJ69" s="42" t="str">
        <f t="shared" si="107"/>
        <v>bm</v>
      </c>
      <c r="CK69" s="43">
        <f t="shared" si="4"/>
        <v>160</v>
      </c>
      <c r="CL69" s="42" t="str">
        <f t="shared" si="88"/>
        <v>DataGrowthRates!bo160</v>
      </c>
      <c r="CM69" s="42" t="str">
        <f t="shared" si="89"/>
        <v>DataGrowthRates!bp160</v>
      </c>
      <c r="CN69" s="42" t="str">
        <f t="shared" si="90"/>
        <v>DataGrowthRates!bs160</v>
      </c>
      <c r="CP69" s="48" t="str">
        <f>A69</f>
        <v>Q1-2020</v>
      </c>
      <c r="CQ69" s="124">
        <f t="shared" ca="1" si="129"/>
        <v>0.51703945208788671</v>
      </c>
      <c r="CR69" s="124">
        <f t="shared" ca="1" si="125"/>
        <v>-0.80906735509313921</v>
      </c>
      <c r="CS69" s="124">
        <f t="shared" ca="1" si="74"/>
        <v>0.21149601375943497</v>
      </c>
      <c r="CT69" s="125">
        <f t="shared" ca="1" si="75"/>
        <v>-1.3261068071810258</v>
      </c>
      <c r="CU69" s="125">
        <f t="shared" ca="1" si="76"/>
        <v>-0.30554343832845177</v>
      </c>
      <c r="CX69">
        <f t="shared" si="55"/>
        <v>69</v>
      </c>
      <c r="CY69" s="42" t="str">
        <f t="shared" si="110"/>
        <v>DataGrowthRates!bk69</v>
      </c>
      <c r="CZ69" s="42" t="str">
        <f t="shared" si="111"/>
        <v>DataGrowthRates!bo69</v>
      </c>
      <c r="DA69" s="42" t="str">
        <f t="shared" si="112"/>
        <v>DataGrowthRates!bl69</v>
      </c>
      <c r="DB69" s="42" t="str">
        <f t="shared" si="113"/>
        <v>DataGrowthRates!bo69</v>
      </c>
      <c r="DD69" s="48" t="str">
        <f>A69</f>
        <v>Q1-2020</v>
      </c>
      <c r="DE69" s="167">
        <f t="shared" ca="1" si="147"/>
        <v>42.941856310045843</v>
      </c>
      <c r="DF69" s="170">
        <f t="shared" ca="1" si="148"/>
        <v>42.720972030333584</v>
      </c>
      <c r="DG69" s="170">
        <f t="shared" ca="1" si="149"/>
        <v>0.51703945208789248</v>
      </c>
      <c r="DH69" s="170">
        <f t="shared" ca="1" si="105"/>
        <v>42.545883685349061</v>
      </c>
      <c r="DI69" s="170">
        <f t="shared" ca="1" si="99"/>
        <v>42.440250000000006</v>
      </c>
      <c r="DJ69" s="170">
        <f t="shared" ca="1" si="106"/>
        <v>-0.39597262469678185</v>
      </c>
      <c r="DK69" s="170">
        <f t="shared" ca="1" si="101"/>
        <v>-0.50160631004583678</v>
      </c>
      <c r="DL69" s="168">
        <f t="shared" si="20"/>
        <v>42.228940000000009</v>
      </c>
    </row>
    <row r="70" spans="1:116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23690.61</v>
      </c>
      <c r="CD70" s="77">
        <v>23690.61</v>
      </c>
      <c r="CI70" s="41"/>
      <c r="CJ70" s="42" t="str">
        <f t="shared" si="107"/>
        <v>bn</v>
      </c>
      <c r="CK70" s="43">
        <f t="shared" si="4"/>
        <v>161</v>
      </c>
      <c r="CL70" s="42" t="str">
        <f t="shared" si="88"/>
        <v>DataGrowthRates!bp161</v>
      </c>
      <c r="CM70" s="42" t="str">
        <f t="shared" si="89"/>
        <v>DataGrowthRates!bq161</v>
      </c>
      <c r="CN70" s="42" t="str">
        <f t="shared" si="90"/>
        <v>DataGrowthRates!bt161</v>
      </c>
      <c r="CP70" s="46" t="str">
        <f t="shared" ref="CP70:CP72" si="150">A70</f>
        <v>Q2-2020</v>
      </c>
      <c r="CQ70" s="124">
        <f t="shared" ca="1" si="129"/>
        <v>-29.260700717123115</v>
      </c>
      <c r="CR70" s="124">
        <f t="shared" ca="1" si="125"/>
        <v>-31.559285135729393</v>
      </c>
      <c r="CS70" s="124">
        <f t="shared" ca="1" si="74"/>
        <v>-30.065803367087547</v>
      </c>
      <c r="CT70" s="125">
        <f t="shared" ca="1" si="75"/>
        <v>-2.2985844186062785</v>
      </c>
      <c r="CU70" s="125">
        <f t="shared" ca="1" si="76"/>
        <v>-0.80510264996443226</v>
      </c>
      <c r="CX70">
        <f t="shared" si="55"/>
        <v>70</v>
      </c>
      <c r="CY70" s="42" t="str">
        <f t="shared" si="110"/>
        <v>DataGrowthRates!bl70</v>
      </c>
      <c r="CZ70" s="42" t="str">
        <f t="shared" si="111"/>
        <v>DataGrowthRates!bp70</v>
      </c>
      <c r="DA70" s="42" t="str">
        <f t="shared" si="112"/>
        <v>DataGrowthRates!bm70</v>
      </c>
      <c r="DB70" s="42" t="str">
        <f t="shared" si="113"/>
        <v>DataGrowthRates!bp70</v>
      </c>
      <c r="DD70" s="46" t="str">
        <f t="shared" ref="DD70:DD72" si="151">A70</f>
        <v>Q2-2020</v>
      </c>
      <c r="DE70" s="167">
        <f t="shared" ref="DE70" ca="1" si="152">INDIRECT(CY70)/1000</f>
        <v>24.090212184094359</v>
      </c>
      <c r="DF70" s="170">
        <f t="shared" ref="DF70" ca="1" si="153">INDIRECT(CZ66)/1000</f>
        <v>34.054920572171433</v>
      </c>
      <c r="DG70" s="170">
        <f t="shared" ref="DG70" ca="1" si="154">(DE70-DF70)*100/DF70</f>
        <v>-29.260700717123118</v>
      </c>
      <c r="DH70" s="170">
        <f t="shared" ca="1" si="105"/>
        <v>23.307431086053683</v>
      </c>
      <c r="DI70" s="170">
        <f t="shared" ca="1" si="99"/>
        <v>23.61168</v>
      </c>
      <c r="DJ70" s="170">
        <f t="shared" ca="1" si="106"/>
        <v>-0.78278109804067597</v>
      </c>
      <c r="DK70" s="170">
        <f t="shared" ca="1" si="101"/>
        <v>-0.47853218409435883</v>
      </c>
      <c r="DL70" s="168">
        <f t="shared" si="20"/>
        <v>23.69061</v>
      </c>
    </row>
    <row r="71" spans="1:116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26344.240000000002</v>
      </c>
      <c r="CD71" s="77">
        <v>26344.240000000002</v>
      </c>
      <c r="CI71" s="41"/>
      <c r="CJ71" s="42" t="str">
        <f t="shared" si="107"/>
        <v>bo</v>
      </c>
      <c r="CK71" s="43">
        <f t="shared" ref="CK71:CK84" si="155">CK70+1</f>
        <v>162</v>
      </c>
      <c r="CL71" s="42" t="str">
        <f t="shared" si="88"/>
        <v>DataGrowthRates!bq162</v>
      </c>
      <c r="CM71" s="42" t="str">
        <f t="shared" si="89"/>
        <v>DataGrowthRates!br162</v>
      </c>
      <c r="CN71" s="42" t="str">
        <f t="shared" si="90"/>
        <v>DataGrowthRates!bu162</v>
      </c>
      <c r="CP71" s="46" t="str">
        <f t="shared" si="150"/>
        <v>Q3-2020</v>
      </c>
      <c r="CQ71" s="124">
        <f t="shared" ca="1" si="129"/>
        <v>-17.082604961578667</v>
      </c>
      <c r="CR71" s="124">
        <f t="shared" ca="1" si="125"/>
        <v>-14.274574746784943</v>
      </c>
      <c r="CS71" s="124">
        <f t="shared" ca="1" si="74"/>
        <v>-15.344639951800886</v>
      </c>
      <c r="CT71" s="125">
        <f t="shared" ca="1" si="75"/>
        <v>2.8080302147937246</v>
      </c>
      <c r="CU71" s="125">
        <f t="shared" ca="1" si="76"/>
        <v>1.7379650097777812</v>
      </c>
      <c r="CX71">
        <f t="shared" si="55"/>
        <v>71</v>
      </c>
      <c r="CY71" s="42" t="str">
        <f t="shared" si="110"/>
        <v>DataGrowthRates!bm71</v>
      </c>
      <c r="CZ71" s="42" t="str">
        <f t="shared" si="111"/>
        <v>DataGrowthRates!bq71</v>
      </c>
      <c r="DA71" s="42" t="str">
        <f t="shared" si="112"/>
        <v>DataGrowthRates!bn71</v>
      </c>
      <c r="DB71" s="42" t="str">
        <f t="shared" si="113"/>
        <v>DataGrowthRates!bq71</v>
      </c>
      <c r="DD71" s="46" t="str">
        <f t="shared" si="151"/>
        <v>Q3-2020</v>
      </c>
      <c r="DE71" s="167">
        <f t="shared" ref="DE71" ca="1" si="156">INDIRECT(CY71)/1000</f>
        <v>24.993294409183914</v>
      </c>
      <c r="DF71" s="170">
        <f t="shared" ref="DF71" ca="1" si="157">INDIRECT(CZ67)/1000</f>
        <v>30.142401841739964</v>
      </c>
      <c r="DG71" s="170">
        <f t="shared" ref="DG71" ca="1" si="158">(DE71-DF71)*100/DF71</f>
        <v>-17.082604961578664</v>
      </c>
      <c r="DH71" s="170">
        <f t="shared" ca="1" si="105"/>
        <v>25.582369999999994</v>
      </c>
      <c r="DI71" s="170">
        <f t="shared" ca="1" si="99"/>
        <v>24.954469999999997</v>
      </c>
      <c r="DJ71" s="170">
        <f t="shared" ca="1" si="106"/>
        <v>0.58907559081607985</v>
      </c>
      <c r="DK71" s="170">
        <f t="shared" ca="1" si="101"/>
        <v>-3.8824409183916941E-2</v>
      </c>
      <c r="DL71" s="168">
        <f t="shared" si="20"/>
        <v>26.344240000000003</v>
      </c>
    </row>
    <row r="72" spans="1:116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37331.459999999992</v>
      </c>
      <c r="CD72" s="79">
        <v>37331.459999999992</v>
      </c>
      <c r="CI72" s="41"/>
      <c r="CJ72" s="42" t="str">
        <f t="shared" si="107"/>
        <v>bp</v>
      </c>
      <c r="CK72" s="43">
        <f t="shared" si="155"/>
        <v>163</v>
      </c>
      <c r="CL72" s="42" t="str">
        <f t="shared" si="88"/>
        <v>DataGrowthRates!br163</v>
      </c>
      <c r="CM72" s="42" t="str">
        <f t="shared" si="89"/>
        <v>DataGrowthRates!bs163</v>
      </c>
      <c r="CN72" s="42" t="str">
        <f t="shared" si="90"/>
        <v>DataGrowthRates!bv163</v>
      </c>
      <c r="CP72" s="47" t="str">
        <f t="shared" si="150"/>
        <v>Q4-2020</v>
      </c>
      <c r="CQ72" s="126">
        <f t="shared" ca="1" si="129"/>
        <v>-10.643836485300803</v>
      </c>
      <c r="CR72" s="126">
        <f t="shared" ca="1" si="125"/>
        <v>-10.457155720522504</v>
      </c>
      <c r="CS72" s="126">
        <f t="shared" ca="1" si="74"/>
        <v>-10.412199954949758</v>
      </c>
      <c r="CT72" s="127">
        <f t="shared" ca="1" si="75"/>
        <v>0.18668076477829842</v>
      </c>
      <c r="CU72" s="127">
        <f t="shared" ca="1" si="76"/>
        <v>0.23163653035104481</v>
      </c>
      <c r="CX72">
        <f t="shared" si="55"/>
        <v>72</v>
      </c>
      <c r="CY72" s="42" t="str">
        <f t="shared" si="110"/>
        <v>DataGrowthRates!bn72</v>
      </c>
      <c r="CZ72" s="42" t="str">
        <f t="shared" si="111"/>
        <v>DataGrowthRates!br72</v>
      </c>
      <c r="DA72" s="42" t="str">
        <f t="shared" si="112"/>
        <v>DataGrowthRates!bo72</v>
      </c>
      <c r="DB72" s="42" t="str">
        <f t="shared" si="113"/>
        <v>DataGrowthRates!br72</v>
      </c>
      <c r="DD72" s="47" t="str">
        <f t="shared" si="151"/>
        <v>Q4-2020</v>
      </c>
      <c r="DE72" s="169">
        <f t="shared" ref="DE72" ca="1" si="159">INDIRECT(CY72)/1000</f>
        <v>37.192430000000002</v>
      </c>
      <c r="DF72" s="171">
        <f t="shared" ref="DF72" ca="1" si="160">INDIRECT(CZ68)/1000</f>
        <v>41.622680000000003</v>
      </c>
      <c r="DG72" s="171">
        <f t="shared" ref="DG72" ca="1" si="161">(DE72-DF72)*100/DF72</f>
        <v>-10.643836485300804</v>
      </c>
      <c r="DH72" s="171">
        <f t="shared" ca="1" si="105"/>
        <v>36.953319999999998</v>
      </c>
      <c r="DI72" s="171">
        <f t="shared" ca="1" si="99"/>
        <v>36.829239999999999</v>
      </c>
      <c r="DJ72" s="171">
        <f t="shared" ca="1" si="106"/>
        <v>-0.23911000000000371</v>
      </c>
      <c r="DK72" s="171">
        <f t="shared" ca="1" si="101"/>
        <v>-0.36319000000000301</v>
      </c>
      <c r="DL72" s="168">
        <f t="shared" si="20"/>
        <v>37.331459999999993</v>
      </c>
    </row>
    <row r="73" spans="1:116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38816.570000000007</v>
      </c>
      <c r="CD73" s="123">
        <v>38816.570000000007</v>
      </c>
      <c r="CI73" s="41"/>
      <c r="CJ73" s="42" t="str">
        <f t="shared" si="107"/>
        <v>bq</v>
      </c>
      <c r="CK73" s="43">
        <f t="shared" si="155"/>
        <v>164</v>
      </c>
      <c r="CL73" s="42" t="str">
        <f t="shared" ref="CL73:CL76" si="162">CL$4&amp;CJ75&amp;CK73</f>
        <v>DataGrowthRates!bs164</v>
      </c>
      <c r="CM73" s="42" t="str">
        <f t="shared" ref="CM73:CM76" si="163">CM$4&amp;CJ76&amp;CK73</f>
        <v>DataGrowthRates!bt164</v>
      </c>
      <c r="CN73" s="42" t="str">
        <f t="shared" ref="CN73:CN76" si="164">CN$4&amp;CJ79&amp;CK73</f>
        <v>DataGrowthRates!bw164</v>
      </c>
      <c r="CP73" s="48" t="str">
        <f>A73</f>
        <v>Q1-2021</v>
      </c>
      <c r="CQ73" s="124">
        <f t="shared" ca="1" si="129"/>
        <v>-8.1955219396681471</v>
      </c>
      <c r="CR73" s="124">
        <f t="shared" ca="1" si="125"/>
        <v>-8.9097033251476585</v>
      </c>
      <c r="CS73" s="124">
        <f t="shared" ca="1" si="74"/>
        <v>-8.5996870506937828</v>
      </c>
      <c r="CT73" s="125">
        <f t="shared" ca="1" si="75"/>
        <v>-0.71418138547951138</v>
      </c>
      <c r="CU73" s="125">
        <f t="shared" ca="1" si="76"/>
        <v>-0.40416511102563568</v>
      </c>
      <c r="CX73">
        <f t="shared" si="55"/>
        <v>73</v>
      </c>
      <c r="CY73" s="42" t="str">
        <f t="shared" si="110"/>
        <v>DataGrowthRates!bo73</v>
      </c>
      <c r="CZ73" s="42" t="str">
        <f t="shared" si="111"/>
        <v>DataGrowthRates!bs73</v>
      </c>
      <c r="DA73" s="42" t="str">
        <f t="shared" si="112"/>
        <v>DataGrowthRates!bp73</v>
      </c>
      <c r="DB73" s="42" t="str">
        <f t="shared" si="113"/>
        <v>DataGrowthRates!bs73</v>
      </c>
      <c r="DD73" s="48" t="str">
        <f>A73</f>
        <v>Q1-2021</v>
      </c>
      <c r="DE73" s="167">
        <f t="shared" ref="DE73" ca="1" si="165">INDIRECT(CY73)/1000</f>
        <v>38.962049999999998</v>
      </c>
      <c r="DF73" s="170">
        <f t="shared" ref="DF73" ca="1" si="166">INDIRECT(CZ69)/1000</f>
        <v>42.440250000000006</v>
      </c>
      <c r="DG73" s="170">
        <f t="shared" ref="DG73" ca="1" si="167">(DE73-DF73)*100/DF73</f>
        <v>-8.19552193966814</v>
      </c>
      <c r="DH73" s="170">
        <f t="shared" ca="1" si="105"/>
        <v>38.428810000000006</v>
      </c>
      <c r="DI73" s="170">
        <f t="shared" ca="1" si="99"/>
        <v>38.873330000000003</v>
      </c>
      <c r="DJ73" s="170">
        <f t="shared" ca="1" si="106"/>
        <v>-0.53323999999999216</v>
      </c>
      <c r="DK73" s="170">
        <f t="shared" ca="1" si="101"/>
        <v>-8.8719999999995025E-2</v>
      </c>
      <c r="DL73" s="168">
        <f t="shared" si="20"/>
        <v>38.816570000000006</v>
      </c>
    </row>
    <row r="74" spans="1:116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30465.16</v>
      </c>
      <c r="CD74" s="77">
        <v>30465.16</v>
      </c>
      <c r="CI74" s="41"/>
      <c r="CJ74" s="42" t="str">
        <f t="shared" si="107"/>
        <v>br</v>
      </c>
      <c r="CK74" s="43">
        <f t="shared" si="155"/>
        <v>165</v>
      </c>
      <c r="CL74" s="42" t="str">
        <f t="shared" si="162"/>
        <v>DataGrowthRates!bt165</v>
      </c>
      <c r="CM74" s="42" t="str">
        <f t="shared" si="163"/>
        <v>DataGrowthRates!bu165</v>
      </c>
      <c r="CN74" s="42" t="str">
        <f t="shared" si="164"/>
        <v>DataGrowthRates!bx165</v>
      </c>
      <c r="CP74" s="46" t="str">
        <f t="shared" ref="CP74:CP76" si="168">A74</f>
        <v>Q2-2021</v>
      </c>
      <c r="CQ74" s="124">
        <f t="shared" ca="1" si="129"/>
        <v>29.230067492020865</v>
      </c>
      <c r="CR74" s="124">
        <f t="shared" ca="1" si="125"/>
        <v>27.92706829840148</v>
      </c>
      <c r="CS74" s="124">
        <f t="shared" ca="1" si="74"/>
        <v>28.685048369235034</v>
      </c>
      <c r="CT74" s="125">
        <f t="shared" ca="1" si="75"/>
        <v>-1.3029991936193852</v>
      </c>
      <c r="CU74" s="125">
        <f t="shared" ca="1" si="76"/>
        <v>-0.5450191227858312</v>
      </c>
      <c r="CX74">
        <f t="shared" si="55"/>
        <v>74</v>
      </c>
      <c r="CY74" s="42" t="str">
        <f t="shared" si="110"/>
        <v>DataGrowthRates!bp74</v>
      </c>
      <c r="CZ74" s="42" t="str">
        <f t="shared" si="111"/>
        <v>DataGrowthRates!bt74</v>
      </c>
      <c r="DA74" s="42" t="str">
        <f t="shared" si="112"/>
        <v>DataGrowthRates!bq74</v>
      </c>
      <c r="DB74" s="42" t="str">
        <f t="shared" si="113"/>
        <v>DataGrowthRates!bt74</v>
      </c>
      <c r="DD74" s="46" t="str">
        <f t="shared" ref="DD74:DD76" si="169">A74</f>
        <v>Q2-2021</v>
      </c>
      <c r="DE74" s="167">
        <f t="shared" ref="DE74" ca="1" si="170">INDIRECT(CY74)/1000</f>
        <v>30.51338999999999</v>
      </c>
      <c r="DF74" s="170">
        <f t="shared" ref="DF74" ca="1" si="171">INDIRECT(CZ70)/1000</f>
        <v>23.61168</v>
      </c>
      <c r="DG74" s="170">
        <f t="shared" ref="DG74" ca="1" si="172">(DE74-DF74)*100/DF74</f>
        <v>29.230067492020858</v>
      </c>
      <c r="DH74" s="170">
        <f t="shared" ca="1" si="105"/>
        <v>30.205730000000003</v>
      </c>
      <c r="DI74" s="170">
        <f t="shared" ca="1" si="99"/>
        <v>30.479710000000004</v>
      </c>
      <c r="DJ74" s="170">
        <f t="shared" ca="1" si="106"/>
        <v>-0.30765999999998783</v>
      </c>
      <c r="DK74" s="170">
        <f t="shared" ca="1" si="101"/>
        <v>-3.3679999999986165E-2</v>
      </c>
      <c r="DL74" s="168">
        <f t="shared" ref="DL74:DL88" si="173">CD74/1000</f>
        <v>30.465160000000001</v>
      </c>
    </row>
    <row r="75" spans="1:116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26654.290000000005</v>
      </c>
      <c r="CD75" s="77">
        <v>26654.290000000005</v>
      </c>
      <c r="CI75" s="41"/>
      <c r="CJ75" s="42" t="str">
        <f t="shared" si="107"/>
        <v>bs</v>
      </c>
      <c r="CK75" s="43">
        <f t="shared" si="155"/>
        <v>166</v>
      </c>
      <c r="CL75" s="42" t="str">
        <f t="shared" si="162"/>
        <v>DataGrowthRates!bu166</v>
      </c>
      <c r="CM75" s="42" t="str">
        <f t="shared" si="163"/>
        <v>DataGrowthRates!bv166</v>
      </c>
      <c r="CN75" s="42" t="str">
        <f t="shared" si="164"/>
        <v>DataGrowthRates!by166</v>
      </c>
      <c r="CP75" s="46" t="str">
        <f t="shared" si="168"/>
        <v>Q3-2021</v>
      </c>
      <c r="CQ75" s="124">
        <f t="shared" ca="1" si="129"/>
        <v>5.0538841337844707</v>
      </c>
      <c r="CR75" s="124">
        <f t="shared" ca="1" si="125"/>
        <v>5.9979439083201624</v>
      </c>
      <c r="CS75" s="124">
        <f t="shared" ca="1" si="74"/>
        <v>5.721101131505514</v>
      </c>
      <c r="CT75" s="125">
        <f t="shared" ca="1" si="75"/>
        <v>0.94405977453569179</v>
      </c>
      <c r="CU75" s="125">
        <f t="shared" ca="1" si="76"/>
        <v>0.66721699772104337</v>
      </c>
      <c r="CX75">
        <f t="shared" si="55"/>
        <v>75</v>
      </c>
      <c r="CY75" s="42" t="str">
        <f t="shared" si="110"/>
        <v>DataGrowthRates!bq75</v>
      </c>
      <c r="CZ75" s="42" t="str">
        <f t="shared" si="111"/>
        <v>DataGrowthRates!bu75</v>
      </c>
      <c r="DA75" s="42" t="str">
        <f t="shared" si="112"/>
        <v>DataGrowthRates!br75</v>
      </c>
      <c r="DB75" s="42" t="str">
        <f t="shared" si="113"/>
        <v>DataGrowthRates!bu75</v>
      </c>
      <c r="DD75" s="46" t="str">
        <f t="shared" si="169"/>
        <v>Q3-2021</v>
      </c>
      <c r="DE75" s="167">
        <f t="shared" ref="DE75" ca="1" si="174">INDIRECT(CY75)/1000</f>
        <v>26.215640000000004</v>
      </c>
      <c r="DF75" s="170">
        <f t="shared" ref="DF75" ca="1" si="175">INDIRECT(CZ71)/1000</f>
        <v>24.954469999999997</v>
      </c>
      <c r="DG75" s="170">
        <f t="shared" ref="DG75" ca="1" si="176">(DE75-DF75)*100/DF75</f>
        <v>5.0538841337844769</v>
      </c>
      <c r="DH75" s="170">
        <f t="shared" ca="1" si="105"/>
        <v>26.591100000000001</v>
      </c>
      <c r="DI75" s="170">
        <f t="shared" ca="1" si="99"/>
        <v>26.640840000000001</v>
      </c>
      <c r="DJ75" s="170">
        <f t="shared" ca="1" si="106"/>
        <v>0.3754599999999968</v>
      </c>
      <c r="DK75" s="170">
        <f t="shared" ca="1" si="101"/>
        <v>0.42519999999999669</v>
      </c>
      <c r="DL75" s="168">
        <f t="shared" si="173"/>
        <v>26.654290000000003</v>
      </c>
    </row>
    <row r="76" spans="1:116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37791.21</v>
      </c>
      <c r="CD76" s="79">
        <v>37791.21</v>
      </c>
      <c r="CI76" s="41"/>
      <c r="CJ76" s="42" t="str">
        <f t="shared" si="107"/>
        <v>bt</v>
      </c>
      <c r="CK76" s="43">
        <f t="shared" si="155"/>
        <v>167</v>
      </c>
      <c r="CL76" s="42" t="str">
        <f t="shared" si="162"/>
        <v>DataGrowthRates!bv167</v>
      </c>
      <c r="CM76" s="42" t="str">
        <f t="shared" si="163"/>
        <v>DataGrowthRates!bw167</v>
      </c>
      <c r="CN76" s="42" t="str">
        <f t="shared" si="164"/>
        <v>DataGrowthRates!bz167</v>
      </c>
      <c r="CP76" s="47" t="str">
        <f t="shared" si="168"/>
        <v>Q4-2021</v>
      </c>
      <c r="CQ76" s="126">
        <f t="shared" ca="1" si="129"/>
        <v>2.0638764199315562</v>
      </c>
      <c r="CR76" s="126">
        <f t="shared" ca="1" si="125"/>
        <v>2.8504390500222625</v>
      </c>
      <c r="CS76" s="126">
        <f t="shared" ca="1" si="74"/>
        <v>2.7342920809162181</v>
      </c>
      <c r="CT76" s="127">
        <f t="shared" ca="1" si="75"/>
        <v>0.78656263009070626</v>
      </c>
      <c r="CU76" s="127">
        <f t="shared" ca="1" si="76"/>
        <v>0.67041566098466188</v>
      </c>
      <c r="CX76">
        <f t="shared" si="55"/>
        <v>76</v>
      </c>
      <c r="CY76" s="42" t="str">
        <f t="shared" si="110"/>
        <v>DataGrowthRates!br76</v>
      </c>
      <c r="CZ76" s="42" t="str">
        <f t="shared" si="111"/>
        <v>DataGrowthRates!bv76</v>
      </c>
      <c r="DA76" s="42" t="str">
        <f t="shared" si="112"/>
        <v>DataGrowthRates!bs76</v>
      </c>
      <c r="DB76" s="42" t="str">
        <f t="shared" si="113"/>
        <v>DataGrowthRates!bv76</v>
      </c>
      <c r="DD76" s="47" t="str">
        <f t="shared" si="169"/>
        <v>Q4-2021</v>
      </c>
      <c r="DE76" s="169">
        <f t="shared" ref="DE76" ca="1" si="177">INDIRECT(CY76)/1000</f>
        <v>37.589349999999996</v>
      </c>
      <c r="DF76" s="171">
        <f t="shared" ref="DF76" ca="1" si="178">INDIRECT(CZ72)/1000</f>
        <v>36.829239999999999</v>
      </c>
      <c r="DG76" s="171">
        <f t="shared" ref="DG76" ca="1" si="179">(DE76-DF76)*100/DF76</f>
        <v>2.0638764199315474</v>
      </c>
      <c r="DH76" s="171">
        <f t="shared" ca="1" si="105"/>
        <v>37.816069999999996</v>
      </c>
      <c r="DI76" s="171">
        <f t="shared" ca="1" si="99"/>
        <v>37.749879999999997</v>
      </c>
      <c r="DJ76" s="171">
        <f t="shared" ca="1" si="106"/>
        <v>0.22672000000000025</v>
      </c>
      <c r="DK76" s="171">
        <f t="shared" ca="1" si="101"/>
        <v>0.16053000000000139</v>
      </c>
      <c r="DL76" s="168">
        <f t="shared" si="173"/>
        <v>37.79121</v>
      </c>
    </row>
    <row r="77" spans="1:116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38893.75</v>
      </c>
      <c r="CD77" s="123">
        <v>38893.75</v>
      </c>
      <c r="CI77" s="41"/>
      <c r="CJ77" s="42" t="str">
        <f t="shared" si="107"/>
        <v>bu</v>
      </c>
      <c r="CK77" s="43">
        <f t="shared" si="155"/>
        <v>168</v>
      </c>
      <c r="CL77" s="42" t="str">
        <f t="shared" ref="CL77:CL80" si="180">CL$4&amp;CJ79&amp;CK77</f>
        <v>DataGrowthRates!bw168</v>
      </c>
      <c r="CM77" s="42" t="str">
        <f t="shared" ref="CM77:CM80" si="181">CM$4&amp;CJ80&amp;CK77</f>
        <v>DataGrowthRates!bx168</v>
      </c>
      <c r="CN77" s="42" t="str">
        <f t="shared" ref="CN77:CN80" si="182">CN$4&amp;CJ83&amp;CK77</f>
        <v>DataGrowthRates!ca168</v>
      </c>
      <c r="CP77" s="48" t="str">
        <f>A77</f>
        <v>Q1-2022</v>
      </c>
      <c r="CQ77" s="124">
        <f t="shared" ca="1" si="129"/>
        <v>0.40557369281202171</v>
      </c>
      <c r="CR77" s="124">
        <f t="shared" ca="1" si="125"/>
        <v>-6.9779477418471653E-2</v>
      </c>
      <c r="CS77" s="124">
        <f t="shared" ca="1" si="74"/>
        <v>1.389935973817346</v>
      </c>
      <c r="CT77" s="125">
        <f t="shared" ca="1" si="75"/>
        <v>-0.47535317023049339</v>
      </c>
      <c r="CU77" s="125">
        <f t="shared" ca="1" si="76"/>
        <v>0.9843622810053243</v>
      </c>
      <c r="CX77">
        <f t="shared" si="55"/>
        <v>77</v>
      </c>
      <c r="CY77" s="42" t="str">
        <f t="shared" ref="CY77:CY81" si="183">CL$4&amp;CJ75&amp;CX77</f>
        <v>DataGrowthRates!bs77</v>
      </c>
      <c r="CZ77" s="42" t="str">
        <f t="shared" ref="CZ77:CZ81" si="184">CL$4&amp;CJ79&amp;CX77</f>
        <v>DataGrowthRates!bw77</v>
      </c>
      <c r="DA77" s="42" t="str">
        <f t="shared" ref="DA77:DA81" si="185">CM$4&amp;CJ76&amp;CX77</f>
        <v>DataGrowthRates!bt77</v>
      </c>
      <c r="DB77" s="42" t="str">
        <f t="shared" ref="DB77:DB81" si="186">CN$4&amp;CJ79&amp;CX77</f>
        <v>DataGrowthRates!bw77</v>
      </c>
      <c r="DD77" s="48" t="str">
        <f>A77</f>
        <v>Q1-2022</v>
      </c>
      <c r="DE77" s="167">
        <f t="shared" ref="DE77" ca="1" si="187">INDIRECT(CY77)/1000</f>
        <v>39.030990000000003</v>
      </c>
      <c r="DF77" s="170">
        <f t="shared" ref="DF77" ca="1" si="188">INDIRECT(CZ73)/1000</f>
        <v>38.873330000000003</v>
      </c>
      <c r="DG77" s="170">
        <f t="shared" ref="DG77" ca="1" si="189">(DE77-DF77)*100/DF77</f>
        <v>0.4055736928120125</v>
      </c>
      <c r="DH77" s="170">
        <f t="shared" ca="1" si="105"/>
        <v>39.081629999999997</v>
      </c>
      <c r="DI77" s="170">
        <f t="shared" ca="1" si="99"/>
        <v>39.33746</v>
      </c>
      <c r="DJ77" s="170">
        <f t="shared" ca="1" si="106"/>
        <v>5.0639999999994245E-2</v>
      </c>
      <c r="DK77" s="170">
        <f t="shared" ca="1" si="101"/>
        <v>0.30646999999999736</v>
      </c>
      <c r="DL77" s="168">
        <f t="shared" si="173"/>
        <v>38.893749999999997</v>
      </c>
    </row>
    <row r="78" spans="1:116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29690.93</v>
      </c>
      <c r="CD78" s="77">
        <v>29690.93</v>
      </c>
      <c r="CI78" s="41"/>
      <c r="CJ78" s="42" t="str">
        <f t="shared" si="107"/>
        <v>bv</v>
      </c>
      <c r="CK78" s="43">
        <f t="shared" si="155"/>
        <v>169</v>
      </c>
      <c r="CL78" s="42" t="str">
        <f t="shared" si="180"/>
        <v>DataGrowthRates!bx169</v>
      </c>
      <c r="CM78" s="42" t="str">
        <f t="shared" si="181"/>
        <v>DataGrowthRates!by169</v>
      </c>
      <c r="CN78" s="42" t="str">
        <f t="shared" si="182"/>
        <v>DataGrowthRates!cb169</v>
      </c>
      <c r="CP78" s="46" t="str">
        <f t="shared" ref="CP78:CP80" si="190">A78</f>
        <v>Q2-2022</v>
      </c>
      <c r="CQ78" s="124">
        <f t="shared" ca="1" si="129"/>
        <v>-0.25006799605376007</v>
      </c>
      <c r="CR78" s="124">
        <f t="shared" ca="1" si="125"/>
        <v>0.16597926948778877</v>
      </c>
      <c r="CS78" s="124">
        <f t="shared" ca="1" si="74"/>
        <v>-1.9434576866610833</v>
      </c>
      <c r="CT78" s="125">
        <f t="shared" ca="1" si="75"/>
        <v>0.41604726554154881</v>
      </c>
      <c r="CU78" s="125">
        <f t="shared" ca="1" si="76"/>
        <v>-1.6933896906073231</v>
      </c>
      <c r="CX78">
        <f t="shared" si="55"/>
        <v>78</v>
      </c>
      <c r="CY78" s="42" t="str">
        <f t="shared" si="183"/>
        <v>DataGrowthRates!bt78</v>
      </c>
      <c r="CZ78" s="42" t="str">
        <f t="shared" si="184"/>
        <v>DataGrowthRates!bx78</v>
      </c>
      <c r="DA78" s="42" t="str">
        <f t="shared" si="185"/>
        <v>DataGrowthRates!bu78</v>
      </c>
      <c r="DB78" s="42" t="str">
        <f t="shared" si="186"/>
        <v>DataGrowthRates!bx78</v>
      </c>
      <c r="DD78" s="46" t="str">
        <f t="shared" ref="DD78:DD80" si="191">A78</f>
        <v>Q2-2022</v>
      </c>
      <c r="DE78" s="167">
        <f t="shared" ref="DE78" ca="1" si="192">INDIRECT(CY78)/1000</f>
        <v>30.403490000000005</v>
      </c>
      <c r="DF78" s="170">
        <f t="shared" ref="DF78" ca="1" si="193">INDIRECT(CZ74)/1000</f>
        <v>30.479710000000004</v>
      </c>
      <c r="DG78" s="170">
        <f t="shared" ref="DG78" ca="1" si="194">(DE78-DF78)*100/DF78</f>
        <v>-0.25006799605376584</v>
      </c>
      <c r="DH78" s="170">
        <f t="shared" ca="1" si="105"/>
        <v>30.5303</v>
      </c>
      <c r="DI78" s="170">
        <f t="shared" ca="1" si="99"/>
        <v>29.922149999999998</v>
      </c>
      <c r="DJ78" s="170">
        <f t="shared" ca="1" si="106"/>
        <v>0.12680999999999543</v>
      </c>
      <c r="DK78" s="170">
        <f t="shared" ca="1" si="101"/>
        <v>-0.48134000000000654</v>
      </c>
      <c r="DL78" s="168">
        <f t="shared" si="173"/>
        <v>29.690930000000002</v>
      </c>
    </row>
    <row r="79" spans="1:116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26791.98</v>
      </c>
      <c r="CD79" s="77">
        <v>26791.98</v>
      </c>
      <c r="CI79" s="41"/>
      <c r="CJ79" s="42" t="str">
        <f t="shared" si="107"/>
        <v>bw</v>
      </c>
      <c r="CK79" s="43">
        <f t="shared" si="155"/>
        <v>170</v>
      </c>
      <c r="CL79" s="42" t="str">
        <f t="shared" si="180"/>
        <v>DataGrowthRates!by170</v>
      </c>
      <c r="CM79" s="42" t="str">
        <f t="shared" si="181"/>
        <v>DataGrowthRates!bz170</v>
      </c>
      <c r="CN79" s="42" t="str">
        <f t="shared" si="182"/>
        <v>DataGrowthRates!cc170</v>
      </c>
      <c r="CP79" s="46" t="str">
        <f t="shared" si="190"/>
        <v>Q3-2022</v>
      </c>
      <c r="CQ79" s="124">
        <f t="shared" ca="1" si="129"/>
        <v>3.2272631043165321</v>
      </c>
      <c r="CR79" s="124">
        <f t="shared" ca="1" si="125"/>
        <v>2.6823157912904865</v>
      </c>
      <c r="CS79" s="124">
        <f t="shared" ca="1" si="74"/>
        <v>1.2219563845052213</v>
      </c>
      <c r="CT79" s="125">
        <f t="shared" ca="1" si="75"/>
        <v>-0.5449473130260456</v>
      </c>
      <c r="CU79" s="125">
        <f t="shared" ca="1" si="76"/>
        <v>-2.005306719811311</v>
      </c>
      <c r="CX79">
        <f t="shared" si="55"/>
        <v>79</v>
      </c>
      <c r="CY79" s="42" t="str">
        <f t="shared" si="183"/>
        <v>DataGrowthRates!bu79</v>
      </c>
      <c r="CZ79" s="42" t="str">
        <f t="shared" si="184"/>
        <v>DataGrowthRates!by79</v>
      </c>
      <c r="DA79" s="42" t="str">
        <f t="shared" si="185"/>
        <v>DataGrowthRates!bv79</v>
      </c>
      <c r="DB79" s="42" t="str">
        <f t="shared" si="186"/>
        <v>DataGrowthRates!by79</v>
      </c>
      <c r="DD79" s="46" t="str">
        <f t="shared" si="191"/>
        <v>Q3-2022</v>
      </c>
      <c r="DE79" s="167">
        <f t="shared" ref="DE79" ca="1" si="195">INDIRECT(CY79)/1000</f>
        <v>27.500610000000002</v>
      </c>
      <c r="DF79" s="170">
        <f t="shared" ref="DF79" ca="1" si="196">INDIRECT(CZ75)/1000</f>
        <v>26.640840000000001</v>
      </c>
      <c r="DG79" s="170">
        <f t="shared" ref="DG79" ca="1" si="197">(DE79-DF79)*100/DF79</f>
        <v>3.2272631043165343</v>
      </c>
      <c r="DH79" s="170">
        <f t="shared" ca="1" si="105"/>
        <v>27.366860000000003</v>
      </c>
      <c r="DI79" s="170">
        <f t="shared" ca="1" si="99"/>
        <v>26.953999999999997</v>
      </c>
      <c r="DJ79" s="170">
        <f t="shared" ca="1" si="106"/>
        <v>-0.13374999999999915</v>
      </c>
      <c r="DK79" s="170">
        <f t="shared" ca="1" si="101"/>
        <v>-0.5466100000000047</v>
      </c>
      <c r="DL79" s="168">
        <f t="shared" si="173"/>
        <v>26.791979999999999</v>
      </c>
    </row>
    <row r="80" spans="1:116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35518.239999999991</v>
      </c>
      <c r="CD80" s="79">
        <v>35518.239999999991</v>
      </c>
      <c r="CI80" s="41"/>
      <c r="CJ80" s="42" t="str">
        <f t="shared" si="107"/>
        <v>bx</v>
      </c>
      <c r="CK80" s="43">
        <f t="shared" si="155"/>
        <v>171</v>
      </c>
      <c r="CL80" s="42" t="str">
        <f t="shared" si="180"/>
        <v>DataGrowthRates!bz171</v>
      </c>
      <c r="CM80" s="42" t="str">
        <f t="shared" si="181"/>
        <v>DataGrowthRates!ca171</v>
      </c>
      <c r="CN80" s="42" t="str">
        <f t="shared" si="182"/>
        <v>DataGrowthRates!cd171</v>
      </c>
      <c r="CP80" s="47" t="str">
        <f t="shared" si="190"/>
        <v>Q4-2022</v>
      </c>
      <c r="CQ80" s="126">
        <f t="shared" ca="1" si="129"/>
        <v>-5.1617647526296713</v>
      </c>
      <c r="CR80" s="126">
        <f t="shared" ca="1" si="125"/>
        <v>-4.5853592741571045</v>
      </c>
      <c r="CS80" s="126">
        <f t="shared" ca="1" si="74"/>
        <v>-5.2383428578970213</v>
      </c>
      <c r="CT80" s="127">
        <f t="shared" ca="1" si="75"/>
        <v>0.57640547847256673</v>
      </c>
      <c r="CU80" s="127">
        <f t="shared" ca="1" si="76"/>
        <v>-7.6578105267349983E-2</v>
      </c>
      <c r="CX80">
        <f t="shared" si="55"/>
        <v>80</v>
      </c>
      <c r="CY80" s="42" t="str">
        <f t="shared" si="183"/>
        <v>DataGrowthRates!bv80</v>
      </c>
      <c r="CZ80" s="42" t="str">
        <f t="shared" si="184"/>
        <v>DataGrowthRates!bz80</v>
      </c>
      <c r="DA80" s="42" t="str">
        <f t="shared" si="185"/>
        <v>DataGrowthRates!bw80</v>
      </c>
      <c r="DB80" s="42" t="str">
        <f t="shared" si="186"/>
        <v>DataGrowthRates!bz80</v>
      </c>
      <c r="DD80" s="47" t="str">
        <f t="shared" si="191"/>
        <v>Q4-2022</v>
      </c>
      <c r="DE80" s="169">
        <f t="shared" ref="DE80:DE83" ca="1" si="198">INDIRECT(CY80)/1000</f>
        <v>35.801319999999997</v>
      </c>
      <c r="DF80" s="171">
        <f t="shared" ref="DF80:DF83" ca="1" si="199">INDIRECT(CZ76)/1000</f>
        <v>37.749879999999997</v>
      </c>
      <c r="DG80" s="171">
        <f t="shared" ref="DG80:DG83" ca="1" si="200">(DE80-DF80)*100/DF80</f>
        <v>-5.1617647526296793</v>
      </c>
      <c r="DH80" s="171">
        <f t="shared" ca="1" si="105"/>
        <v>36.219139999999996</v>
      </c>
      <c r="DI80" s="171">
        <f t="shared" ca="1" si="99"/>
        <v>35.899979999999999</v>
      </c>
      <c r="DJ80" s="171">
        <f t="shared" ca="1" si="106"/>
        <v>0.41781999999999897</v>
      </c>
      <c r="DK80" s="171">
        <f t="shared" ca="1" si="101"/>
        <v>9.8660000000002412E-2</v>
      </c>
      <c r="DL80" s="168">
        <f t="shared" si="173"/>
        <v>35.518239999999992</v>
      </c>
    </row>
    <row r="81" spans="1:116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38065.629999999997</v>
      </c>
      <c r="CD81" s="78">
        <v>38293.26</v>
      </c>
      <c r="CI81" s="41"/>
      <c r="CJ81" s="42" t="str">
        <f t="shared" si="107"/>
        <v>by</v>
      </c>
      <c r="CK81" s="43">
        <f t="shared" si="155"/>
        <v>172</v>
      </c>
      <c r="CL81" s="42" t="str">
        <f t="shared" ref="CL81:CL84" si="201">CL$4&amp;CJ83&amp;CK81</f>
        <v>DataGrowthRates!ca172</v>
      </c>
      <c r="CM81" s="42" t="str">
        <f t="shared" ref="CM81:CM83" si="202">CM$4&amp;CJ84&amp;CK81</f>
        <v>DataGrowthRates!cb172</v>
      </c>
      <c r="CN81" s="42"/>
      <c r="CP81" s="48" t="str">
        <f>A81</f>
        <v>Q1-2023</v>
      </c>
      <c r="CQ81" s="124">
        <f t="shared" ca="1" si="129"/>
        <v>-2.0538946846085242</v>
      </c>
      <c r="CR81" s="124">
        <f t="shared" ca="1" si="125"/>
        <v>-2.6599368122612228</v>
      </c>
      <c r="CS81" s="124">
        <f t="shared" ca="1" si="74"/>
        <v>-2.1843462946821979</v>
      </c>
      <c r="CT81" s="125">
        <f t="shared" ca="1" si="75"/>
        <v>-0.6060421276526986</v>
      </c>
      <c r="CU81" s="125">
        <f t="shared" ca="1" si="76"/>
        <v>-0.13045161007367367</v>
      </c>
      <c r="CX81">
        <f t="shared" si="55"/>
        <v>81</v>
      </c>
      <c r="CY81" s="42" t="str">
        <f t="shared" si="183"/>
        <v>DataGrowthRates!bw81</v>
      </c>
      <c r="CZ81" s="42" t="str">
        <f t="shared" si="184"/>
        <v>DataGrowthRates!ca81</v>
      </c>
      <c r="DA81" s="42" t="str">
        <f t="shared" si="185"/>
        <v>DataGrowthRates!bx81</v>
      </c>
      <c r="DB81" s="42" t="str">
        <f t="shared" si="186"/>
        <v>DataGrowthRates!ca81</v>
      </c>
      <c r="DD81" s="48" t="str">
        <f>A81</f>
        <v>Q1-2023</v>
      </c>
      <c r="DE81" s="167">
        <f t="shared" ca="1" si="198"/>
        <v>38.529509999999995</v>
      </c>
      <c r="DF81" s="170">
        <f t="shared" ca="1" si="199"/>
        <v>39.33746</v>
      </c>
      <c r="DG81" s="170">
        <f t="shared" ca="1" si="200"/>
        <v>-2.0538946846085264</v>
      </c>
      <c r="DH81" s="170">
        <f t="shared" ref="DH81:DH87" ca="1" si="203">INDIRECT(DA81)/1000</f>
        <v>38.281169999999996</v>
      </c>
      <c r="DI81" s="170">
        <f t="shared" ref="DI81:DI84" ca="1" si="204">INDIRECT(DB81)/1000</f>
        <v>38.212810000000005</v>
      </c>
      <c r="DJ81" s="170">
        <f t="shared" ref="DJ81:DJ87" ca="1" si="205">(DH81-DE81)</f>
        <v>-0.24833999999999889</v>
      </c>
      <c r="DK81" s="170">
        <f t="shared" ref="DK81:DK84" ca="1" si="206">(DI81-DE81)</f>
        <v>-0.31669999999999021</v>
      </c>
      <c r="DL81" s="168">
        <f t="shared" si="173"/>
        <v>38.293260000000004</v>
      </c>
    </row>
    <row r="82" spans="1:116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29185.600000000002</v>
      </c>
      <c r="CD82" s="78">
        <v>29254.480000000003</v>
      </c>
      <c r="CI82" s="41"/>
      <c r="CJ82" s="42" t="str">
        <f t="shared" si="107"/>
        <v>bz</v>
      </c>
      <c r="CK82" s="43">
        <f t="shared" si="155"/>
        <v>173</v>
      </c>
      <c r="CL82" s="42" t="str">
        <f t="shared" si="201"/>
        <v>DataGrowthRates!cb173</v>
      </c>
      <c r="CM82" s="42" t="str">
        <f t="shared" si="202"/>
        <v>DataGrowthRates!cc173</v>
      </c>
      <c r="CN82" s="42"/>
      <c r="CP82" s="46" t="str">
        <f t="shared" ref="CP82:CP84" si="207">A82</f>
        <v>Q2-2023</v>
      </c>
      <c r="CQ82" s="124">
        <f t="shared" ca="1" si="129"/>
        <v>-2.693155404942488</v>
      </c>
      <c r="CR82" s="124">
        <f t="shared" ca="1" si="125"/>
        <v>-2.0589095369149604</v>
      </c>
      <c r="CS82" s="124">
        <f t="shared" ca="1" si="74"/>
        <v>-1.7019675705678403</v>
      </c>
      <c r="CT82" s="125">
        <f t="shared" ca="1" si="75"/>
        <v>0.63424586802752758</v>
      </c>
      <c r="CU82" s="125">
        <f t="shared" ca="1" si="76"/>
        <v>0.99118783437464764</v>
      </c>
      <c r="CX82">
        <f t="shared" si="55"/>
        <v>82</v>
      </c>
      <c r="CY82" s="42" t="str">
        <f t="shared" ref="CY82:CY84" si="208">CL$4&amp;CJ80&amp;CX82</f>
        <v>DataGrowthRates!bx82</v>
      </c>
      <c r="CZ82" s="42" t="str">
        <f t="shared" ref="CZ82:CZ84" si="209">CL$4&amp;CJ84&amp;CX82</f>
        <v>DataGrowthRates!cb82</v>
      </c>
      <c r="DA82" s="42" t="str">
        <f t="shared" ref="DA82:DA84" si="210">CM$4&amp;CJ81&amp;CX82</f>
        <v>DataGrowthRates!by82</v>
      </c>
      <c r="DB82" s="42" t="str">
        <f t="shared" ref="DB82:DB84" si="211">CN$4&amp;CJ84&amp;CX82</f>
        <v>DataGrowthRates!cb82</v>
      </c>
      <c r="DD82" s="46" t="str">
        <f t="shared" ref="DD82:DD84" si="212">A82</f>
        <v>Q2-2023</v>
      </c>
      <c r="DE82" s="167">
        <f t="shared" ca="1" si="198"/>
        <v>29.116299999999999</v>
      </c>
      <c r="DF82" s="170">
        <f t="shared" ca="1" si="199"/>
        <v>29.922149999999998</v>
      </c>
      <c r="DG82" s="170">
        <f t="shared" ca="1" si="200"/>
        <v>-2.6931554049424911</v>
      </c>
      <c r="DH82" s="170">
        <f t="shared" ca="1" si="203"/>
        <v>29.306079999999998</v>
      </c>
      <c r="DI82" s="170">
        <f t="shared" ca="1" si="204"/>
        <v>29.185600000000001</v>
      </c>
      <c r="DJ82" s="170">
        <f t="shared" ca="1" si="205"/>
        <v>0.18977999999999895</v>
      </c>
      <c r="DK82" s="170">
        <f t="shared" ca="1" si="206"/>
        <v>6.9300000000001916E-2</v>
      </c>
      <c r="DL82" s="168">
        <f t="shared" si="173"/>
        <v>29.254480000000004</v>
      </c>
    </row>
    <row r="83" spans="1:116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26547.54</v>
      </c>
      <c r="CD83" s="78">
        <v>26523.5</v>
      </c>
      <c r="CI83" s="40" t="s">
        <v>53</v>
      </c>
      <c r="CJ83" s="42" t="str">
        <f>$CI$83&amp;CJ5</f>
        <v>ca</v>
      </c>
      <c r="CK83" s="43">
        <f t="shared" si="155"/>
        <v>174</v>
      </c>
      <c r="CL83" s="42" t="str">
        <f t="shared" si="201"/>
        <v>DataGrowthRates!cc174</v>
      </c>
      <c r="CM83" s="42" t="str">
        <f t="shared" si="202"/>
        <v>DataGrowthRates!cd174</v>
      </c>
      <c r="CN83" s="42"/>
      <c r="CP83" s="46" t="str">
        <f t="shared" si="207"/>
        <v>Q3-2023</v>
      </c>
      <c r="CQ83" s="124">
        <f t="shared" ca="1" si="129"/>
        <v>-0.94794835645914677</v>
      </c>
      <c r="CR83" s="124">
        <f t="shared" ca="1" si="125"/>
        <v>-1.158080845678543</v>
      </c>
      <c r="CS83" s="124">
        <f t="shared" ca="1" si="74"/>
        <v>-0.91236258014524751</v>
      </c>
      <c r="CT83" s="125">
        <f t="shared" ca="1" si="75"/>
        <v>-0.2101324892193962</v>
      </c>
      <c r="CU83" s="125">
        <f t="shared" ca="1" si="76"/>
        <v>3.5585776313899253E-2</v>
      </c>
      <c r="CX83">
        <f t="shared" si="55"/>
        <v>83</v>
      </c>
      <c r="CY83" s="42" t="str">
        <f t="shared" si="208"/>
        <v>DataGrowthRates!by83</v>
      </c>
      <c r="CZ83" s="42" t="str">
        <f t="shared" si="209"/>
        <v>DataGrowthRates!cc83</v>
      </c>
      <c r="DA83" s="42" t="str">
        <f t="shared" si="210"/>
        <v>DataGrowthRates!bz83</v>
      </c>
      <c r="DB83" s="42" t="str">
        <f t="shared" si="211"/>
        <v>DataGrowthRates!cc83</v>
      </c>
      <c r="DD83" s="46" t="str">
        <f t="shared" si="212"/>
        <v>Q3-2023</v>
      </c>
      <c r="DE83" s="167">
        <f t="shared" ca="1" si="198"/>
        <v>26.69849</v>
      </c>
      <c r="DF83" s="170">
        <f t="shared" ca="1" si="199"/>
        <v>26.953999999999997</v>
      </c>
      <c r="DG83" s="170">
        <f t="shared" ca="1" si="200"/>
        <v>-0.94794835645914333</v>
      </c>
      <c r="DH83" s="170">
        <f t="shared" ca="1" si="203"/>
        <v>26.554870000000001</v>
      </c>
      <c r="DI83" s="170">
        <f t="shared" ca="1" si="204"/>
        <v>26.547540000000001</v>
      </c>
      <c r="DJ83" s="170">
        <f t="shared" ca="1" si="205"/>
        <v>-0.14361999999999853</v>
      </c>
      <c r="DK83" s="170">
        <f t="shared" ca="1" si="206"/>
        <v>-0.15094999999999814</v>
      </c>
      <c r="DL83" s="168">
        <f t="shared" si="173"/>
        <v>26.523499999999999</v>
      </c>
    </row>
    <row r="84" spans="1:116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35705.31</v>
      </c>
      <c r="CD84" s="86">
        <v>35670.759999999995</v>
      </c>
      <c r="CI84" s="41"/>
      <c r="CJ84" s="42" t="str">
        <f t="shared" ref="CJ84:CJ86" si="213">$CI$83&amp;CJ6</f>
        <v>cb</v>
      </c>
      <c r="CK84" s="43">
        <f t="shared" si="155"/>
        <v>175</v>
      </c>
      <c r="CL84" s="42" t="str">
        <f t="shared" si="201"/>
        <v>DataGrowthRates!cd175</v>
      </c>
      <c r="CM84" s="42"/>
      <c r="CN84" s="42"/>
      <c r="CP84" s="47" t="str">
        <f t="shared" si="207"/>
        <v>Q4-2023</v>
      </c>
      <c r="CQ84" s="126">
        <f t="shared" ca="1" si="129"/>
        <v>-1.5924521406418475</v>
      </c>
      <c r="CR84" s="126">
        <f t="shared" ca="1" si="125"/>
        <v>-1.4405300504345524</v>
      </c>
      <c r="CS84" s="126">
        <f t="shared" ca="1" si="74"/>
        <v>0.42941316912100408</v>
      </c>
      <c r="CT84" s="127">
        <f t="shared" ca="1" si="75"/>
        <v>0.15192209020729508</v>
      </c>
      <c r="CU84" s="127">
        <f t="shared" ca="1" si="76"/>
        <v>2.0218653097628514</v>
      </c>
      <c r="CX84">
        <f t="shared" si="55"/>
        <v>84</v>
      </c>
      <c r="CY84" s="42" t="str">
        <f t="shared" si="208"/>
        <v>DataGrowthRates!bz84</v>
      </c>
      <c r="CZ84" s="42" t="str">
        <f t="shared" si="209"/>
        <v>DataGrowthRates!cd84</v>
      </c>
      <c r="DA84" s="42" t="str">
        <f t="shared" si="210"/>
        <v>DataGrowthRates!ca84</v>
      </c>
      <c r="DB84" s="42" t="str">
        <f t="shared" si="211"/>
        <v>DataGrowthRates!cd84</v>
      </c>
      <c r="DD84" s="47" t="str">
        <f t="shared" si="212"/>
        <v>Q4-2023</v>
      </c>
      <c r="DE84" s="169">
        <f t="shared" ref="DE84:DE85" ca="1" si="214">INDIRECT(CY84)/1000</f>
        <v>35.328290000000003</v>
      </c>
      <c r="DF84" s="171">
        <f t="shared" ref="DF84:DF85" ca="1" si="215">INDIRECT(CZ80)/1000</f>
        <v>35.899979999999999</v>
      </c>
      <c r="DG84" s="171">
        <f t="shared" ref="DG84:DG85" ca="1" si="216">(DE84-DF84)*100/DF84</f>
        <v>-1.5924521406418519</v>
      </c>
      <c r="DH84" s="171">
        <f t="shared" ca="1" si="203"/>
        <v>35.382829999999998</v>
      </c>
      <c r="DI84" s="171">
        <f t="shared" ca="1" si="204"/>
        <v>35.670759999999994</v>
      </c>
      <c r="DJ84" s="171">
        <f t="shared" ca="1" si="205"/>
        <v>5.4539999999995814E-2</v>
      </c>
      <c r="DK84" s="171">
        <f t="shared" ca="1" si="206"/>
        <v>0.34246999999999161</v>
      </c>
      <c r="DL84" s="168">
        <f t="shared" si="173"/>
        <v>35.670759999999994</v>
      </c>
    </row>
    <row r="85" spans="1:116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38243.276188256859</v>
      </c>
      <c r="CD85" s="78">
        <v>38119.409999999996</v>
      </c>
      <c r="CI85" s="41"/>
      <c r="CJ85" s="42" t="str">
        <f t="shared" si="213"/>
        <v>cc</v>
      </c>
      <c r="CK85" s="43"/>
      <c r="CL85" s="42"/>
      <c r="CM85" s="42"/>
      <c r="CN85" s="42"/>
      <c r="CP85" s="48" t="str">
        <f>A85</f>
        <v>Q1-2024</v>
      </c>
      <c r="CQ85" s="124">
        <f t="shared" ca="1" si="129"/>
        <v>-0.37005915032157072</v>
      </c>
      <c r="CR85" s="124">
        <f t="shared" ca="1" si="125"/>
        <v>-6.8513249353798877E-2</v>
      </c>
      <c r="CS85" s="124"/>
      <c r="CT85" s="125">
        <f t="shared" ca="1" si="75"/>
        <v>0.30154590096777184</v>
      </c>
      <c r="CU85" s="125"/>
      <c r="CX85">
        <f t="shared" si="55"/>
        <v>85</v>
      </c>
      <c r="CY85" s="42" t="str">
        <f t="shared" ref="CY85:CY88" si="217">CL$4&amp;CJ83&amp;CX85</f>
        <v>DataGrowthRates!ca85</v>
      </c>
      <c r="CZ85" s="42"/>
      <c r="DA85" s="42" t="str">
        <f t="shared" ref="DA85:DA87" si="218">CM$4&amp;CJ84&amp;CX85</f>
        <v>DataGrowthRates!cb85</v>
      </c>
      <c r="DB85" s="42"/>
      <c r="DD85" s="48" t="str">
        <f>A85</f>
        <v>Q1-2024</v>
      </c>
      <c r="DE85" s="167">
        <f t="shared" ca="1" si="214"/>
        <v>38.071400000000011</v>
      </c>
      <c r="DF85" s="170">
        <f t="shared" ca="1" si="215"/>
        <v>38.212810000000005</v>
      </c>
      <c r="DG85" s="170">
        <f t="shared" ca="1" si="216"/>
        <v>-0.37005915032156328</v>
      </c>
      <c r="DH85" s="170">
        <f t="shared" ca="1" si="203"/>
        <v>38.039550000000006</v>
      </c>
      <c r="DI85" s="170"/>
      <c r="DJ85" s="170">
        <f t="shared" ca="1" si="205"/>
        <v>-3.1850000000005707E-2</v>
      </c>
      <c r="DK85" s="170"/>
      <c r="DL85" s="168">
        <f t="shared" si="173"/>
        <v>38.119409999999995</v>
      </c>
    </row>
    <row r="86" spans="1:116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29537.141618308615</v>
      </c>
      <c r="CD86" s="78">
        <v>29451.420000000002</v>
      </c>
      <c r="CI86" s="41"/>
      <c r="CJ86" s="42" t="str">
        <f t="shared" si="213"/>
        <v>cd</v>
      </c>
      <c r="CK86" s="43"/>
      <c r="CL86" s="42"/>
      <c r="CM86" s="42"/>
      <c r="CN86" s="42"/>
      <c r="CP86" s="46" t="str">
        <f t="shared" ref="CP86:CP88" si="219">A86</f>
        <v>Q2-2024</v>
      </c>
      <c r="CQ86" s="124">
        <f t="shared" ca="1" si="129"/>
        <v>0.7759648593827132</v>
      </c>
      <c r="CR86" s="124">
        <f t="shared" ca="1" si="125"/>
        <v>1.2045036535435716</v>
      </c>
      <c r="CS86" s="124"/>
      <c r="CT86" s="125">
        <f t="shared" ca="1" si="75"/>
        <v>0.42853879416085838</v>
      </c>
      <c r="CU86" s="125"/>
      <c r="CX86">
        <f t="shared" si="55"/>
        <v>86</v>
      </c>
      <c r="CY86" s="42" t="str">
        <f t="shared" si="217"/>
        <v>DataGrowthRates!cb86</v>
      </c>
      <c r="CZ86" s="42"/>
      <c r="DA86" s="42" t="str">
        <f t="shared" si="218"/>
        <v>DataGrowthRates!cc86</v>
      </c>
      <c r="DB86" s="42"/>
      <c r="DD86" s="46" t="str">
        <f t="shared" ref="DD86:DD88" si="220">A86</f>
        <v>Q2-2024</v>
      </c>
      <c r="DE86" s="167">
        <f t="shared" ref="DE86" ca="1" si="221">INDIRECT(CY86)/1000</f>
        <v>29.412070000000003</v>
      </c>
      <c r="DF86" s="170">
        <f t="shared" ref="DF86" ca="1" si="222">INDIRECT(CZ82)/1000</f>
        <v>29.185600000000001</v>
      </c>
      <c r="DG86" s="170">
        <f t="shared" ref="DG86" ca="1" si="223">(DE86-DF86)*100/DF86</f>
        <v>0.7759648593827182</v>
      </c>
      <c r="DH86" s="170">
        <f t="shared" ca="1" si="203"/>
        <v>29.537141618308613</v>
      </c>
      <c r="DI86" s="170"/>
      <c r="DJ86" s="170">
        <f t="shared" ca="1" si="205"/>
        <v>0.1250716183086098</v>
      </c>
      <c r="DK86" s="170"/>
      <c r="DL86" s="168">
        <f t="shared" si="173"/>
        <v>29.451420000000002</v>
      </c>
    </row>
    <row r="87" spans="1:116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26870.98275121746</v>
      </c>
      <c r="CD87" s="82">
        <v>27147.62</v>
      </c>
      <c r="CI87" s="41"/>
      <c r="CJ87" s="42"/>
      <c r="CK87" s="43"/>
      <c r="CL87" s="42"/>
      <c r="CM87" s="42"/>
      <c r="CN87" s="42"/>
      <c r="CP87" s="46" t="str">
        <f t="shared" si="219"/>
        <v>Q3-2024</v>
      </c>
      <c r="CQ87" s="124">
        <f t="shared" ca="1" si="129"/>
        <v>1.2183530045249347</v>
      </c>
      <c r="CR87" s="124">
        <f t="shared" ca="1" si="125"/>
        <v>2.3530831149735101</v>
      </c>
      <c r="CS87" s="124"/>
      <c r="CT87" s="125">
        <f t="shared" ca="1" si="75"/>
        <v>1.1347301104485754</v>
      </c>
      <c r="CU87" s="125"/>
      <c r="CX87">
        <f t="shared" si="55"/>
        <v>87</v>
      </c>
      <c r="CY87" s="42" t="str">
        <f t="shared" si="217"/>
        <v>DataGrowthRates!cc87</v>
      </c>
      <c r="CZ87" s="42"/>
      <c r="DA87" s="42" t="str">
        <f t="shared" si="218"/>
        <v>DataGrowthRates!cd87</v>
      </c>
      <c r="DB87" s="42"/>
      <c r="DD87" s="46" t="str">
        <f t="shared" si="220"/>
        <v>Q3-2024</v>
      </c>
      <c r="DE87" s="167">
        <f t="shared" ref="DE87" ca="1" si="224">INDIRECT(CY87)/1000</f>
        <v>26.870982751217461</v>
      </c>
      <c r="DF87" s="170">
        <f t="shared" ref="DF87" ca="1" si="225">INDIRECT(CZ83)/1000</f>
        <v>26.547540000000001</v>
      </c>
      <c r="DG87" s="170">
        <f t="shared" ref="DG87" ca="1" si="226">(DE87-DF87)*100/DF87</f>
        <v>1.2183530045249382</v>
      </c>
      <c r="DH87" s="170">
        <f t="shared" ca="1" si="203"/>
        <v>27.14762</v>
      </c>
      <c r="DI87" s="170"/>
      <c r="DJ87" s="170">
        <f t="shared" ca="1" si="205"/>
        <v>0.27663724878253859</v>
      </c>
      <c r="DK87" s="170"/>
      <c r="DL87" s="168">
        <f t="shared" si="173"/>
        <v>27.14762</v>
      </c>
    </row>
    <row r="88" spans="1:116" x14ac:dyDescent="0.3">
      <c r="A88" s="46" t="s">
        <v>180</v>
      </c>
      <c r="B88" s="56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81">
        <v>36401.299999999996</v>
      </c>
      <c r="CI88" s="41"/>
      <c r="CJ88" s="42"/>
      <c r="CK88" s="43"/>
      <c r="CL88" s="42"/>
      <c r="CM88" s="42"/>
      <c r="CN88" s="42"/>
      <c r="CP88" s="47" t="str">
        <f t="shared" si="219"/>
        <v>Q4-2024</v>
      </c>
      <c r="CQ88" s="126">
        <f t="shared" ca="1" si="129"/>
        <v>2.0480079482466897</v>
      </c>
      <c r="CR88" s="126"/>
      <c r="CS88" s="126"/>
      <c r="CT88" s="127"/>
      <c r="CU88" s="127"/>
      <c r="CX88">
        <f t="shared" si="55"/>
        <v>88</v>
      </c>
      <c r="CY88" s="42" t="str">
        <f t="shared" si="217"/>
        <v>DataGrowthRates!cd88</v>
      </c>
      <c r="CZ88" s="42"/>
      <c r="DA88" s="42"/>
      <c r="DB88" s="42"/>
      <c r="DD88" s="47" t="str">
        <f t="shared" si="220"/>
        <v>Q4-2024</v>
      </c>
      <c r="DE88" s="169">
        <f t="shared" ref="DE88" ca="1" si="227">INDIRECT(CY88)/1000</f>
        <v>36.401299999999999</v>
      </c>
      <c r="DF88" s="171">
        <f t="shared" ref="DF88" ca="1" si="228">INDIRECT(CZ84)/1000</f>
        <v>35.670759999999994</v>
      </c>
      <c r="DG88" s="171">
        <f t="shared" ref="DG88" ca="1" si="229">(DE88-DF88)*100/DF88</f>
        <v>2.0480079482467013</v>
      </c>
      <c r="DH88" s="171"/>
      <c r="DI88" s="171"/>
      <c r="DJ88" s="171"/>
      <c r="DK88" s="171"/>
      <c r="DL88" s="168">
        <f t="shared" si="173"/>
        <v>36.401299999999999</v>
      </c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5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5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5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5"/>
      <c r="CL92" s="7"/>
      <c r="CM92" s="7"/>
      <c r="CN92" s="7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59" t="s">
        <v>49</v>
      </c>
      <c r="AF93" s="59" t="s">
        <v>50</v>
      </c>
      <c r="AG93" s="59" t="s">
        <v>51</v>
      </c>
      <c r="AH93" s="59" t="s">
        <v>52</v>
      </c>
      <c r="AI93" s="59" t="str">
        <f t="shared" ref="AI93:AL94" si="230">AI2</f>
        <v>Q1</v>
      </c>
      <c r="AJ93" s="59" t="str">
        <f t="shared" si="230"/>
        <v>Q2</v>
      </c>
      <c r="AK93" s="59" t="str">
        <f t="shared" si="230"/>
        <v>Q3</v>
      </c>
      <c r="AL93" s="59" t="str">
        <f t="shared" si="230"/>
        <v>Q4</v>
      </c>
      <c r="AM93" s="59" t="s">
        <v>49</v>
      </c>
      <c r="AN93" s="59" t="s">
        <v>50</v>
      </c>
      <c r="AO93" s="59" t="s">
        <v>51</v>
      </c>
      <c r="AP93" s="59" t="s">
        <v>52</v>
      </c>
      <c r="AQ93" s="116" t="s">
        <v>49</v>
      </c>
      <c r="AR93" s="116" t="s">
        <v>50</v>
      </c>
      <c r="AS93" s="116" t="s">
        <v>51</v>
      </c>
      <c r="AT93" s="116" t="s">
        <v>52</v>
      </c>
      <c r="AU93" s="116" t="s">
        <v>49</v>
      </c>
      <c r="AV93" s="116" t="s">
        <v>50</v>
      </c>
      <c r="AW93" s="116" t="s">
        <v>51</v>
      </c>
      <c r="AX93" s="116" t="s">
        <v>52</v>
      </c>
      <c r="AY93" s="116" t="s">
        <v>49</v>
      </c>
      <c r="AZ93" s="116" t="s">
        <v>50</v>
      </c>
      <c r="BA93" s="116" t="s">
        <v>51</v>
      </c>
      <c r="BB93" s="116" t="s">
        <v>52</v>
      </c>
      <c r="BC93" s="116" t="s">
        <v>49</v>
      </c>
      <c r="BD93" s="116" t="s">
        <v>50</v>
      </c>
      <c r="BE93" s="116" t="s">
        <v>51</v>
      </c>
      <c r="BF93" s="116" t="s">
        <v>52</v>
      </c>
      <c r="BG93" s="116" t="s">
        <v>49</v>
      </c>
      <c r="BH93" s="116" t="s">
        <v>50</v>
      </c>
      <c r="BI93" s="116" t="s">
        <v>51</v>
      </c>
      <c r="BJ93" s="116" t="s">
        <v>52</v>
      </c>
      <c r="BK93" s="116" t="s">
        <v>49</v>
      </c>
      <c r="BL93" s="116" t="s">
        <v>50</v>
      </c>
      <c r="BM93" s="116" t="s">
        <v>51</v>
      </c>
      <c r="BN93" s="116" t="s">
        <v>52</v>
      </c>
      <c r="BO93" s="116" t="s">
        <v>49</v>
      </c>
      <c r="BP93" s="116" t="s">
        <v>50</v>
      </c>
      <c r="BQ93" s="116" t="s">
        <v>51</v>
      </c>
      <c r="BR93" s="116" t="s">
        <v>52</v>
      </c>
      <c r="BS93" s="116" t="str">
        <f t="shared" ref="BS93:CD93" si="231">BS2</f>
        <v>Q1</v>
      </c>
      <c r="BT93" s="116" t="str">
        <f t="shared" si="231"/>
        <v>Q2</v>
      </c>
      <c r="BU93" s="116" t="str">
        <f t="shared" si="231"/>
        <v>Q3</v>
      </c>
      <c r="BV93" s="116" t="str">
        <f t="shared" si="231"/>
        <v>Q4</v>
      </c>
      <c r="BW93" s="116" t="str">
        <f t="shared" si="231"/>
        <v>Q1</v>
      </c>
      <c r="BX93" s="116" t="str">
        <f t="shared" si="231"/>
        <v>Q2</v>
      </c>
      <c r="BY93" s="116" t="str">
        <f t="shared" si="231"/>
        <v>Q3</v>
      </c>
      <c r="BZ93" s="116" t="str">
        <f t="shared" si="231"/>
        <v>Q4</v>
      </c>
      <c r="CA93" s="116" t="str">
        <f t="shared" si="231"/>
        <v>Q1</v>
      </c>
      <c r="CB93" s="116" t="str">
        <f t="shared" si="231"/>
        <v>Q2</v>
      </c>
      <c r="CC93" s="116" t="str">
        <f t="shared" si="231"/>
        <v>Q3</v>
      </c>
      <c r="CD93" s="116" t="str">
        <f t="shared" si="231"/>
        <v>Q4</v>
      </c>
      <c r="CJ93" s="7"/>
      <c r="CK93" s="175"/>
      <c r="CL93" s="7"/>
      <c r="CM93" s="7"/>
      <c r="CN93" s="7"/>
    </row>
    <row r="94" spans="1:116" ht="13.5" thickBot="1" x14ac:dyDescent="0.35">
      <c r="A94" s="40"/>
      <c r="B94" s="40" t="s">
        <v>20</v>
      </c>
      <c r="C94" s="50">
        <v>38504</v>
      </c>
      <c r="D94" s="50">
        <v>38596</v>
      </c>
      <c r="E94" s="50">
        <v>38687</v>
      </c>
      <c r="F94" s="50">
        <v>38777</v>
      </c>
      <c r="G94" s="50">
        <v>38869</v>
      </c>
      <c r="H94" s="50">
        <v>38961</v>
      </c>
      <c r="I94" s="50">
        <v>39052</v>
      </c>
      <c r="J94" s="50">
        <v>39142</v>
      </c>
      <c r="K94" s="50">
        <v>39234</v>
      </c>
      <c r="L94" s="50">
        <v>39326</v>
      </c>
      <c r="M94" s="50">
        <v>39417</v>
      </c>
      <c r="N94" s="50">
        <v>39508</v>
      </c>
      <c r="O94" s="50">
        <v>39600</v>
      </c>
      <c r="P94" s="50">
        <v>39692</v>
      </c>
      <c r="Q94" s="50">
        <v>39783</v>
      </c>
      <c r="R94" s="50">
        <v>39873</v>
      </c>
      <c r="S94" s="50">
        <v>39965</v>
      </c>
      <c r="T94" s="50">
        <v>40057</v>
      </c>
      <c r="U94" s="50">
        <v>40148</v>
      </c>
      <c r="V94" s="50">
        <v>40238</v>
      </c>
      <c r="W94" s="50">
        <v>40330</v>
      </c>
      <c r="X94" s="50">
        <v>40422</v>
      </c>
      <c r="Y94" s="50">
        <v>40513</v>
      </c>
      <c r="Z94" s="50">
        <v>40603</v>
      </c>
      <c r="AA94" s="50">
        <v>40695</v>
      </c>
      <c r="AB94" s="50">
        <v>40787</v>
      </c>
      <c r="AC94" s="50">
        <v>40878</v>
      </c>
      <c r="AD94" s="50">
        <v>40969</v>
      </c>
      <c r="AE94" s="50">
        <v>41061</v>
      </c>
      <c r="AF94" s="50">
        <v>41153</v>
      </c>
      <c r="AG94" s="50">
        <v>41244</v>
      </c>
      <c r="AH94" s="50">
        <v>41334</v>
      </c>
      <c r="AI94" s="50">
        <f t="shared" si="230"/>
        <v>41426</v>
      </c>
      <c r="AJ94" s="50">
        <f t="shared" si="230"/>
        <v>41518</v>
      </c>
      <c r="AK94" s="50">
        <f t="shared" si="230"/>
        <v>41609</v>
      </c>
      <c r="AL94" s="50">
        <f t="shared" si="230"/>
        <v>41699</v>
      </c>
      <c r="AM94" s="50">
        <v>41791</v>
      </c>
      <c r="AN94" s="50">
        <v>41883</v>
      </c>
      <c r="AO94" s="50">
        <v>41974</v>
      </c>
      <c r="AP94" s="50">
        <v>42064</v>
      </c>
      <c r="AQ94" s="50">
        <v>42156</v>
      </c>
      <c r="AR94" s="50">
        <v>42248</v>
      </c>
      <c r="AS94" s="50">
        <v>42339</v>
      </c>
      <c r="AT94" s="50">
        <v>42430</v>
      </c>
      <c r="AU94" s="50">
        <v>42522</v>
      </c>
      <c r="AV94" s="50">
        <v>42614</v>
      </c>
      <c r="AW94" s="50">
        <v>42705</v>
      </c>
      <c r="AX94" s="50">
        <v>42795</v>
      </c>
      <c r="AY94" s="50">
        <v>42887</v>
      </c>
      <c r="AZ94" s="50">
        <v>42979</v>
      </c>
      <c r="BA94" s="50">
        <v>43070</v>
      </c>
      <c r="BB94" s="50">
        <v>43160</v>
      </c>
      <c r="BC94" s="50">
        <v>43252</v>
      </c>
      <c r="BD94" s="50">
        <v>43344</v>
      </c>
      <c r="BE94" s="50">
        <v>43435</v>
      </c>
      <c r="BF94" s="50">
        <v>43525</v>
      </c>
      <c r="BG94" s="50">
        <v>43617</v>
      </c>
      <c r="BH94" s="50">
        <v>43709</v>
      </c>
      <c r="BI94" s="50">
        <v>43800</v>
      </c>
      <c r="BJ94" s="50">
        <v>43891</v>
      </c>
      <c r="BK94" s="50">
        <v>43983</v>
      </c>
      <c r="BL94" s="50">
        <v>44075</v>
      </c>
      <c r="BM94" s="50">
        <v>44166</v>
      </c>
      <c r="BN94" s="50">
        <v>44256</v>
      </c>
      <c r="BO94" s="50">
        <v>44348</v>
      </c>
      <c r="BP94" s="50">
        <v>44440</v>
      </c>
      <c r="BQ94" s="50">
        <v>44531</v>
      </c>
      <c r="BR94" s="50">
        <v>44621</v>
      </c>
      <c r="BS94" s="50">
        <f t="shared" ref="BS94:CD94" si="232">BS3</f>
        <v>44713</v>
      </c>
      <c r="BT94" s="50">
        <f t="shared" si="232"/>
        <v>44805</v>
      </c>
      <c r="BU94" s="50">
        <f t="shared" si="232"/>
        <v>44896</v>
      </c>
      <c r="BV94" s="50">
        <f t="shared" si="232"/>
        <v>44986</v>
      </c>
      <c r="BW94" s="50">
        <f t="shared" si="232"/>
        <v>45078</v>
      </c>
      <c r="BX94" s="50">
        <f t="shared" si="232"/>
        <v>45170</v>
      </c>
      <c r="BY94" s="50">
        <f t="shared" si="232"/>
        <v>45261</v>
      </c>
      <c r="BZ94" s="50">
        <f t="shared" si="232"/>
        <v>45352</v>
      </c>
      <c r="CA94" s="50">
        <f t="shared" si="232"/>
        <v>45444</v>
      </c>
      <c r="CB94" s="50">
        <f t="shared" si="232"/>
        <v>45536</v>
      </c>
      <c r="CC94" s="50">
        <f t="shared" si="232"/>
        <v>45627</v>
      </c>
      <c r="CD94" s="50">
        <f t="shared" si="232"/>
        <v>45717</v>
      </c>
      <c r="CJ94" s="7"/>
      <c r="CK94" s="175"/>
      <c r="CL94" s="7"/>
      <c r="CM94" s="7"/>
      <c r="CN94" s="7"/>
    </row>
    <row r="95" spans="1:116" ht="13.5" thickBot="1" x14ac:dyDescent="0.35">
      <c r="A95" s="60" t="s">
        <v>83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5"/>
      <c r="CL95" s="7"/>
      <c r="CM95" s="7"/>
      <c r="CN95" s="7"/>
    </row>
    <row r="96" spans="1:116" x14ac:dyDescent="0.3">
      <c r="A96" s="46" t="s">
        <v>12</v>
      </c>
      <c r="B96" s="41"/>
      <c r="C96" s="81">
        <f t="shared" ref="C96:AH96" si="233">IF(OR(C5=0,C9=0),"",(C9-C5)*100/C5)</f>
        <v>-1.3528809911669206</v>
      </c>
      <c r="D96" s="82">
        <f t="shared" si="233"/>
        <v>-0.96471804029173402</v>
      </c>
      <c r="E96" s="78">
        <f t="shared" si="233"/>
        <v>-0.51701540406695423</v>
      </c>
      <c r="F96" s="78">
        <f t="shared" si="233"/>
        <v>-0.35335282173322619</v>
      </c>
      <c r="G96" s="83">
        <f t="shared" si="233"/>
        <v>-3.9706063772328638E-2</v>
      </c>
      <c r="H96" s="78">
        <f t="shared" si="233"/>
        <v>-1.3650558155512844</v>
      </c>
      <c r="I96" s="78">
        <f t="shared" si="233"/>
        <v>-1.3650558155512844</v>
      </c>
      <c r="J96" s="78">
        <f t="shared" si="233"/>
        <v>-1.3650558155512844</v>
      </c>
      <c r="K96" s="78">
        <f t="shared" si="233"/>
        <v>-0.94749798816849173</v>
      </c>
      <c r="L96" s="78">
        <f t="shared" si="233"/>
        <v>-1.0746792900896318</v>
      </c>
      <c r="M96" s="78">
        <f t="shared" si="233"/>
        <v>-1.0746792900896318</v>
      </c>
      <c r="N96" s="78">
        <f t="shared" si="233"/>
        <v>-1.0746792900896318</v>
      </c>
      <c r="O96" s="78">
        <f t="shared" si="233"/>
        <v>-1.0746792900896318</v>
      </c>
      <c r="P96" s="78">
        <f t="shared" si="233"/>
        <v>-1.5662517733286441</v>
      </c>
      <c r="Q96" s="78">
        <f t="shared" si="233"/>
        <v>-1.5662517733286441</v>
      </c>
      <c r="R96" s="78">
        <f t="shared" si="233"/>
        <v>-1.5662517733286441</v>
      </c>
      <c r="S96" s="78">
        <f t="shared" si="233"/>
        <v>-1.5662517733286441</v>
      </c>
      <c r="T96" s="78">
        <f t="shared" si="233"/>
        <v>-1.5443174787956251</v>
      </c>
      <c r="U96" s="78">
        <f t="shared" si="233"/>
        <v>-1.5443174787956251</v>
      </c>
      <c r="V96" s="78">
        <f t="shared" si="233"/>
        <v>-1.5443174787956251</v>
      </c>
      <c r="W96" s="78">
        <f t="shared" si="233"/>
        <v>-1.8901663601374985</v>
      </c>
      <c r="X96" s="78">
        <f t="shared" si="233"/>
        <v>-1.8575142557312756</v>
      </c>
      <c r="Y96" s="78">
        <f t="shared" si="233"/>
        <v>-1.8575142557312756</v>
      </c>
      <c r="Z96" s="78">
        <f t="shared" si="233"/>
        <v>-1.8575142557312756</v>
      </c>
      <c r="AA96" s="78">
        <f t="shared" si="233"/>
        <v>-1.7867325180505313</v>
      </c>
      <c r="AB96" s="78">
        <f t="shared" si="233"/>
        <v>-1.8421750615828076</v>
      </c>
      <c r="AC96" s="78">
        <f t="shared" si="233"/>
        <v>-1.8421750615828076</v>
      </c>
      <c r="AD96" s="78">
        <f t="shared" si="233"/>
        <v>-1.8421750615828076</v>
      </c>
      <c r="AE96" s="78">
        <f t="shared" si="233"/>
        <v>-1.4669355620595688</v>
      </c>
      <c r="AF96" s="78">
        <f t="shared" si="233"/>
        <v>-1.4669355620595688</v>
      </c>
      <c r="AG96" s="78">
        <f t="shared" si="233"/>
        <v>-1.4669355620595688</v>
      </c>
      <c r="AH96" s="78">
        <f t="shared" si="233"/>
        <v>-1.4669355620595688</v>
      </c>
      <c r="AI96" s="78">
        <f t="shared" ref="AI96:BN96" si="234">IF(OR(AI5=0,AI9=0),"",(AI9-AI5)*100/AI5)</f>
        <v>-1.4669355620595688</v>
      </c>
      <c r="AJ96" s="78">
        <f t="shared" si="234"/>
        <v>-1.4670300783244288</v>
      </c>
      <c r="AK96" s="78">
        <f t="shared" si="234"/>
        <v>-1.4670300783244288</v>
      </c>
      <c r="AL96" s="78">
        <f t="shared" si="234"/>
        <v>-1.4670300783244288</v>
      </c>
      <c r="AM96" s="78">
        <f t="shared" si="234"/>
        <v>-1.4449992868774053</v>
      </c>
      <c r="AN96" s="78">
        <f t="shared" si="234"/>
        <v>-1.4449992868774053</v>
      </c>
      <c r="AO96" s="78">
        <f t="shared" si="234"/>
        <v>-1.4449992868774053</v>
      </c>
      <c r="AP96" s="78">
        <f t="shared" si="234"/>
        <v>-1.4449992868774053</v>
      </c>
      <c r="AQ96" s="78">
        <f t="shared" si="234"/>
        <v>-1.4449992868774053</v>
      </c>
      <c r="AR96" s="78">
        <f t="shared" si="234"/>
        <v>-1.4449992868774053</v>
      </c>
      <c r="AS96" s="78">
        <f t="shared" si="234"/>
        <v>-1.4449992868774053</v>
      </c>
      <c r="AT96" s="78">
        <f t="shared" si="234"/>
        <v>-1.4449992868774053</v>
      </c>
      <c r="AU96" s="78">
        <f t="shared" si="234"/>
        <v>-1.4449992868774053</v>
      </c>
      <c r="AV96" s="78">
        <f t="shared" si="234"/>
        <v>-1.4449992868774053</v>
      </c>
      <c r="AW96" s="78">
        <f t="shared" si="234"/>
        <v>-1.4449992868774053</v>
      </c>
      <c r="AX96" s="78">
        <f t="shared" si="234"/>
        <v>-1.4449992868774053</v>
      </c>
      <c r="AY96" s="78">
        <f t="shared" si="234"/>
        <v>-1.4449992868774053</v>
      </c>
      <c r="AZ96" s="78">
        <f t="shared" si="234"/>
        <v>-1.4449992868774053</v>
      </c>
      <c r="BA96" s="78">
        <f t="shared" si="234"/>
        <v>-1.4449992868774053</v>
      </c>
      <c r="BB96" s="78">
        <f t="shared" si="234"/>
        <v>-1.4449992868774053</v>
      </c>
      <c r="BC96" s="78">
        <f t="shared" si="234"/>
        <v>-1.4449992868774053</v>
      </c>
      <c r="BD96" s="78">
        <f t="shared" si="234"/>
        <v>-1.4449992868774053</v>
      </c>
      <c r="BE96" s="78">
        <f t="shared" si="234"/>
        <v>-1.4449992868774053</v>
      </c>
      <c r="BF96" s="78">
        <f t="shared" si="234"/>
        <v>-1.4449992868774053</v>
      </c>
      <c r="BG96" s="78">
        <f t="shared" si="234"/>
        <v>-1.4449992868774053</v>
      </c>
      <c r="BH96" s="78">
        <f t="shared" si="234"/>
        <v>-1.4449992868774053</v>
      </c>
      <c r="BI96" s="78">
        <f t="shared" si="234"/>
        <v>-1.4449992868774053</v>
      </c>
      <c r="BJ96" s="78">
        <f t="shared" si="234"/>
        <v>-1.4449992868774053</v>
      </c>
      <c r="BK96" s="78">
        <f t="shared" si="234"/>
        <v>-1.4449992868774053</v>
      </c>
      <c r="BL96" s="78">
        <f t="shared" si="234"/>
        <v>-1.4449992868774053</v>
      </c>
      <c r="BM96" s="78">
        <f t="shared" si="234"/>
        <v>-1.4449992868774053</v>
      </c>
      <c r="BN96" s="78">
        <f t="shared" si="234"/>
        <v>-1.444987278338361</v>
      </c>
      <c r="BO96" s="78">
        <f t="shared" ref="BO96:CD96" si="235">IF(OR(BO5=0,BO9=0),"",(BO9-BO5)*100/BO5)</f>
        <v>-1.444987278338361</v>
      </c>
      <c r="BP96" s="78">
        <f t="shared" si="235"/>
        <v>-1.444987278338361</v>
      </c>
      <c r="BQ96" s="78">
        <f t="shared" si="235"/>
        <v>-1.444987278338361</v>
      </c>
      <c r="BR96" s="78">
        <f t="shared" si="235"/>
        <v>-1.444987278338361</v>
      </c>
      <c r="BS96" s="78">
        <f t="shared" si="235"/>
        <v>-1.444987278338361</v>
      </c>
      <c r="BT96" s="78">
        <f t="shared" si="235"/>
        <v>-1.444987278338361</v>
      </c>
      <c r="BU96" s="78">
        <f t="shared" si="235"/>
        <v>-1.444987278338361</v>
      </c>
      <c r="BV96" s="78">
        <f t="shared" si="235"/>
        <v>-1.444987278338361</v>
      </c>
      <c r="BW96" s="78">
        <f t="shared" si="235"/>
        <v>-1.444987278338361</v>
      </c>
      <c r="BX96" s="78">
        <f t="shared" si="235"/>
        <v>-1.444987278338361</v>
      </c>
      <c r="BY96" s="78">
        <f t="shared" si="235"/>
        <v>-1.444987278338361</v>
      </c>
      <c r="BZ96" s="78">
        <f t="shared" si="235"/>
        <v>-1.444987278338361</v>
      </c>
      <c r="CA96" s="78">
        <f t="shared" si="235"/>
        <v>-1.444987278338361</v>
      </c>
      <c r="CB96" s="78">
        <f t="shared" si="235"/>
        <v>-1.444987278338361</v>
      </c>
      <c r="CC96" s="78">
        <f t="shared" si="235"/>
        <v>-1.444987278338361</v>
      </c>
      <c r="CD96" s="78">
        <f t="shared" si="235"/>
        <v>-1.444987278338361</v>
      </c>
      <c r="CJ96" s="7"/>
      <c r="CK96" s="175"/>
      <c r="CL96" s="7"/>
      <c r="CM96" s="7"/>
      <c r="CN96" s="7"/>
    </row>
    <row r="97" spans="1:92" x14ac:dyDescent="0.3">
      <c r="A97" s="46" t="s">
        <v>13</v>
      </c>
      <c r="B97" s="41"/>
      <c r="C97" s="78" t="str">
        <f t="shared" ref="C97:AH97" si="236">IF(OR(C6=0,C10=0),"",(C10-C6)*100/C6)</f>
        <v/>
      </c>
      <c r="D97" s="81">
        <f t="shared" si="236"/>
        <v>1.1518607504420553</v>
      </c>
      <c r="E97" s="82">
        <f t="shared" si="236"/>
        <v>1.2715338958846316</v>
      </c>
      <c r="F97" s="78">
        <f t="shared" si="236"/>
        <v>0.83154847577946134</v>
      </c>
      <c r="G97" s="78">
        <f t="shared" si="236"/>
        <v>1.227946611986573</v>
      </c>
      <c r="H97" s="83">
        <f t="shared" si="236"/>
        <v>1.1222671469277454</v>
      </c>
      <c r="I97" s="78">
        <f t="shared" si="236"/>
        <v>1.1222671469277454</v>
      </c>
      <c r="J97" s="78">
        <f t="shared" si="236"/>
        <v>1.1222671469277454</v>
      </c>
      <c r="K97" s="78">
        <f t="shared" si="236"/>
        <v>1.4904225251641547</v>
      </c>
      <c r="L97" s="78">
        <f t="shared" si="236"/>
        <v>1.5812683831033878</v>
      </c>
      <c r="M97" s="78">
        <f t="shared" si="236"/>
        <v>1.5812683831033878</v>
      </c>
      <c r="N97" s="78">
        <f t="shared" si="236"/>
        <v>1.5812683831033878</v>
      </c>
      <c r="O97" s="78">
        <f t="shared" si="236"/>
        <v>1.5812683831033878</v>
      </c>
      <c r="P97" s="78">
        <f t="shared" si="236"/>
        <v>2.0775956677089842</v>
      </c>
      <c r="Q97" s="78">
        <f t="shared" si="236"/>
        <v>2.0775956677089842</v>
      </c>
      <c r="R97" s="78">
        <f t="shared" si="236"/>
        <v>2.0775956677089842</v>
      </c>
      <c r="S97" s="78">
        <f t="shared" si="236"/>
        <v>2.0775956677089842</v>
      </c>
      <c r="T97" s="78">
        <f t="shared" si="236"/>
        <v>2.0493338679325999</v>
      </c>
      <c r="U97" s="78">
        <f t="shared" si="236"/>
        <v>2.0493338679325999</v>
      </c>
      <c r="V97" s="78">
        <f t="shared" si="236"/>
        <v>2.0493338679325999</v>
      </c>
      <c r="W97" s="78">
        <f t="shared" si="236"/>
        <v>2.0118307686516275</v>
      </c>
      <c r="X97" s="78">
        <f t="shared" si="236"/>
        <v>2.0760692313128892</v>
      </c>
      <c r="Y97" s="78">
        <f t="shared" si="236"/>
        <v>2.0760692313128892</v>
      </c>
      <c r="Z97" s="78">
        <f t="shared" si="236"/>
        <v>2.0760692313128892</v>
      </c>
      <c r="AA97" s="78">
        <f t="shared" si="236"/>
        <v>1.7648139786748684</v>
      </c>
      <c r="AB97" s="78">
        <f t="shared" si="236"/>
        <v>1.6868833078386916</v>
      </c>
      <c r="AC97" s="78">
        <f t="shared" si="236"/>
        <v>1.6868833078386916</v>
      </c>
      <c r="AD97" s="78">
        <f t="shared" si="236"/>
        <v>1.6868833078386916</v>
      </c>
      <c r="AE97" s="78">
        <f t="shared" si="236"/>
        <v>1.2789404574198451</v>
      </c>
      <c r="AF97" s="78">
        <f t="shared" si="236"/>
        <v>1.2789404574198451</v>
      </c>
      <c r="AG97" s="78">
        <f t="shared" si="236"/>
        <v>1.2789404574198451</v>
      </c>
      <c r="AH97" s="78">
        <f t="shared" si="236"/>
        <v>1.2789404574198451</v>
      </c>
      <c r="AI97" s="78">
        <f t="shared" ref="AI97:BN97" si="237">IF(OR(AI6=0,AI10=0),"",(AI10-AI6)*100/AI6)</f>
        <v>1.2789404574198451</v>
      </c>
      <c r="AJ97" s="78">
        <f t="shared" si="237"/>
        <v>1.2787170920941453</v>
      </c>
      <c r="AK97" s="78">
        <f t="shared" si="237"/>
        <v>1.2787170920941453</v>
      </c>
      <c r="AL97" s="78">
        <f t="shared" si="237"/>
        <v>1.2787170920941453</v>
      </c>
      <c r="AM97" s="78">
        <f t="shared" si="237"/>
        <v>1.3076924656993361</v>
      </c>
      <c r="AN97" s="78">
        <f t="shared" si="237"/>
        <v>1.3076924656993361</v>
      </c>
      <c r="AO97" s="78">
        <f t="shared" si="237"/>
        <v>1.3076924656993361</v>
      </c>
      <c r="AP97" s="78">
        <f t="shared" si="237"/>
        <v>1.3076924656993361</v>
      </c>
      <c r="AQ97" s="78">
        <f t="shared" si="237"/>
        <v>1.3076924656993361</v>
      </c>
      <c r="AR97" s="78">
        <f t="shared" si="237"/>
        <v>1.3076924656993361</v>
      </c>
      <c r="AS97" s="78">
        <f t="shared" si="237"/>
        <v>1.3076924656993361</v>
      </c>
      <c r="AT97" s="78">
        <f t="shared" si="237"/>
        <v>1.3076924656993361</v>
      </c>
      <c r="AU97" s="78">
        <f t="shared" si="237"/>
        <v>1.3076924656993361</v>
      </c>
      <c r="AV97" s="78">
        <f t="shared" si="237"/>
        <v>1.3076924656993361</v>
      </c>
      <c r="AW97" s="78">
        <f t="shared" si="237"/>
        <v>1.3076924656993361</v>
      </c>
      <c r="AX97" s="78">
        <f t="shared" si="237"/>
        <v>1.3076924656993361</v>
      </c>
      <c r="AY97" s="78">
        <f t="shared" si="237"/>
        <v>1.3076924656993361</v>
      </c>
      <c r="AZ97" s="78">
        <f t="shared" si="237"/>
        <v>1.3076924656993361</v>
      </c>
      <c r="BA97" s="78">
        <f t="shared" si="237"/>
        <v>1.3076924656993361</v>
      </c>
      <c r="BB97" s="78">
        <f t="shared" si="237"/>
        <v>1.3076924656993361</v>
      </c>
      <c r="BC97" s="78">
        <f t="shared" si="237"/>
        <v>1.3076924656993361</v>
      </c>
      <c r="BD97" s="78">
        <f t="shared" si="237"/>
        <v>1.3076924656993361</v>
      </c>
      <c r="BE97" s="78">
        <f t="shared" si="237"/>
        <v>1.3076924656993361</v>
      </c>
      <c r="BF97" s="78">
        <f t="shared" si="237"/>
        <v>1.3076924656993361</v>
      </c>
      <c r="BG97" s="78">
        <f t="shared" si="237"/>
        <v>1.3076924656993361</v>
      </c>
      <c r="BH97" s="78">
        <f t="shared" si="237"/>
        <v>1.3076924656993361</v>
      </c>
      <c r="BI97" s="78">
        <f t="shared" si="237"/>
        <v>1.3076924656993361</v>
      </c>
      <c r="BJ97" s="78">
        <f t="shared" si="237"/>
        <v>1.3076924656993361</v>
      </c>
      <c r="BK97" s="78">
        <f t="shared" si="237"/>
        <v>1.3076924656993361</v>
      </c>
      <c r="BL97" s="78">
        <f t="shared" si="237"/>
        <v>1.3076924656993361</v>
      </c>
      <c r="BM97" s="78">
        <f t="shared" si="237"/>
        <v>1.3076924656993361</v>
      </c>
      <c r="BN97" s="78">
        <f t="shared" si="237"/>
        <v>1.3077000800553202</v>
      </c>
      <c r="BO97" s="78">
        <f t="shared" ref="BO97:CD97" si="238">IF(OR(BO6=0,BO10=0),"",(BO10-BO6)*100/BO6)</f>
        <v>1.3077000800553202</v>
      </c>
      <c r="BP97" s="78">
        <f t="shared" si="238"/>
        <v>1.3077000800553202</v>
      </c>
      <c r="BQ97" s="78">
        <f t="shared" si="238"/>
        <v>1.3077000800553202</v>
      </c>
      <c r="BR97" s="78">
        <f t="shared" si="238"/>
        <v>1.3077000800553202</v>
      </c>
      <c r="BS97" s="78">
        <f t="shared" si="238"/>
        <v>1.3077000800553202</v>
      </c>
      <c r="BT97" s="78">
        <f t="shared" si="238"/>
        <v>1.3077000800553202</v>
      </c>
      <c r="BU97" s="78">
        <f t="shared" si="238"/>
        <v>1.3077000800553202</v>
      </c>
      <c r="BV97" s="78">
        <f t="shared" si="238"/>
        <v>1.3077000800553202</v>
      </c>
      <c r="BW97" s="78">
        <f t="shared" si="238"/>
        <v>1.3077000800553202</v>
      </c>
      <c r="BX97" s="78">
        <f t="shared" si="238"/>
        <v>1.3077000800553202</v>
      </c>
      <c r="BY97" s="78">
        <f t="shared" si="238"/>
        <v>1.3077000800553202</v>
      </c>
      <c r="BZ97" s="78">
        <f t="shared" si="238"/>
        <v>1.3077000800553202</v>
      </c>
      <c r="CA97" s="78">
        <f t="shared" si="238"/>
        <v>1.3077000800553202</v>
      </c>
      <c r="CB97" s="78">
        <f t="shared" si="238"/>
        <v>1.3077000800553202</v>
      </c>
      <c r="CC97" s="78">
        <f t="shared" si="238"/>
        <v>1.3077000800553202</v>
      </c>
      <c r="CD97" s="78">
        <f t="shared" si="238"/>
        <v>1.3077000800553202</v>
      </c>
      <c r="CJ97" s="7"/>
      <c r="CK97" s="175"/>
      <c r="CL97" s="7"/>
      <c r="CM97" s="7"/>
      <c r="CN97" s="7"/>
    </row>
    <row r="98" spans="1:92" x14ac:dyDescent="0.3">
      <c r="A98" s="46" t="s">
        <v>14</v>
      </c>
      <c r="B98" s="41"/>
      <c r="C98" s="78" t="str">
        <f t="shared" ref="C98:AH98" si="239">IF(OR(C7=0,C11=0),"",(C11-C7)*100/C7)</f>
        <v/>
      </c>
      <c r="D98" s="78" t="str">
        <f t="shared" si="239"/>
        <v/>
      </c>
      <c r="E98" s="81">
        <f t="shared" si="239"/>
        <v>1.8521346390402893</v>
      </c>
      <c r="F98" s="82">
        <f t="shared" si="239"/>
        <v>0.57489453497337317</v>
      </c>
      <c r="G98" s="78">
        <f t="shared" si="239"/>
        <v>0.45703485695268581</v>
      </c>
      <c r="H98" s="78">
        <f t="shared" si="239"/>
        <v>-7.7742582964224358E-2</v>
      </c>
      <c r="I98" s="83">
        <f t="shared" si="239"/>
        <v>-7.7742582964224358E-2</v>
      </c>
      <c r="J98" s="78">
        <f t="shared" si="239"/>
        <v>-7.7742582964224358E-2</v>
      </c>
      <c r="K98" s="78">
        <f t="shared" si="239"/>
        <v>0.23728635705036713</v>
      </c>
      <c r="L98" s="78">
        <f t="shared" si="239"/>
        <v>8.2759731395913028E-2</v>
      </c>
      <c r="M98" s="78">
        <f t="shared" si="239"/>
        <v>8.2759731395913028E-2</v>
      </c>
      <c r="N98" s="78">
        <f t="shared" si="239"/>
        <v>8.2759731395913028E-2</v>
      </c>
      <c r="O98" s="78">
        <f t="shared" si="239"/>
        <v>8.2759731395913028E-2</v>
      </c>
      <c r="P98" s="78">
        <f t="shared" si="239"/>
        <v>0.27896663031118668</v>
      </c>
      <c r="Q98" s="78">
        <f t="shared" si="239"/>
        <v>0.27896663031118668</v>
      </c>
      <c r="R98" s="78">
        <f t="shared" si="239"/>
        <v>0.27896663031118668</v>
      </c>
      <c r="S98" s="78">
        <f t="shared" si="239"/>
        <v>0.27896663031118668</v>
      </c>
      <c r="T98" s="78">
        <f t="shared" si="239"/>
        <v>0.25804136719322973</v>
      </c>
      <c r="U98" s="78">
        <f t="shared" si="239"/>
        <v>0.25804136719322973</v>
      </c>
      <c r="V98" s="78">
        <f t="shared" si="239"/>
        <v>0.25804136719322973</v>
      </c>
      <c r="W98" s="78">
        <f t="shared" si="239"/>
        <v>-0.72031517347363283</v>
      </c>
      <c r="X98" s="78">
        <f t="shared" si="239"/>
        <v>-0.69534184642608088</v>
      </c>
      <c r="Y98" s="78">
        <f t="shared" si="239"/>
        <v>-0.69534184642608088</v>
      </c>
      <c r="Z98" s="78">
        <f t="shared" si="239"/>
        <v>-0.69534184642608088</v>
      </c>
      <c r="AA98" s="78">
        <f t="shared" si="239"/>
        <v>-1.0341334486966112</v>
      </c>
      <c r="AB98" s="78">
        <f t="shared" si="239"/>
        <v>-1.1102233014655265</v>
      </c>
      <c r="AC98" s="78">
        <f t="shared" si="239"/>
        <v>-1.1102233014655265</v>
      </c>
      <c r="AD98" s="78">
        <f t="shared" si="239"/>
        <v>-1.1102233014655265</v>
      </c>
      <c r="AE98" s="78">
        <f t="shared" si="239"/>
        <v>-0.17989909316769728</v>
      </c>
      <c r="AF98" s="78">
        <f t="shared" si="239"/>
        <v>-0.17989909316769728</v>
      </c>
      <c r="AG98" s="78">
        <f t="shared" si="239"/>
        <v>-0.17989909316769728</v>
      </c>
      <c r="AH98" s="78">
        <f t="shared" si="239"/>
        <v>-0.17989909316769728</v>
      </c>
      <c r="AI98" s="78">
        <f t="shared" ref="AI98:BN98" si="240">IF(OR(AI7=0,AI11=0),"",(AI11-AI7)*100/AI7)</f>
        <v>-0.17989909316769728</v>
      </c>
      <c r="AJ98" s="78">
        <f t="shared" si="240"/>
        <v>-0.17996385160661355</v>
      </c>
      <c r="AK98" s="78">
        <f t="shared" si="240"/>
        <v>-0.17996385160661355</v>
      </c>
      <c r="AL98" s="78">
        <f t="shared" si="240"/>
        <v>-0.17996385160661355</v>
      </c>
      <c r="AM98" s="78">
        <f t="shared" si="240"/>
        <v>-0.14637360960042367</v>
      </c>
      <c r="AN98" s="78">
        <f t="shared" si="240"/>
        <v>-0.14637360960042367</v>
      </c>
      <c r="AO98" s="78">
        <f t="shared" si="240"/>
        <v>-0.14637360960042367</v>
      </c>
      <c r="AP98" s="78">
        <f t="shared" si="240"/>
        <v>-0.14637360960042367</v>
      </c>
      <c r="AQ98" s="78">
        <f t="shared" si="240"/>
        <v>-0.14637360960042367</v>
      </c>
      <c r="AR98" s="78">
        <f t="shared" si="240"/>
        <v>-0.14637360960042367</v>
      </c>
      <c r="AS98" s="78">
        <f t="shared" si="240"/>
        <v>-0.14637360960042367</v>
      </c>
      <c r="AT98" s="78">
        <f t="shared" si="240"/>
        <v>-0.14637360960042367</v>
      </c>
      <c r="AU98" s="78">
        <f t="shared" si="240"/>
        <v>-0.14637360960042367</v>
      </c>
      <c r="AV98" s="78">
        <f t="shared" si="240"/>
        <v>-0.14637360960042367</v>
      </c>
      <c r="AW98" s="78">
        <f t="shared" si="240"/>
        <v>-0.14637360960042367</v>
      </c>
      <c r="AX98" s="78">
        <f t="shared" si="240"/>
        <v>-0.14637360960042367</v>
      </c>
      <c r="AY98" s="78">
        <f t="shared" si="240"/>
        <v>-0.14637360960042367</v>
      </c>
      <c r="AZ98" s="78">
        <f t="shared" si="240"/>
        <v>-0.14637360960042367</v>
      </c>
      <c r="BA98" s="78">
        <f t="shared" si="240"/>
        <v>-0.14637360960042367</v>
      </c>
      <c r="BB98" s="78">
        <f t="shared" si="240"/>
        <v>-0.14637360960042367</v>
      </c>
      <c r="BC98" s="78">
        <f t="shared" si="240"/>
        <v>-0.14637360960042367</v>
      </c>
      <c r="BD98" s="78">
        <f t="shared" si="240"/>
        <v>-0.14637360960042367</v>
      </c>
      <c r="BE98" s="78">
        <f t="shared" si="240"/>
        <v>-0.14637360960042367</v>
      </c>
      <c r="BF98" s="78">
        <f t="shared" si="240"/>
        <v>-0.14637360960042367</v>
      </c>
      <c r="BG98" s="78">
        <f t="shared" si="240"/>
        <v>-0.14637360960042367</v>
      </c>
      <c r="BH98" s="78">
        <f t="shared" si="240"/>
        <v>-0.14637360960042367</v>
      </c>
      <c r="BI98" s="78">
        <f t="shared" si="240"/>
        <v>-0.14637360960042367</v>
      </c>
      <c r="BJ98" s="78">
        <f t="shared" si="240"/>
        <v>-0.14637360960042367</v>
      </c>
      <c r="BK98" s="78">
        <f t="shared" si="240"/>
        <v>-0.14637360960042367</v>
      </c>
      <c r="BL98" s="78">
        <f t="shared" si="240"/>
        <v>-0.14637360960042367</v>
      </c>
      <c r="BM98" s="78">
        <f t="shared" si="240"/>
        <v>-0.14637360960042367</v>
      </c>
      <c r="BN98" s="78">
        <f t="shared" si="240"/>
        <v>-0.14639323103396987</v>
      </c>
      <c r="BO98" s="78">
        <f t="shared" ref="BO98:CD98" si="241">IF(OR(BO7=0,BO11=0),"",(BO11-BO7)*100/BO7)</f>
        <v>-0.14639323103396987</v>
      </c>
      <c r="BP98" s="78">
        <f t="shared" si="241"/>
        <v>-0.14639323103396987</v>
      </c>
      <c r="BQ98" s="78">
        <f t="shared" si="241"/>
        <v>-0.14639323103396987</v>
      </c>
      <c r="BR98" s="78">
        <f t="shared" si="241"/>
        <v>-0.14639323103396987</v>
      </c>
      <c r="BS98" s="78">
        <f t="shared" si="241"/>
        <v>-0.14639323103396987</v>
      </c>
      <c r="BT98" s="78">
        <f t="shared" si="241"/>
        <v>-0.14639323103396987</v>
      </c>
      <c r="BU98" s="78">
        <f t="shared" si="241"/>
        <v>-0.14639323103396987</v>
      </c>
      <c r="BV98" s="78">
        <f t="shared" si="241"/>
        <v>-0.14639323103396987</v>
      </c>
      <c r="BW98" s="78">
        <f t="shared" si="241"/>
        <v>-0.14639323103396987</v>
      </c>
      <c r="BX98" s="78">
        <f t="shared" si="241"/>
        <v>-0.14639323103396987</v>
      </c>
      <c r="BY98" s="78">
        <f t="shared" si="241"/>
        <v>-0.14639323103396987</v>
      </c>
      <c r="BZ98" s="78">
        <f t="shared" si="241"/>
        <v>-0.14639323103396987</v>
      </c>
      <c r="CA98" s="78">
        <f t="shared" si="241"/>
        <v>-0.14639323103396987</v>
      </c>
      <c r="CB98" s="78">
        <f t="shared" si="241"/>
        <v>-0.14639323103396987</v>
      </c>
      <c r="CC98" s="78">
        <f t="shared" si="241"/>
        <v>-0.14639323103396987</v>
      </c>
      <c r="CD98" s="78">
        <f t="shared" si="241"/>
        <v>-0.14639323103396987</v>
      </c>
      <c r="CJ98" s="7"/>
      <c r="CK98" s="175"/>
      <c r="CL98" s="7"/>
      <c r="CM98" s="7"/>
      <c r="CN98" s="7"/>
    </row>
    <row r="99" spans="1:92" x14ac:dyDescent="0.3">
      <c r="A99" s="47" t="s">
        <v>15</v>
      </c>
      <c r="B99" s="45"/>
      <c r="C99" s="80" t="str">
        <f t="shared" ref="C99:AH99" si="242">IF(OR(C8=0,C12=0),"",(C12-C8)*100/C8)</f>
        <v/>
      </c>
      <c r="D99" s="80" t="str">
        <f t="shared" si="242"/>
        <v/>
      </c>
      <c r="E99" s="80" t="str">
        <f t="shared" si="242"/>
        <v/>
      </c>
      <c r="F99" s="84">
        <f t="shared" si="242"/>
        <v>1.6883699871306146</v>
      </c>
      <c r="G99" s="85">
        <f t="shared" si="242"/>
        <v>1.215890459967065</v>
      </c>
      <c r="H99" s="80">
        <f t="shared" si="242"/>
        <v>0.15775061959664888</v>
      </c>
      <c r="I99" s="80">
        <f t="shared" si="242"/>
        <v>0.15775061959664888</v>
      </c>
      <c r="J99" s="86">
        <f t="shared" si="242"/>
        <v>0.15775061959664888</v>
      </c>
      <c r="K99" s="80">
        <f t="shared" si="242"/>
        <v>0.52989452298729134</v>
      </c>
      <c r="L99" s="80">
        <f t="shared" si="242"/>
        <v>0.71328313207167549</v>
      </c>
      <c r="M99" s="80">
        <f t="shared" si="242"/>
        <v>0.71328313207167549</v>
      </c>
      <c r="N99" s="80">
        <f t="shared" si="242"/>
        <v>0.71328313207167549</v>
      </c>
      <c r="O99" s="80">
        <f t="shared" si="242"/>
        <v>0.71328313207167549</v>
      </c>
      <c r="P99" s="80">
        <f t="shared" si="242"/>
        <v>0.91138365766940388</v>
      </c>
      <c r="Q99" s="80">
        <f t="shared" si="242"/>
        <v>0.91138365766940388</v>
      </c>
      <c r="R99" s="80">
        <f t="shared" si="242"/>
        <v>0.91138365766940388</v>
      </c>
      <c r="S99" s="80">
        <f t="shared" si="242"/>
        <v>0.91138365766940388</v>
      </c>
      <c r="T99" s="80">
        <f t="shared" si="242"/>
        <v>0.91235149770870749</v>
      </c>
      <c r="U99" s="80">
        <f t="shared" si="242"/>
        <v>0.91235149770870749</v>
      </c>
      <c r="V99" s="80">
        <f t="shared" si="242"/>
        <v>0.91235149770870749</v>
      </c>
      <c r="W99" s="80">
        <f t="shared" si="242"/>
        <v>0.37812113840892236</v>
      </c>
      <c r="X99" s="80">
        <f t="shared" si="242"/>
        <v>0.4347302864245397</v>
      </c>
      <c r="Y99" s="80">
        <f t="shared" si="242"/>
        <v>0.4347302864245397</v>
      </c>
      <c r="Z99" s="80">
        <f t="shared" si="242"/>
        <v>0.4347302864245397</v>
      </c>
      <c r="AA99" s="80">
        <f t="shared" si="242"/>
        <v>0.21696663048582457</v>
      </c>
      <c r="AB99" s="80">
        <f t="shared" si="242"/>
        <v>0.16042754559848302</v>
      </c>
      <c r="AC99" s="80">
        <f t="shared" si="242"/>
        <v>0.16042754559848302</v>
      </c>
      <c r="AD99" s="80">
        <f t="shared" si="242"/>
        <v>0.16042754559848302</v>
      </c>
      <c r="AE99" s="80">
        <f t="shared" si="242"/>
        <v>-0.55389526804515177</v>
      </c>
      <c r="AF99" s="80">
        <f t="shared" si="242"/>
        <v>-0.55389526804515177</v>
      </c>
      <c r="AG99" s="80">
        <f t="shared" si="242"/>
        <v>-0.55389526804515177</v>
      </c>
      <c r="AH99" s="80">
        <f t="shared" si="242"/>
        <v>-0.55389526804515177</v>
      </c>
      <c r="AI99" s="80">
        <f t="shared" ref="AI99:BN99" si="243">IF(OR(AI8=0,AI12=0),"",(AI12-AI8)*100/AI8)</f>
        <v>-0.55389526804515177</v>
      </c>
      <c r="AJ99" s="80">
        <f t="shared" si="243"/>
        <v>-0.55416949979424468</v>
      </c>
      <c r="AK99" s="80">
        <f t="shared" si="243"/>
        <v>-0.55416949979424468</v>
      </c>
      <c r="AL99" s="80">
        <f t="shared" si="243"/>
        <v>-0.55416949979424468</v>
      </c>
      <c r="AM99" s="80">
        <f t="shared" si="243"/>
        <v>-0.53119165358571196</v>
      </c>
      <c r="AN99" s="80">
        <f t="shared" si="243"/>
        <v>-0.53119165358571196</v>
      </c>
      <c r="AO99" s="80">
        <f t="shared" si="243"/>
        <v>-0.53119165358571196</v>
      </c>
      <c r="AP99" s="80">
        <f t="shared" si="243"/>
        <v>-0.53119165358571196</v>
      </c>
      <c r="AQ99" s="80">
        <f t="shared" si="243"/>
        <v>-0.53119165358571196</v>
      </c>
      <c r="AR99" s="80">
        <f t="shared" si="243"/>
        <v>-0.53119165358571196</v>
      </c>
      <c r="AS99" s="80">
        <f t="shared" si="243"/>
        <v>-0.53119165358571196</v>
      </c>
      <c r="AT99" s="80">
        <f t="shared" si="243"/>
        <v>-0.53119165358571196</v>
      </c>
      <c r="AU99" s="80">
        <f t="shared" si="243"/>
        <v>-0.53119165358571196</v>
      </c>
      <c r="AV99" s="80">
        <f t="shared" si="243"/>
        <v>-0.53119165358571196</v>
      </c>
      <c r="AW99" s="80">
        <f t="shared" si="243"/>
        <v>-0.53119165358571196</v>
      </c>
      <c r="AX99" s="80">
        <f t="shared" si="243"/>
        <v>-0.53119165358571196</v>
      </c>
      <c r="AY99" s="80">
        <f t="shared" si="243"/>
        <v>-0.53119165358571196</v>
      </c>
      <c r="AZ99" s="80">
        <f t="shared" si="243"/>
        <v>-0.53119165358571196</v>
      </c>
      <c r="BA99" s="80">
        <f t="shared" si="243"/>
        <v>-0.53119165358571196</v>
      </c>
      <c r="BB99" s="80">
        <f t="shared" si="243"/>
        <v>-0.53119165358571196</v>
      </c>
      <c r="BC99" s="80">
        <f t="shared" si="243"/>
        <v>-0.53119165358571196</v>
      </c>
      <c r="BD99" s="80">
        <f t="shared" si="243"/>
        <v>-0.53119165358571196</v>
      </c>
      <c r="BE99" s="80">
        <f t="shared" si="243"/>
        <v>-0.53119165358571196</v>
      </c>
      <c r="BF99" s="80">
        <f t="shared" si="243"/>
        <v>-0.53119165358571196</v>
      </c>
      <c r="BG99" s="80">
        <f t="shared" si="243"/>
        <v>-0.53119165358571196</v>
      </c>
      <c r="BH99" s="80">
        <f t="shared" si="243"/>
        <v>-0.53119165358571196</v>
      </c>
      <c r="BI99" s="80">
        <f t="shared" si="243"/>
        <v>-0.53119165358571196</v>
      </c>
      <c r="BJ99" s="80">
        <f t="shared" si="243"/>
        <v>-0.53119165358571196</v>
      </c>
      <c r="BK99" s="80">
        <f t="shared" si="243"/>
        <v>-0.53119165358571196</v>
      </c>
      <c r="BL99" s="80">
        <f t="shared" si="243"/>
        <v>-0.53119165358571196</v>
      </c>
      <c r="BM99" s="80">
        <f t="shared" si="243"/>
        <v>-0.53119165358571196</v>
      </c>
      <c r="BN99" s="80">
        <f t="shared" si="243"/>
        <v>-0.5311699398603319</v>
      </c>
      <c r="BO99" s="80">
        <f t="shared" ref="BO99:CD99" si="244">IF(OR(BO8=0,BO12=0),"",(BO12-BO8)*100/BO8)</f>
        <v>-0.5311699398603319</v>
      </c>
      <c r="BP99" s="80">
        <f t="shared" si="244"/>
        <v>-0.5311699398603319</v>
      </c>
      <c r="BQ99" s="80">
        <f t="shared" si="244"/>
        <v>-0.5311699398603319</v>
      </c>
      <c r="BR99" s="80">
        <f t="shared" si="244"/>
        <v>-0.5311699398603319</v>
      </c>
      <c r="BS99" s="80">
        <f t="shared" si="244"/>
        <v>-0.5311699398603319</v>
      </c>
      <c r="BT99" s="80">
        <f t="shared" si="244"/>
        <v>-0.5311699398603319</v>
      </c>
      <c r="BU99" s="80">
        <f t="shared" si="244"/>
        <v>-0.5311699398603319</v>
      </c>
      <c r="BV99" s="80">
        <f t="shared" si="244"/>
        <v>-0.5311699398603319</v>
      </c>
      <c r="BW99" s="80">
        <f t="shared" si="244"/>
        <v>-0.5311699398603319</v>
      </c>
      <c r="BX99" s="80">
        <f t="shared" si="244"/>
        <v>-0.5311699398603319</v>
      </c>
      <c r="BY99" s="80">
        <f t="shared" si="244"/>
        <v>-0.5311699398603319</v>
      </c>
      <c r="BZ99" s="80">
        <f t="shared" si="244"/>
        <v>-0.5311699398603319</v>
      </c>
      <c r="CA99" s="80">
        <f t="shared" si="244"/>
        <v>-0.5311699398603319</v>
      </c>
      <c r="CB99" s="80">
        <f t="shared" si="244"/>
        <v>-0.5311699398603319</v>
      </c>
      <c r="CC99" s="80">
        <f t="shared" si="244"/>
        <v>-0.5311699398603319</v>
      </c>
      <c r="CD99" s="80">
        <f t="shared" si="244"/>
        <v>-0.5311699398603319</v>
      </c>
      <c r="CJ99" s="7"/>
      <c r="CK99" s="175"/>
      <c r="CL99" s="7"/>
      <c r="CM99" s="7"/>
      <c r="CN99" s="7"/>
    </row>
    <row r="100" spans="1:92" x14ac:dyDescent="0.3">
      <c r="A100" s="48" t="s">
        <v>16</v>
      </c>
      <c r="B100" s="52"/>
      <c r="C100" s="78" t="str">
        <f t="shared" ref="C100:AH100" si="245">IF(OR(C9=0,C13=0),"",(C13-C9)*100/C9)</f>
        <v/>
      </c>
      <c r="D100" s="78" t="str">
        <f t="shared" si="245"/>
        <v/>
      </c>
      <c r="E100" s="78" t="str">
        <f t="shared" si="245"/>
        <v/>
      </c>
      <c r="F100" s="78" t="str">
        <f t="shared" si="245"/>
        <v/>
      </c>
      <c r="G100" s="81">
        <f t="shared" si="245"/>
        <v>1.7868339089699885</v>
      </c>
      <c r="H100" s="82">
        <f t="shared" si="245"/>
        <v>3.1261022311514544</v>
      </c>
      <c r="I100" s="87">
        <f t="shared" si="245"/>
        <v>3.729700160702023</v>
      </c>
      <c r="J100" s="87">
        <f t="shared" si="245"/>
        <v>4.0842387931839097</v>
      </c>
      <c r="K100" s="88">
        <f t="shared" si="245"/>
        <v>3.74508607958402</v>
      </c>
      <c r="L100" s="87">
        <f t="shared" si="245"/>
        <v>2.9661461222125798</v>
      </c>
      <c r="M100" s="87">
        <f t="shared" si="245"/>
        <v>2.9661461222125798</v>
      </c>
      <c r="N100" s="87">
        <f t="shared" si="245"/>
        <v>2.9661461222125798</v>
      </c>
      <c r="O100" s="87">
        <f t="shared" si="245"/>
        <v>2.9661461222125798</v>
      </c>
      <c r="P100" s="87">
        <f t="shared" si="245"/>
        <v>4.1795132644889508</v>
      </c>
      <c r="Q100" s="87">
        <f t="shared" si="245"/>
        <v>4.1795132644889508</v>
      </c>
      <c r="R100" s="87">
        <f t="shared" si="245"/>
        <v>4.1795132644889508</v>
      </c>
      <c r="S100" s="87">
        <f t="shared" si="245"/>
        <v>4.2718277309523085</v>
      </c>
      <c r="T100" s="87">
        <f t="shared" si="245"/>
        <v>4.2164507438272167</v>
      </c>
      <c r="U100" s="87">
        <f t="shared" si="245"/>
        <v>4.2164507438272167</v>
      </c>
      <c r="V100" s="87">
        <f t="shared" si="245"/>
        <v>4.2164507438272167</v>
      </c>
      <c r="W100" s="87">
        <f t="shared" si="245"/>
        <v>4.0308759043733806</v>
      </c>
      <c r="X100" s="87">
        <f t="shared" si="245"/>
        <v>3.9026489153774171</v>
      </c>
      <c r="Y100" s="87">
        <f t="shared" si="245"/>
        <v>3.9026489153774171</v>
      </c>
      <c r="Z100" s="78">
        <f t="shared" si="245"/>
        <v>3.9026489153774171</v>
      </c>
      <c r="AA100" s="78">
        <f t="shared" si="245"/>
        <v>3.5932715754103683</v>
      </c>
      <c r="AB100" s="78">
        <f t="shared" si="245"/>
        <v>3.6803894518607314</v>
      </c>
      <c r="AC100" s="78">
        <f t="shared" si="245"/>
        <v>3.6803894518607314</v>
      </c>
      <c r="AD100" s="78">
        <f t="shared" si="245"/>
        <v>3.6803894518607314</v>
      </c>
      <c r="AE100" s="78">
        <f t="shared" si="245"/>
        <v>3.1334908926919027</v>
      </c>
      <c r="AF100" s="78">
        <f t="shared" si="245"/>
        <v>3.1334908926919027</v>
      </c>
      <c r="AG100" s="78">
        <f t="shared" si="245"/>
        <v>3.1334908926919027</v>
      </c>
      <c r="AH100" s="78">
        <f t="shared" si="245"/>
        <v>3.1334908926919027</v>
      </c>
      <c r="AI100" s="78">
        <f t="shared" ref="AI100:BN100" si="246">IF(OR(AI9=0,AI13=0),"",(AI13-AI9)*100/AI9)</f>
        <v>3.1334908926919027</v>
      </c>
      <c r="AJ100" s="78">
        <f t="shared" si="246"/>
        <v>3.1334908926919027</v>
      </c>
      <c r="AK100" s="78">
        <f t="shared" si="246"/>
        <v>3.1334908926919027</v>
      </c>
      <c r="AL100" s="78">
        <f t="shared" si="246"/>
        <v>3.1334908926919027</v>
      </c>
      <c r="AM100" s="78">
        <f t="shared" si="246"/>
        <v>3.1362656954411254</v>
      </c>
      <c r="AN100" s="78">
        <f t="shared" si="246"/>
        <v>3.1362656954411254</v>
      </c>
      <c r="AO100" s="78">
        <f t="shared" si="246"/>
        <v>3.1362656954411254</v>
      </c>
      <c r="AP100" s="78">
        <f t="shared" si="246"/>
        <v>3.1362656954411254</v>
      </c>
      <c r="AQ100" s="78">
        <f t="shared" si="246"/>
        <v>3.1362656954411254</v>
      </c>
      <c r="AR100" s="78">
        <f t="shared" si="246"/>
        <v>3.1362656954411254</v>
      </c>
      <c r="AS100" s="78">
        <f t="shared" si="246"/>
        <v>3.1362656954411254</v>
      </c>
      <c r="AT100" s="78">
        <f t="shared" si="246"/>
        <v>3.1362656954411254</v>
      </c>
      <c r="AU100" s="78">
        <f t="shared" si="246"/>
        <v>3.1362656954411254</v>
      </c>
      <c r="AV100" s="78">
        <f t="shared" si="246"/>
        <v>3.1362656954411254</v>
      </c>
      <c r="AW100" s="78">
        <f t="shared" si="246"/>
        <v>3.1362656954411254</v>
      </c>
      <c r="AX100" s="78">
        <f t="shared" si="246"/>
        <v>3.1362656954411254</v>
      </c>
      <c r="AY100" s="78">
        <f t="shared" si="246"/>
        <v>3.1362656954411254</v>
      </c>
      <c r="AZ100" s="78">
        <f t="shared" si="246"/>
        <v>3.1362656954411254</v>
      </c>
      <c r="BA100" s="78">
        <f t="shared" si="246"/>
        <v>3.1362656954411254</v>
      </c>
      <c r="BB100" s="78">
        <f t="shared" si="246"/>
        <v>3.1362656954411254</v>
      </c>
      <c r="BC100" s="78">
        <f t="shared" si="246"/>
        <v>3.1362656954411254</v>
      </c>
      <c r="BD100" s="78">
        <f t="shared" si="246"/>
        <v>3.1362656954411254</v>
      </c>
      <c r="BE100" s="78">
        <f t="shared" si="246"/>
        <v>3.1362656954411254</v>
      </c>
      <c r="BF100" s="78">
        <f t="shared" si="246"/>
        <v>3.1362656954411254</v>
      </c>
      <c r="BG100" s="78">
        <f t="shared" si="246"/>
        <v>3.1362656954411254</v>
      </c>
      <c r="BH100" s="78">
        <f t="shared" si="246"/>
        <v>3.1362656954411254</v>
      </c>
      <c r="BI100" s="78">
        <f t="shared" si="246"/>
        <v>3.1362656954411254</v>
      </c>
      <c r="BJ100" s="78">
        <f t="shared" si="246"/>
        <v>3.1362656954411254</v>
      </c>
      <c r="BK100" s="78">
        <f t="shared" si="246"/>
        <v>3.1362656954411254</v>
      </c>
      <c r="BL100" s="78">
        <f t="shared" si="246"/>
        <v>3.1362656954411254</v>
      </c>
      <c r="BM100" s="78">
        <f t="shared" si="246"/>
        <v>3.1362656954411254</v>
      </c>
      <c r="BN100" s="78">
        <f t="shared" si="246"/>
        <v>3.1362664390376191</v>
      </c>
      <c r="BO100" s="78">
        <f t="shared" ref="BO100:CD100" si="247">IF(OR(BO9=0,BO13=0),"",(BO13-BO9)*100/BO9)</f>
        <v>3.1362664390376191</v>
      </c>
      <c r="BP100" s="78">
        <f t="shared" si="247"/>
        <v>3.1362664390376191</v>
      </c>
      <c r="BQ100" s="78">
        <f t="shared" si="247"/>
        <v>3.1362664390376191</v>
      </c>
      <c r="BR100" s="78">
        <f t="shared" si="247"/>
        <v>3.1362664390376191</v>
      </c>
      <c r="BS100" s="78">
        <f t="shared" si="247"/>
        <v>3.1362664390376191</v>
      </c>
      <c r="BT100" s="78">
        <f t="shared" si="247"/>
        <v>3.1362664390376191</v>
      </c>
      <c r="BU100" s="78">
        <f t="shared" si="247"/>
        <v>3.1362664390376191</v>
      </c>
      <c r="BV100" s="78">
        <f t="shared" si="247"/>
        <v>3.1362664390376191</v>
      </c>
      <c r="BW100" s="78">
        <f t="shared" si="247"/>
        <v>3.1362664390376191</v>
      </c>
      <c r="BX100" s="78">
        <f t="shared" si="247"/>
        <v>3.1362664390376191</v>
      </c>
      <c r="BY100" s="78">
        <f t="shared" si="247"/>
        <v>3.1362664390376191</v>
      </c>
      <c r="BZ100" s="78">
        <f t="shared" si="247"/>
        <v>3.1362664390376191</v>
      </c>
      <c r="CA100" s="78">
        <f t="shared" si="247"/>
        <v>3.1362664390376191</v>
      </c>
      <c r="CB100" s="78">
        <f t="shared" si="247"/>
        <v>3.1362664390376191</v>
      </c>
      <c r="CC100" s="78">
        <f t="shared" si="247"/>
        <v>3.1362664390376191</v>
      </c>
      <c r="CD100" s="78">
        <f t="shared" si="247"/>
        <v>3.1362664390376191</v>
      </c>
      <c r="CJ100" s="7"/>
      <c r="CK100" s="175"/>
      <c r="CL100" s="7"/>
      <c r="CM100" s="7"/>
      <c r="CN100" s="7"/>
    </row>
    <row r="101" spans="1:92" x14ac:dyDescent="0.3">
      <c r="A101" s="46" t="s">
        <v>17</v>
      </c>
      <c r="B101" s="41"/>
      <c r="C101" s="78" t="str">
        <f t="shared" ref="C101:AH101" si="248">IF(OR(C10=0,C14=0),"",(C14-C10)*100/C10)</f>
        <v/>
      </c>
      <c r="D101" s="78" t="str">
        <f t="shared" si="248"/>
        <v/>
      </c>
      <c r="E101" s="78" t="str">
        <f t="shared" si="248"/>
        <v/>
      </c>
      <c r="F101" s="78" t="str">
        <f t="shared" si="248"/>
        <v/>
      </c>
      <c r="G101" s="78" t="str">
        <f t="shared" si="248"/>
        <v/>
      </c>
      <c r="H101" s="81">
        <f t="shared" si="248"/>
        <v>-0.31217447914447188</v>
      </c>
      <c r="I101" s="82">
        <f t="shared" si="248"/>
        <v>-0.33840494953001948</v>
      </c>
      <c r="J101" s="78">
        <f t="shared" si="248"/>
        <v>-0.35575771891201263</v>
      </c>
      <c r="K101" s="78">
        <f t="shared" si="248"/>
        <v>-0.83807655365930256</v>
      </c>
      <c r="L101" s="83">
        <f t="shared" si="248"/>
        <v>-1.3726686514958992</v>
      </c>
      <c r="M101" s="78">
        <f t="shared" si="248"/>
        <v>-1.3726686514958992</v>
      </c>
      <c r="N101" s="78">
        <f t="shared" si="248"/>
        <v>-1.3726686514958992</v>
      </c>
      <c r="O101" s="78">
        <f t="shared" si="248"/>
        <v>-1.3726686514958992</v>
      </c>
      <c r="P101" s="78">
        <f t="shared" si="248"/>
        <v>-1.916006895414144</v>
      </c>
      <c r="Q101" s="78">
        <f t="shared" si="248"/>
        <v>-1.916006895414144</v>
      </c>
      <c r="R101" s="78">
        <f t="shared" si="248"/>
        <v>-1.916006895414144</v>
      </c>
      <c r="S101" s="78">
        <f t="shared" si="248"/>
        <v>-1.7967255775279283</v>
      </c>
      <c r="T101" s="78">
        <f t="shared" si="248"/>
        <v>-1.8545500766262473</v>
      </c>
      <c r="U101" s="78">
        <f t="shared" si="248"/>
        <v>-1.8545500766262473</v>
      </c>
      <c r="V101" s="78">
        <f t="shared" si="248"/>
        <v>-1.8545500766262473</v>
      </c>
      <c r="W101" s="78">
        <f t="shared" si="248"/>
        <v>-2.5047127254050068</v>
      </c>
      <c r="X101" s="78">
        <f t="shared" si="248"/>
        <v>-2.5850084214665499</v>
      </c>
      <c r="Y101" s="78">
        <f t="shared" si="248"/>
        <v>-2.5850084214665499</v>
      </c>
      <c r="Z101" s="78">
        <f t="shared" si="248"/>
        <v>-2.5850084214665499</v>
      </c>
      <c r="AA101" s="78">
        <f t="shared" si="248"/>
        <v>-2.5831248887996399</v>
      </c>
      <c r="AB101" s="78">
        <f t="shared" si="248"/>
        <v>-2.625115517222949</v>
      </c>
      <c r="AC101" s="78">
        <f t="shared" si="248"/>
        <v>-2.625115517222949</v>
      </c>
      <c r="AD101" s="78">
        <f t="shared" si="248"/>
        <v>-2.625115517222949</v>
      </c>
      <c r="AE101" s="78">
        <f t="shared" si="248"/>
        <v>-1.9153931564585311</v>
      </c>
      <c r="AF101" s="78">
        <f t="shared" si="248"/>
        <v>-1.9153931564585311</v>
      </c>
      <c r="AG101" s="78">
        <f t="shared" si="248"/>
        <v>-1.9153931564585311</v>
      </c>
      <c r="AH101" s="78">
        <f t="shared" si="248"/>
        <v>-1.9153931564585311</v>
      </c>
      <c r="AI101" s="78">
        <f t="shared" ref="AI101:BN101" si="249">IF(OR(AI10=0,AI14=0),"",(AI14-AI10)*100/AI10)</f>
        <v>-1.9153931564585311</v>
      </c>
      <c r="AJ101" s="78">
        <f t="shared" si="249"/>
        <v>-1.9153931564585311</v>
      </c>
      <c r="AK101" s="78">
        <f t="shared" si="249"/>
        <v>-1.9153931564585311</v>
      </c>
      <c r="AL101" s="78">
        <f t="shared" si="249"/>
        <v>-1.9153931564585311</v>
      </c>
      <c r="AM101" s="78">
        <f t="shared" si="249"/>
        <v>-1.923119972231484</v>
      </c>
      <c r="AN101" s="78">
        <f t="shared" si="249"/>
        <v>-1.923119972231484</v>
      </c>
      <c r="AO101" s="78">
        <f t="shared" si="249"/>
        <v>-1.923119972231484</v>
      </c>
      <c r="AP101" s="78">
        <f t="shared" si="249"/>
        <v>-1.923119972231484</v>
      </c>
      <c r="AQ101" s="78">
        <f t="shared" si="249"/>
        <v>-1.923119972231484</v>
      </c>
      <c r="AR101" s="78">
        <f t="shared" si="249"/>
        <v>-1.923119972231484</v>
      </c>
      <c r="AS101" s="78">
        <f t="shared" si="249"/>
        <v>-1.923119972231484</v>
      </c>
      <c r="AT101" s="78">
        <f t="shared" si="249"/>
        <v>-1.923119972231484</v>
      </c>
      <c r="AU101" s="78">
        <f t="shared" si="249"/>
        <v>-1.923119972231484</v>
      </c>
      <c r="AV101" s="78">
        <f t="shared" si="249"/>
        <v>-1.923119972231484</v>
      </c>
      <c r="AW101" s="78">
        <f t="shared" si="249"/>
        <v>-1.923119972231484</v>
      </c>
      <c r="AX101" s="78">
        <f t="shared" si="249"/>
        <v>-1.923119972231484</v>
      </c>
      <c r="AY101" s="78">
        <f t="shared" si="249"/>
        <v>-1.923119972231484</v>
      </c>
      <c r="AZ101" s="78">
        <f t="shared" si="249"/>
        <v>-1.923119972231484</v>
      </c>
      <c r="BA101" s="78">
        <f t="shared" si="249"/>
        <v>-1.923119972231484</v>
      </c>
      <c r="BB101" s="78">
        <f t="shared" si="249"/>
        <v>-1.923119972231484</v>
      </c>
      <c r="BC101" s="78">
        <f t="shared" si="249"/>
        <v>-1.923119972231484</v>
      </c>
      <c r="BD101" s="78">
        <f t="shared" si="249"/>
        <v>-1.923119972231484</v>
      </c>
      <c r="BE101" s="78">
        <f t="shared" si="249"/>
        <v>-1.923119972231484</v>
      </c>
      <c r="BF101" s="78">
        <f t="shared" si="249"/>
        <v>-1.923119972231484</v>
      </c>
      <c r="BG101" s="78">
        <f t="shared" si="249"/>
        <v>-1.923119972231484</v>
      </c>
      <c r="BH101" s="78">
        <f t="shared" si="249"/>
        <v>-1.923119972231484</v>
      </c>
      <c r="BI101" s="78">
        <f t="shared" si="249"/>
        <v>-1.923119972231484</v>
      </c>
      <c r="BJ101" s="78">
        <f t="shared" si="249"/>
        <v>-1.923119972231484</v>
      </c>
      <c r="BK101" s="78">
        <f t="shared" si="249"/>
        <v>-1.923119972231484</v>
      </c>
      <c r="BL101" s="78">
        <f t="shared" si="249"/>
        <v>-1.923119972231484</v>
      </c>
      <c r="BM101" s="78">
        <f t="shared" si="249"/>
        <v>-1.923119972231484</v>
      </c>
      <c r="BN101" s="78">
        <f t="shared" si="249"/>
        <v>-1.9231236438078361</v>
      </c>
      <c r="BO101" s="78">
        <f t="shared" ref="BO101:CD101" si="250">IF(OR(BO10=0,BO14=0),"",(BO14-BO10)*100/BO10)</f>
        <v>-1.9231236438078361</v>
      </c>
      <c r="BP101" s="78">
        <f t="shared" si="250"/>
        <v>-1.9231236438078361</v>
      </c>
      <c r="BQ101" s="78">
        <f t="shared" si="250"/>
        <v>-1.9231236438078361</v>
      </c>
      <c r="BR101" s="78">
        <f t="shared" si="250"/>
        <v>-1.9231236438078361</v>
      </c>
      <c r="BS101" s="78">
        <f t="shared" si="250"/>
        <v>-1.9231236438078361</v>
      </c>
      <c r="BT101" s="78">
        <f t="shared" si="250"/>
        <v>-1.9231236438078361</v>
      </c>
      <c r="BU101" s="78">
        <f t="shared" si="250"/>
        <v>-1.9231236438078361</v>
      </c>
      <c r="BV101" s="78">
        <f t="shared" si="250"/>
        <v>-1.9231236438078361</v>
      </c>
      <c r="BW101" s="78">
        <f t="shared" si="250"/>
        <v>-1.9231236438078361</v>
      </c>
      <c r="BX101" s="78">
        <f t="shared" si="250"/>
        <v>-1.9231236438078361</v>
      </c>
      <c r="BY101" s="78">
        <f t="shared" si="250"/>
        <v>-1.9231236438078361</v>
      </c>
      <c r="BZ101" s="78">
        <f t="shared" si="250"/>
        <v>-1.9231236438078361</v>
      </c>
      <c r="CA101" s="78">
        <f t="shared" si="250"/>
        <v>-1.9231236438078361</v>
      </c>
      <c r="CB101" s="78">
        <f t="shared" si="250"/>
        <v>-1.9231236438078361</v>
      </c>
      <c r="CC101" s="78">
        <f t="shared" si="250"/>
        <v>-1.9231236438078361</v>
      </c>
      <c r="CD101" s="78">
        <f t="shared" si="250"/>
        <v>-1.9231236438078361</v>
      </c>
      <c r="CJ101" s="7"/>
      <c r="CK101" s="175"/>
      <c r="CL101" s="7"/>
      <c r="CM101" s="7"/>
      <c r="CN101" s="7"/>
    </row>
    <row r="102" spans="1:92" x14ac:dyDescent="0.3">
      <c r="A102" s="46" t="s">
        <v>18</v>
      </c>
      <c r="B102" s="41"/>
      <c r="C102" s="78" t="str">
        <f t="shared" ref="C102:AH102" si="251">IF(OR(C11=0,C15=0),"",(C15-C11)*100/C11)</f>
        <v/>
      </c>
      <c r="D102" s="78" t="str">
        <f t="shared" si="251"/>
        <v/>
      </c>
      <c r="E102" s="78" t="str">
        <f t="shared" si="251"/>
        <v/>
      </c>
      <c r="F102" s="78" t="str">
        <f t="shared" si="251"/>
        <v/>
      </c>
      <c r="G102" s="78" t="str">
        <f t="shared" si="251"/>
        <v/>
      </c>
      <c r="H102" s="78" t="str">
        <f t="shared" si="251"/>
        <v/>
      </c>
      <c r="I102" s="81">
        <f t="shared" si="251"/>
        <v>-2.9972371024804096</v>
      </c>
      <c r="J102" s="82">
        <f t="shared" si="251"/>
        <v>-2.3067454192228252</v>
      </c>
      <c r="K102" s="78">
        <f t="shared" si="251"/>
        <v>-2.3109838697271647</v>
      </c>
      <c r="L102" s="78">
        <f t="shared" si="251"/>
        <v>-2.8759336997773044</v>
      </c>
      <c r="M102" s="83">
        <f t="shared" si="251"/>
        <v>-2.8759336997773044</v>
      </c>
      <c r="N102" s="78">
        <f t="shared" si="251"/>
        <v>-2.8759336997773044</v>
      </c>
      <c r="O102" s="78">
        <f t="shared" si="251"/>
        <v>-2.8759336997773044</v>
      </c>
      <c r="P102" s="78">
        <f t="shared" si="251"/>
        <v>-3.4182665149720202</v>
      </c>
      <c r="Q102" s="78">
        <f t="shared" si="251"/>
        <v>-3.4182665149720202</v>
      </c>
      <c r="R102" s="78">
        <f t="shared" si="251"/>
        <v>-3.4182665149720202</v>
      </c>
      <c r="S102" s="78">
        <f t="shared" si="251"/>
        <v>-3.2838530578231664</v>
      </c>
      <c r="T102" s="78">
        <f t="shared" si="251"/>
        <v>-3.0331324393283832</v>
      </c>
      <c r="U102" s="78">
        <f t="shared" si="251"/>
        <v>-3.0331324393283832</v>
      </c>
      <c r="V102" s="78">
        <f t="shared" si="251"/>
        <v>-3.0331324393283832</v>
      </c>
      <c r="W102" s="78">
        <f t="shared" si="251"/>
        <v>-3.0030928116995237</v>
      </c>
      <c r="X102" s="78">
        <f t="shared" si="251"/>
        <v>-2.8226884776324983</v>
      </c>
      <c r="Y102" s="78">
        <f t="shared" si="251"/>
        <v>-2.8226884776324983</v>
      </c>
      <c r="Z102" s="78">
        <f t="shared" si="251"/>
        <v>-2.8226884776324983</v>
      </c>
      <c r="AA102" s="78">
        <f t="shared" si="251"/>
        <v>-2.8359999973509997</v>
      </c>
      <c r="AB102" s="78">
        <f t="shared" si="251"/>
        <v>-2.9277180664270226</v>
      </c>
      <c r="AC102" s="78">
        <f t="shared" si="251"/>
        <v>-2.9277180664270226</v>
      </c>
      <c r="AD102" s="78">
        <f t="shared" si="251"/>
        <v>-2.9277180664270226</v>
      </c>
      <c r="AE102" s="78">
        <f t="shared" si="251"/>
        <v>-3.51004544839157</v>
      </c>
      <c r="AF102" s="78">
        <f t="shared" si="251"/>
        <v>-3.51004544839157</v>
      </c>
      <c r="AG102" s="78">
        <f t="shared" si="251"/>
        <v>-3.51004544839157</v>
      </c>
      <c r="AH102" s="78">
        <f t="shared" si="251"/>
        <v>-3.51004544839157</v>
      </c>
      <c r="AI102" s="78">
        <f t="shared" ref="AI102:BN102" si="252">IF(OR(AI11=0,AI15=0),"",(AI15-AI11)*100/AI11)</f>
        <v>-3.51004544839157</v>
      </c>
      <c r="AJ102" s="78">
        <f t="shared" si="252"/>
        <v>-3.51004544839157</v>
      </c>
      <c r="AK102" s="78">
        <f t="shared" si="252"/>
        <v>-3.51004544839157</v>
      </c>
      <c r="AL102" s="78">
        <f t="shared" si="252"/>
        <v>-3.51004544839157</v>
      </c>
      <c r="AM102" s="78">
        <f t="shared" si="252"/>
        <v>-3.5065257265899361</v>
      </c>
      <c r="AN102" s="78">
        <f t="shared" si="252"/>
        <v>-3.5065257265899361</v>
      </c>
      <c r="AO102" s="78">
        <f t="shared" si="252"/>
        <v>-3.5065257265899361</v>
      </c>
      <c r="AP102" s="78">
        <f t="shared" si="252"/>
        <v>-3.5065257265899361</v>
      </c>
      <c r="AQ102" s="78">
        <f t="shared" si="252"/>
        <v>-3.5065257265899361</v>
      </c>
      <c r="AR102" s="78">
        <f t="shared" si="252"/>
        <v>-3.5065257265899361</v>
      </c>
      <c r="AS102" s="78">
        <f t="shared" si="252"/>
        <v>-3.5065257265899361</v>
      </c>
      <c r="AT102" s="78">
        <f t="shared" si="252"/>
        <v>-3.5065257265899361</v>
      </c>
      <c r="AU102" s="78">
        <f t="shared" si="252"/>
        <v>-3.5065257265899361</v>
      </c>
      <c r="AV102" s="78">
        <f t="shared" si="252"/>
        <v>-3.5065257265899361</v>
      </c>
      <c r="AW102" s="78">
        <f t="shared" si="252"/>
        <v>-3.5065257265899361</v>
      </c>
      <c r="AX102" s="78">
        <f t="shared" si="252"/>
        <v>-3.5065257265899361</v>
      </c>
      <c r="AY102" s="78">
        <f t="shared" si="252"/>
        <v>-3.5065257265899361</v>
      </c>
      <c r="AZ102" s="78">
        <f t="shared" si="252"/>
        <v>-3.5065257265899361</v>
      </c>
      <c r="BA102" s="78">
        <f t="shared" si="252"/>
        <v>-3.5065257265899361</v>
      </c>
      <c r="BB102" s="78">
        <f t="shared" si="252"/>
        <v>-3.5065257265899361</v>
      </c>
      <c r="BC102" s="78">
        <f t="shared" si="252"/>
        <v>-3.5065257265899361</v>
      </c>
      <c r="BD102" s="78">
        <f t="shared" si="252"/>
        <v>-3.5065257265899361</v>
      </c>
      <c r="BE102" s="78">
        <f t="shared" si="252"/>
        <v>-3.5065257265899361</v>
      </c>
      <c r="BF102" s="78">
        <f t="shared" si="252"/>
        <v>-3.5065257265899361</v>
      </c>
      <c r="BG102" s="78">
        <f t="shared" si="252"/>
        <v>-3.5065257265899361</v>
      </c>
      <c r="BH102" s="78">
        <f t="shared" si="252"/>
        <v>-3.5065257265899361</v>
      </c>
      <c r="BI102" s="78">
        <f t="shared" si="252"/>
        <v>-3.5065257265899361</v>
      </c>
      <c r="BJ102" s="78">
        <f t="shared" si="252"/>
        <v>-3.5065257265899361</v>
      </c>
      <c r="BK102" s="78">
        <f t="shared" si="252"/>
        <v>-3.5065257265899361</v>
      </c>
      <c r="BL102" s="78">
        <f t="shared" si="252"/>
        <v>-3.5065257265899361</v>
      </c>
      <c r="BM102" s="78">
        <f t="shared" si="252"/>
        <v>-3.5065257265899361</v>
      </c>
      <c r="BN102" s="78">
        <f t="shared" si="252"/>
        <v>-3.5064669460182207</v>
      </c>
      <c r="BO102" s="78">
        <f t="shared" ref="BO102:CD102" si="253">IF(OR(BO11=0,BO15=0),"",(BO15-BO11)*100/BO11)</f>
        <v>-3.5064669460182207</v>
      </c>
      <c r="BP102" s="78">
        <f t="shared" si="253"/>
        <v>-3.5064669460182207</v>
      </c>
      <c r="BQ102" s="78">
        <f t="shared" si="253"/>
        <v>-3.5064669460182207</v>
      </c>
      <c r="BR102" s="78">
        <f t="shared" si="253"/>
        <v>-3.5064669460182207</v>
      </c>
      <c r="BS102" s="78">
        <f t="shared" si="253"/>
        <v>-3.5064669460182207</v>
      </c>
      <c r="BT102" s="78">
        <f t="shared" si="253"/>
        <v>-3.5064669460182207</v>
      </c>
      <c r="BU102" s="78">
        <f t="shared" si="253"/>
        <v>-3.5064669460182207</v>
      </c>
      <c r="BV102" s="78">
        <f t="shared" si="253"/>
        <v>-3.5064669460182207</v>
      </c>
      <c r="BW102" s="78">
        <f t="shared" si="253"/>
        <v>-3.5064669460182207</v>
      </c>
      <c r="BX102" s="78">
        <f t="shared" si="253"/>
        <v>-3.5064669460182207</v>
      </c>
      <c r="BY102" s="78">
        <f t="shared" si="253"/>
        <v>-3.5064669460182207</v>
      </c>
      <c r="BZ102" s="78">
        <f t="shared" si="253"/>
        <v>-3.5064669460182207</v>
      </c>
      <c r="CA102" s="78">
        <f t="shared" si="253"/>
        <v>-3.5064669460182207</v>
      </c>
      <c r="CB102" s="78">
        <f t="shared" si="253"/>
        <v>-3.5064669460182207</v>
      </c>
      <c r="CC102" s="78">
        <f t="shared" si="253"/>
        <v>-3.5064669460182207</v>
      </c>
      <c r="CD102" s="78">
        <f t="shared" si="253"/>
        <v>-3.5064669460182207</v>
      </c>
      <c r="CJ102" s="7"/>
      <c r="CK102" s="175"/>
      <c r="CL102" s="7"/>
      <c r="CM102" s="7"/>
      <c r="CN102" s="7"/>
    </row>
    <row r="103" spans="1:92" x14ac:dyDescent="0.3">
      <c r="A103" s="47" t="s">
        <v>19</v>
      </c>
      <c r="B103" s="45"/>
      <c r="C103" s="80" t="str">
        <f t="shared" ref="C103:AH103" si="254">IF(OR(C12=0,C16=0),"",(C16-C12)*100/C12)</f>
        <v/>
      </c>
      <c r="D103" s="80" t="str">
        <f t="shared" si="254"/>
        <v/>
      </c>
      <c r="E103" s="80" t="str">
        <f t="shared" si="254"/>
        <v/>
      </c>
      <c r="F103" s="80" t="str">
        <f t="shared" si="254"/>
        <v/>
      </c>
      <c r="G103" s="80" t="str">
        <f t="shared" si="254"/>
        <v/>
      </c>
      <c r="H103" s="80" t="str">
        <f t="shared" si="254"/>
        <v/>
      </c>
      <c r="I103" s="80" t="str">
        <f t="shared" si="254"/>
        <v/>
      </c>
      <c r="J103" s="84">
        <f t="shared" si="254"/>
        <v>-4.453030206196968</v>
      </c>
      <c r="K103" s="85">
        <f t="shared" si="254"/>
        <v>-5.439703083798288</v>
      </c>
      <c r="L103" s="80">
        <f t="shared" si="254"/>
        <v>-6.3891699470193037</v>
      </c>
      <c r="M103" s="80">
        <f t="shared" si="254"/>
        <v>-6.3891699470193037</v>
      </c>
      <c r="N103" s="86">
        <f t="shared" si="254"/>
        <v>-6.3891699470193037</v>
      </c>
      <c r="O103" s="80">
        <f t="shared" si="254"/>
        <v>-6.3891699470193037</v>
      </c>
      <c r="P103" s="80">
        <f t="shared" si="254"/>
        <v>-6.2736722272283396</v>
      </c>
      <c r="Q103" s="80">
        <f t="shared" si="254"/>
        <v>-6.2736722272283396</v>
      </c>
      <c r="R103" s="80">
        <f t="shared" si="254"/>
        <v>-6.2736722272283396</v>
      </c>
      <c r="S103" s="80">
        <f t="shared" si="254"/>
        <v>-6.1750880129906172</v>
      </c>
      <c r="T103" s="80">
        <f t="shared" si="254"/>
        <v>-6.4322774055845642</v>
      </c>
      <c r="U103" s="80">
        <f t="shared" si="254"/>
        <v>-6.4322774055845642</v>
      </c>
      <c r="V103" s="80">
        <f t="shared" si="254"/>
        <v>-6.4322774055845642</v>
      </c>
      <c r="W103" s="80">
        <f t="shared" si="254"/>
        <v>-6.4222530489448477</v>
      </c>
      <c r="X103" s="80">
        <f t="shared" si="254"/>
        <v>-6.6016297605139567</v>
      </c>
      <c r="Y103" s="80">
        <f t="shared" si="254"/>
        <v>-6.6016297605139567</v>
      </c>
      <c r="Z103" s="80">
        <f t="shared" si="254"/>
        <v>-6.6016297605139567</v>
      </c>
      <c r="AA103" s="80">
        <f t="shared" si="254"/>
        <v>-6.6468578874503166</v>
      </c>
      <c r="AB103" s="80">
        <f t="shared" si="254"/>
        <v>-6.6060161551620009</v>
      </c>
      <c r="AC103" s="80">
        <f t="shared" si="254"/>
        <v>-6.6060161551620009</v>
      </c>
      <c r="AD103" s="80">
        <f t="shared" si="254"/>
        <v>-6.6060161551620009</v>
      </c>
      <c r="AE103" s="80">
        <f t="shared" si="254"/>
        <v>-6.3666346781369327</v>
      </c>
      <c r="AF103" s="80">
        <f t="shared" si="254"/>
        <v>-6.3666346781369327</v>
      </c>
      <c r="AG103" s="80">
        <f t="shared" si="254"/>
        <v>-6.3666346781369327</v>
      </c>
      <c r="AH103" s="80">
        <f t="shared" si="254"/>
        <v>-6.3666346781369327</v>
      </c>
      <c r="AI103" s="80">
        <f t="shared" ref="AI103:BN103" si="255">IF(OR(AI12=0,AI16=0),"",(AI16-AI12)*100/AI12)</f>
        <v>-6.3666346781369327</v>
      </c>
      <c r="AJ103" s="80">
        <f t="shared" si="255"/>
        <v>-6.3666346781369327</v>
      </c>
      <c r="AK103" s="80">
        <f t="shared" si="255"/>
        <v>-6.3666346781369327</v>
      </c>
      <c r="AL103" s="80">
        <f t="shared" si="255"/>
        <v>-6.3666346781369327</v>
      </c>
      <c r="AM103" s="80">
        <f t="shared" si="255"/>
        <v>-6.3652827534903977</v>
      </c>
      <c r="AN103" s="80">
        <f t="shared" si="255"/>
        <v>-6.3652827534903977</v>
      </c>
      <c r="AO103" s="80">
        <f t="shared" si="255"/>
        <v>-6.3652827534903977</v>
      </c>
      <c r="AP103" s="80">
        <f t="shared" si="255"/>
        <v>-6.3652827534903977</v>
      </c>
      <c r="AQ103" s="80">
        <f t="shared" si="255"/>
        <v>-6.3652827534903977</v>
      </c>
      <c r="AR103" s="80">
        <f t="shared" si="255"/>
        <v>-6.3652827534903977</v>
      </c>
      <c r="AS103" s="80">
        <f t="shared" si="255"/>
        <v>-6.3652827534903977</v>
      </c>
      <c r="AT103" s="80">
        <f t="shared" si="255"/>
        <v>-6.3652827534903977</v>
      </c>
      <c r="AU103" s="80">
        <f t="shared" si="255"/>
        <v>-6.3652827534903977</v>
      </c>
      <c r="AV103" s="80">
        <f t="shared" si="255"/>
        <v>-6.3652827534903977</v>
      </c>
      <c r="AW103" s="80">
        <f t="shared" si="255"/>
        <v>-6.3652827534903977</v>
      </c>
      <c r="AX103" s="80">
        <f t="shared" si="255"/>
        <v>-6.3652827534903977</v>
      </c>
      <c r="AY103" s="80">
        <f t="shared" si="255"/>
        <v>-6.3652827534903977</v>
      </c>
      <c r="AZ103" s="80">
        <f t="shared" si="255"/>
        <v>-6.3652827534903977</v>
      </c>
      <c r="BA103" s="80">
        <f t="shared" si="255"/>
        <v>-6.3652827534903977</v>
      </c>
      <c r="BB103" s="80">
        <f t="shared" si="255"/>
        <v>-6.3652827534903977</v>
      </c>
      <c r="BC103" s="80">
        <f t="shared" si="255"/>
        <v>-6.3652827534903977</v>
      </c>
      <c r="BD103" s="80">
        <f t="shared" si="255"/>
        <v>-6.3652827534903977</v>
      </c>
      <c r="BE103" s="80">
        <f t="shared" si="255"/>
        <v>-6.3652827534903977</v>
      </c>
      <c r="BF103" s="80">
        <f t="shared" si="255"/>
        <v>-6.3652827534903977</v>
      </c>
      <c r="BG103" s="80">
        <f t="shared" si="255"/>
        <v>-6.3652827534903977</v>
      </c>
      <c r="BH103" s="80">
        <f t="shared" si="255"/>
        <v>-6.3652827534903977</v>
      </c>
      <c r="BI103" s="80">
        <f t="shared" si="255"/>
        <v>-6.3652827534903977</v>
      </c>
      <c r="BJ103" s="80">
        <f t="shared" si="255"/>
        <v>-6.3652827534903977</v>
      </c>
      <c r="BK103" s="80">
        <f t="shared" si="255"/>
        <v>-6.3652827534903977</v>
      </c>
      <c r="BL103" s="80">
        <f t="shared" si="255"/>
        <v>-6.3652827534903977</v>
      </c>
      <c r="BM103" s="80">
        <f t="shared" si="255"/>
        <v>-6.3652827534903977</v>
      </c>
      <c r="BN103" s="80">
        <f t="shared" si="255"/>
        <v>-6.3652815983784778</v>
      </c>
      <c r="BO103" s="80">
        <f t="shared" ref="BO103:CD103" si="256">IF(OR(BO12=0,BO16=0),"",(BO16-BO12)*100/BO12)</f>
        <v>-6.3652815983784778</v>
      </c>
      <c r="BP103" s="80">
        <f t="shared" si="256"/>
        <v>-6.3652815983784778</v>
      </c>
      <c r="BQ103" s="80">
        <f t="shared" si="256"/>
        <v>-6.3652815983784778</v>
      </c>
      <c r="BR103" s="80">
        <f t="shared" si="256"/>
        <v>-6.3652815983784778</v>
      </c>
      <c r="BS103" s="80">
        <f t="shared" si="256"/>
        <v>-6.3652815983784778</v>
      </c>
      <c r="BT103" s="80">
        <f t="shared" si="256"/>
        <v>-6.3652815983784778</v>
      </c>
      <c r="BU103" s="80">
        <f t="shared" si="256"/>
        <v>-6.3652815983784778</v>
      </c>
      <c r="BV103" s="80">
        <f t="shared" si="256"/>
        <v>-6.3652815983784778</v>
      </c>
      <c r="BW103" s="80">
        <f t="shared" si="256"/>
        <v>-6.3652815983784778</v>
      </c>
      <c r="BX103" s="80">
        <f t="shared" si="256"/>
        <v>-6.3652815983784778</v>
      </c>
      <c r="BY103" s="80">
        <f t="shared" si="256"/>
        <v>-6.3652815983784778</v>
      </c>
      <c r="BZ103" s="80">
        <f t="shared" si="256"/>
        <v>-6.3652815983784778</v>
      </c>
      <c r="CA103" s="80">
        <f t="shared" si="256"/>
        <v>-6.3652815983784778</v>
      </c>
      <c r="CB103" s="80">
        <f t="shared" si="256"/>
        <v>-6.3652815983784778</v>
      </c>
      <c r="CC103" s="80">
        <f t="shared" si="256"/>
        <v>-6.3652815983784778</v>
      </c>
      <c r="CD103" s="80">
        <f t="shared" si="256"/>
        <v>-6.3652815983784778</v>
      </c>
      <c r="CJ103" s="7"/>
      <c r="CK103" s="175"/>
      <c r="CL103" s="7"/>
      <c r="CM103" s="7"/>
      <c r="CN103" s="7"/>
    </row>
    <row r="104" spans="1:92" x14ac:dyDescent="0.3">
      <c r="A104" s="48" t="s">
        <v>22</v>
      </c>
      <c r="B104" s="52"/>
      <c r="C104" s="78" t="str">
        <f t="shared" ref="C104:AH104" si="257">IF(OR(C13=0,C17=0),"",(C17-C13)*100/C13)</f>
        <v/>
      </c>
      <c r="D104" s="78" t="str">
        <f t="shared" si="257"/>
        <v/>
      </c>
      <c r="E104" s="78" t="str">
        <f t="shared" si="257"/>
        <v/>
      </c>
      <c r="F104" s="78" t="str">
        <f t="shared" si="257"/>
        <v/>
      </c>
      <c r="G104" s="78" t="str">
        <f t="shared" si="257"/>
        <v/>
      </c>
      <c r="H104" s="78" t="str">
        <f t="shared" si="257"/>
        <v/>
      </c>
      <c r="I104" s="78" t="str">
        <f t="shared" si="257"/>
        <v/>
      </c>
      <c r="J104" s="78" t="str">
        <f t="shared" si="257"/>
        <v/>
      </c>
      <c r="K104" s="81">
        <f t="shared" si="257"/>
        <v>-8.8119529708577797</v>
      </c>
      <c r="L104" s="82">
        <f t="shared" si="257"/>
        <v>-8.8886558855283138</v>
      </c>
      <c r="M104" s="78">
        <f t="shared" si="257"/>
        <v>-8.0922727395345895</v>
      </c>
      <c r="N104" s="78">
        <f t="shared" si="257"/>
        <v>-8.662678056212151</v>
      </c>
      <c r="O104" s="83">
        <f t="shared" si="257"/>
        <v>-9.0239619690231372</v>
      </c>
      <c r="P104" s="87">
        <f t="shared" si="257"/>
        <v>-9.7130488752095729</v>
      </c>
      <c r="Q104" s="87">
        <f t="shared" si="257"/>
        <v>-9.7130488752095729</v>
      </c>
      <c r="R104" s="87">
        <f t="shared" si="257"/>
        <v>-9.7130488752095729</v>
      </c>
      <c r="S104" s="87">
        <f t="shared" si="257"/>
        <v>-9.0924632198474917</v>
      </c>
      <c r="T104" s="87">
        <f t="shared" si="257"/>
        <v>-9.000604550763212</v>
      </c>
      <c r="U104" s="87">
        <f t="shared" si="257"/>
        <v>-9.000604550763212</v>
      </c>
      <c r="V104" s="87">
        <f t="shared" si="257"/>
        <v>-9.000604550763212</v>
      </c>
      <c r="W104" s="87">
        <f t="shared" si="257"/>
        <v>-9.0610014030022921</v>
      </c>
      <c r="X104" s="87">
        <f t="shared" si="257"/>
        <v>-8.9991584989033608</v>
      </c>
      <c r="Y104" s="87">
        <f t="shared" si="257"/>
        <v>-8.9991584989033608</v>
      </c>
      <c r="Z104" s="78">
        <f t="shared" si="257"/>
        <v>-8.9991584989033608</v>
      </c>
      <c r="AA104" s="78">
        <f t="shared" si="257"/>
        <v>-8.9988080422243417</v>
      </c>
      <c r="AB104" s="78">
        <f t="shared" si="257"/>
        <v>-9.0752608381093101</v>
      </c>
      <c r="AC104" s="78">
        <f t="shared" si="257"/>
        <v>-9.0752608381093101</v>
      </c>
      <c r="AD104" s="78">
        <f t="shared" si="257"/>
        <v>-9.0752608381093101</v>
      </c>
      <c r="AE104" s="78">
        <f t="shared" si="257"/>
        <v>-8.9046314766526518</v>
      </c>
      <c r="AF104" s="78">
        <f t="shared" si="257"/>
        <v>-8.9046314766526518</v>
      </c>
      <c r="AG104" s="78">
        <f t="shared" si="257"/>
        <v>-8.9046314766526518</v>
      </c>
      <c r="AH104" s="78">
        <f t="shared" si="257"/>
        <v>-8.9046314766526518</v>
      </c>
      <c r="AI104" s="78">
        <f t="shared" ref="AI104:BN104" si="258">IF(OR(AI13=0,AI17=0),"",(AI17-AI13)*100/AI13)</f>
        <v>-8.9046314766526518</v>
      </c>
      <c r="AJ104" s="78">
        <f t="shared" si="258"/>
        <v>-8.9046314766526518</v>
      </c>
      <c r="AK104" s="78">
        <f t="shared" si="258"/>
        <v>-8.9046314766526518</v>
      </c>
      <c r="AL104" s="78">
        <f t="shared" si="258"/>
        <v>-8.9046314766526518</v>
      </c>
      <c r="AM104" s="78">
        <f t="shared" si="258"/>
        <v>-8.9107004108545134</v>
      </c>
      <c r="AN104" s="78">
        <f t="shared" si="258"/>
        <v>-8.9107004108545134</v>
      </c>
      <c r="AO104" s="78">
        <f t="shared" si="258"/>
        <v>-8.9107004108545134</v>
      </c>
      <c r="AP104" s="78">
        <f t="shared" si="258"/>
        <v>-8.9107004108545134</v>
      </c>
      <c r="AQ104" s="78">
        <f t="shared" si="258"/>
        <v>-8.9107004108545134</v>
      </c>
      <c r="AR104" s="78">
        <f t="shared" si="258"/>
        <v>-8.9107004108545134</v>
      </c>
      <c r="AS104" s="78">
        <f t="shared" si="258"/>
        <v>-8.9107004108545134</v>
      </c>
      <c r="AT104" s="78">
        <f t="shared" si="258"/>
        <v>-8.9107004108545134</v>
      </c>
      <c r="AU104" s="78">
        <f t="shared" si="258"/>
        <v>-8.9107004108545134</v>
      </c>
      <c r="AV104" s="78">
        <f t="shared" si="258"/>
        <v>-8.9107004108545134</v>
      </c>
      <c r="AW104" s="78">
        <f t="shared" si="258"/>
        <v>-8.9107004108545134</v>
      </c>
      <c r="AX104" s="78">
        <f t="shared" si="258"/>
        <v>-8.9107004108545134</v>
      </c>
      <c r="AY104" s="78">
        <f t="shared" si="258"/>
        <v>-8.9107004108545134</v>
      </c>
      <c r="AZ104" s="78">
        <f t="shared" si="258"/>
        <v>-8.9107004108545134</v>
      </c>
      <c r="BA104" s="78">
        <f t="shared" si="258"/>
        <v>-8.9107004108545134</v>
      </c>
      <c r="BB104" s="78">
        <f t="shared" si="258"/>
        <v>-8.9107004108545134</v>
      </c>
      <c r="BC104" s="78">
        <f t="shared" si="258"/>
        <v>-8.9107004108545134</v>
      </c>
      <c r="BD104" s="78">
        <f t="shared" si="258"/>
        <v>-8.9107004108545134</v>
      </c>
      <c r="BE104" s="78">
        <f t="shared" si="258"/>
        <v>-8.9107004108545134</v>
      </c>
      <c r="BF104" s="78">
        <f t="shared" si="258"/>
        <v>-8.9107004108545134</v>
      </c>
      <c r="BG104" s="78">
        <f t="shared" si="258"/>
        <v>-8.9107004108545134</v>
      </c>
      <c r="BH104" s="78">
        <f t="shared" si="258"/>
        <v>-8.9107004108545134</v>
      </c>
      <c r="BI104" s="78">
        <f t="shared" si="258"/>
        <v>-8.9107004108545134</v>
      </c>
      <c r="BJ104" s="78">
        <f t="shared" si="258"/>
        <v>-8.9107004108545134</v>
      </c>
      <c r="BK104" s="78">
        <f t="shared" si="258"/>
        <v>-8.9107004108545134</v>
      </c>
      <c r="BL104" s="78">
        <f t="shared" si="258"/>
        <v>-8.9107004108545134</v>
      </c>
      <c r="BM104" s="78">
        <f t="shared" si="258"/>
        <v>-8.9107004108545134</v>
      </c>
      <c r="BN104" s="78">
        <f t="shared" si="258"/>
        <v>-8.9107112910658728</v>
      </c>
      <c r="BO104" s="78">
        <f t="shared" ref="BO104:CD104" si="259">IF(OR(BO13=0,BO17=0),"",(BO17-BO13)*100/BO13)</f>
        <v>-8.9107112910658728</v>
      </c>
      <c r="BP104" s="78">
        <f t="shared" si="259"/>
        <v>-8.9107112910658728</v>
      </c>
      <c r="BQ104" s="78">
        <f t="shared" si="259"/>
        <v>-8.9107112910658728</v>
      </c>
      <c r="BR104" s="78">
        <f t="shared" si="259"/>
        <v>-8.9107112910658728</v>
      </c>
      <c r="BS104" s="78">
        <f t="shared" si="259"/>
        <v>-8.9107112910658728</v>
      </c>
      <c r="BT104" s="78">
        <f t="shared" si="259"/>
        <v>-8.9107112910658728</v>
      </c>
      <c r="BU104" s="78">
        <f t="shared" si="259"/>
        <v>-8.9107112910658728</v>
      </c>
      <c r="BV104" s="78">
        <f t="shared" si="259"/>
        <v>-8.9107112910658728</v>
      </c>
      <c r="BW104" s="78">
        <f t="shared" si="259"/>
        <v>-8.9107112910658728</v>
      </c>
      <c r="BX104" s="78">
        <f t="shared" si="259"/>
        <v>-8.9107112910658728</v>
      </c>
      <c r="BY104" s="78">
        <f t="shared" si="259"/>
        <v>-8.9107112910658728</v>
      </c>
      <c r="BZ104" s="78">
        <f t="shared" si="259"/>
        <v>-8.9107112910658728</v>
      </c>
      <c r="CA104" s="78">
        <f t="shared" si="259"/>
        <v>-8.9107112910658728</v>
      </c>
      <c r="CB104" s="78">
        <f t="shared" si="259"/>
        <v>-8.9107112910658728</v>
      </c>
      <c r="CC104" s="78">
        <f t="shared" si="259"/>
        <v>-8.9107112910658728</v>
      </c>
      <c r="CD104" s="78">
        <f t="shared" si="259"/>
        <v>-8.9107112910658728</v>
      </c>
      <c r="CJ104" s="7"/>
      <c r="CK104" s="175"/>
      <c r="CL104" s="7"/>
      <c r="CM104" s="7"/>
      <c r="CN104" s="7"/>
    </row>
    <row r="105" spans="1:92" x14ac:dyDescent="0.3">
      <c r="A105" s="46" t="s">
        <v>23</v>
      </c>
      <c r="B105" s="41"/>
      <c r="C105" s="78" t="str">
        <f t="shared" ref="C105:AH105" si="260">IF(OR(C14=0,C18=0),"",(C18-C14)*100/C14)</f>
        <v/>
      </c>
      <c r="D105" s="78" t="str">
        <f t="shared" si="260"/>
        <v/>
      </c>
      <c r="E105" s="78" t="str">
        <f t="shared" si="260"/>
        <v/>
      </c>
      <c r="F105" s="78" t="str">
        <f t="shared" si="260"/>
        <v/>
      </c>
      <c r="G105" s="78" t="str">
        <f t="shared" si="260"/>
        <v/>
      </c>
      <c r="H105" s="78" t="str">
        <f t="shared" si="260"/>
        <v/>
      </c>
      <c r="I105" s="78" t="str">
        <f t="shared" si="260"/>
        <v/>
      </c>
      <c r="J105" s="78" t="str">
        <f t="shared" si="260"/>
        <v/>
      </c>
      <c r="K105" s="78" t="str">
        <f t="shared" si="260"/>
        <v/>
      </c>
      <c r="L105" s="81">
        <f t="shared" si="260"/>
        <v>-3.9732466065334582</v>
      </c>
      <c r="M105" s="82">
        <f t="shared" si="260"/>
        <v>-5.4357565380983832</v>
      </c>
      <c r="N105" s="78">
        <f t="shared" si="260"/>
        <v>-5.6086870988613811</v>
      </c>
      <c r="O105" s="78">
        <f t="shared" si="260"/>
        <v>-5.6910209486674415</v>
      </c>
      <c r="P105" s="83">
        <f t="shared" si="260"/>
        <v>-5.3444783135975822</v>
      </c>
      <c r="Q105" s="78">
        <f t="shared" si="260"/>
        <v>-5.3444783135975822</v>
      </c>
      <c r="R105" s="78">
        <f t="shared" si="260"/>
        <v>-5.3444783135975822</v>
      </c>
      <c r="S105" s="78">
        <f t="shared" si="260"/>
        <v>-5.1231498264203212</v>
      </c>
      <c r="T105" s="78">
        <f t="shared" si="260"/>
        <v>-4.9636759372953092</v>
      </c>
      <c r="U105" s="78">
        <f t="shared" si="260"/>
        <v>-4.9636759372953092</v>
      </c>
      <c r="V105" s="78">
        <f t="shared" si="260"/>
        <v>-4.9636759372953092</v>
      </c>
      <c r="W105" s="78">
        <f t="shared" si="260"/>
        <v>-4.7488773462745542</v>
      </c>
      <c r="X105" s="78">
        <f t="shared" si="260"/>
        <v>-5.0825902863001753</v>
      </c>
      <c r="Y105" s="78">
        <f t="shared" si="260"/>
        <v>-5.0825902863001753</v>
      </c>
      <c r="Z105" s="78">
        <f t="shared" si="260"/>
        <v>-5.0825902863001753</v>
      </c>
      <c r="AA105" s="78">
        <f t="shared" si="260"/>
        <v>-5.0801491466774227</v>
      </c>
      <c r="AB105" s="78">
        <f t="shared" si="260"/>
        <v>-4.9902246000456305</v>
      </c>
      <c r="AC105" s="78">
        <f t="shared" si="260"/>
        <v>-4.9902246000456305</v>
      </c>
      <c r="AD105" s="78">
        <f t="shared" si="260"/>
        <v>-4.9902246000456305</v>
      </c>
      <c r="AE105" s="78">
        <f t="shared" si="260"/>
        <v>-5.321181775531425</v>
      </c>
      <c r="AF105" s="78">
        <f t="shared" si="260"/>
        <v>-5.321181775531425</v>
      </c>
      <c r="AG105" s="78">
        <f t="shared" si="260"/>
        <v>-5.321181775531425</v>
      </c>
      <c r="AH105" s="78">
        <f t="shared" si="260"/>
        <v>-5.321181775531425</v>
      </c>
      <c r="AI105" s="78">
        <f t="shared" ref="AI105:BN105" si="261">IF(OR(AI14=0,AI18=0),"",(AI18-AI14)*100/AI14)</f>
        <v>-5.321181775531425</v>
      </c>
      <c r="AJ105" s="78">
        <f t="shared" si="261"/>
        <v>-5.321181775531425</v>
      </c>
      <c r="AK105" s="78">
        <f t="shared" si="261"/>
        <v>-5.321181775531425</v>
      </c>
      <c r="AL105" s="78">
        <f t="shared" si="261"/>
        <v>-5.321181775531425</v>
      </c>
      <c r="AM105" s="78">
        <f t="shared" si="261"/>
        <v>-5.313493669307765</v>
      </c>
      <c r="AN105" s="78">
        <f t="shared" si="261"/>
        <v>-5.313493669307765</v>
      </c>
      <c r="AO105" s="78">
        <f t="shared" si="261"/>
        <v>-5.313493669307765</v>
      </c>
      <c r="AP105" s="78">
        <f t="shared" si="261"/>
        <v>-5.313493669307765</v>
      </c>
      <c r="AQ105" s="78">
        <f t="shared" si="261"/>
        <v>-5.313493669307765</v>
      </c>
      <c r="AR105" s="78">
        <f t="shared" si="261"/>
        <v>-5.313493669307765</v>
      </c>
      <c r="AS105" s="78">
        <f t="shared" si="261"/>
        <v>-5.313493669307765</v>
      </c>
      <c r="AT105" s="78">
        <f t="shared" si="261"/>
        <v>-5.313493669307765</v>
      </c>
      <c r="AU105" s="78">
        <f t="shared" si="261"/>
        <v>-5.313493669307765</v>
      </c>
      <c r="AV105" s="78">
        <f t="shared" si="261"/>
        <v>-5.313493669307765</v>
      </c>
      <c r="AW105" s="78">
        <f t="shared" si="261"/>
        <v>-5.313493669307765</v>
      </c>
      <c r="AX105" s="78">
        <f t="shared" si="261"/>
        <v>-5.313493669307765</v>
      </c>
      <c r="AY105" s="78">
        <f t="shared" si="261"/>
        <v>-5.313493669307765</v>
      </c>
      <c r="AZ105" s="78">
        <f t="shared" si="261"/>
        <v>-5.313493669307765</v>
      </c>
      <c r="BA105" s="78">
        <f t="shared" si="261"/>
        <v>-5.313493669307765</v>
      </c>
      <c r="BB105" s="78">
        <f t="shared" si="261"/>
        <v>-5.313493669307765</v>
      </c>
      <c r="BC105" s="78">
        <f t="shared" si="261"/>
        <v>-5.313493669307765</v>
      </c>
      <c r="BD105" s="78">
        <f t="shared" si="261"/>
        <v>-5.313493669307765</v>
      </c>
      <c r="BE105" s="78">
        <f t="shared" si="261"/>
        <v>-5.313493669307765</v>
      </c>
      <c r="BF105" s="78">
        <f t="shared" si="261"/>
        <v>-5.313493669307765</v>
      </c>
      <c r="BG105" s="78">
        <f t="shared" si="261"/>
        <v>-5.313493669307765</v>
      </c>
      <c r="BH105" s="78">
        <f t="shared" si="261"/>
        <v>-5.313493669307765</v>
      </c>
      <c r="BI105" s="78">
        <f t="shared" si="261"/>
        <v>-5.313493669307765</v>
      </c>
      <c r="BJ105" s="78">
        <f t="shared" si="261"/>
        <v>-5.313493669307765</v>
      </c>
      <c r="BK105" s="78">
        <f t="shared" si="261"/>
        <v>-5.313493669307765</v>
      </c>
      <c r="BL105" s="78">
        <f t="shared" si="261"/>
        <v>-5.313493669307765</v>
      </c>
      <c r="BM105" s="78">
        <f t="shared" si="261"/>
        <v>-5.313493669307765</v>
      </c>
      <c r="BN105" s="78">
        <f t="shared" si="261"/>
        <v>-5.3134138439494958</v>
      </c>
      <c r="BO105" s="78">
        <f t="shared" ref="BO105:CD105" si="262">IF(OR(BO14=0,BO18=0),"",(BO18-BO14)*100/BO14)</f>
        <v>-5.3134138439494958</v>
      </c>
      <c r="BP105" s="78">
        <f t="shared" si="262"/>
        <v>-5.3134138439494958</v>
      </c>
      <c r="BQ105" s="78">
        <f t="shared" si="262"/>
        <v>-5.3134138439494958</v>
      </c>
      <c r="BR105" s="78">
        <f t="shared" si="262"/>
        <v>-5.3134138439494958</v>
      </c>
      <c r="BS105" s="78">
        <f t="shared" si="262"/>
        <v>-5.3134138439494958</v>
      </c>
      <c r="BT105" s="78">
        <f t="shared" si="262"/>
        <v>-5.3134138439494958</v>
      </c>
      <c r="BU105" s="78">
        <f t="shared" si="262"/>
        <v>-5.3134138439494958</v>
      </c>
      <c r="BV105" s="78">
        <f t="shared" si="262"/>
        <v>-5.3134138439494958</v>
      </c>
      <c r="BW105" s="78">
        <f t="shared" si="262"/>
        <v>-5.3134138439494958</v>
      </c>
      <c r="BX105" s="78">
        <f t="shared" si="262"/>
        <v>-5.3134138439494958</v>
      </c>
      <c r="BY105" s="78">
        <f t="shared" si="262"/>
        <v>-5.3134138439494958</v>
      </c>
      <c r="BZ105" s="78">
        <f t="shared" si="262"/>
        <v>-5.3134138439494958</v>
      </c>
      <c r="CA105" s="78">
        <f t="shared" si="262"/>
        <v>-5.3134138439494958</v>
      </c>
      <c r="CB105" s="78">
        <f t="shared" si="262"/>
        <v>-5.3134138439494958</v>
      </c>
      <c r="CC105" s="78">
        <f t="shared" si="262"/>
        <v>-5.3134138439494958</v>
      </c>
      <c r="CD105" s="78">
        <f t="shared" si="262"/>
        <v>-5.3134138439494958</v>
      </c>
      <c r="CJ105" s="7"/>
      <c r="CK105" s="175"/>
      <c r="CL105" s="7"/>
      <c r="CM105" s="7"/>
      <c r="CN105" s="7"/>
    </row>
    <row r="106" spans="1:92" x14ac:dyDescent="0.3">
      <c r="A106" s="46" t="s">
        <v>24</v>
      </c>
      <c r="B106" s="41"/>
      <c r="C106" s="78" t="str">
        <f t="shared" ref="C106:AH106" si="263">IF(OR(C15=0,C19=0),"",(C19-C15)*100/C15)</f>
        <v/>
      </c>
      <c r="D106" s="78" t="str">
        <f t="shared" si="263"/>
        <v/>
      </c>
      <c r="E106" s="78" t="str">
        <f t="shared" si="263"/>
        <v/>
      </c>
      <c r="F106" s="78" t="str">
        <f t="shared" si="263"/>
        <v/>
      </c>
      <c r="G106" s="78" t="str">
        <f t="shared" si="263"/>
        <v/>
      </c>
      <c r="H106" s="78" t="str">
        <f t="shared" si="263"/>
        <v/>
      </c>
      <c r="I106" s="78" t="str">
        <f t="shared" si="263"/>
        <v/>
      </c>
      <c r="J106" s="78" t="str">
        <f t="shared" si="263"/>
        <v/>
      </c>
      <c r="K106" s="78" t="str">
        <f t="shared" si="263"/>
        <v/>
      </c>
      <c r="L106" s="78" t="str">
        <f t="shared" si="263"/>
        <v/>
      </c>
      <c r="M106" s="81">
        <f t="shared" si="263"/>
        <v>2.0390281072623688</v>
      </c>
      <c r="N106" s="82">
        <f t="shared" si="263"/>
        <v>1.2690755005803689</v>
      </c>
      <c r="O106" s="78">
        <f t="shared" si="263"/>
        <v>0.91612689254134116</v>
      </c>
      <c r="P106" s="78">
        <f t="shared" si="263"/>
        <v>1.538052152304821</v>
      </c>
      <c r="Q106" s="83">
        <f t="shared" si="263"/>
        <v>1.538052152304821</v>
      </c>
      <c r="R106" s="78">
        <f t="shared" si="263"/>
        <v>1.538052152304821</v>
      </c>
      <c r="S106" s="78">
        <f t="shared" si="263"/>
        <v>2.7835608659585191</v>
      </c>
      <c r="T106" s="78">
        <f t="shared" si="263"/>
        <v>2.7176829557408544</v>
      </c>
      <c r="U106" s="78">
        <f t="shared" si="263"/>
        <v>2.7176829557408544</v>
      </c>
      <c r="V106" s="78">
        <f t="shared" si="263"/>
        <v>2.7176829557408544</v>
      </c>
      <c r="W106" s="78">
        <f t="shared" si="263"/>
        <v>2.8288821547553065</v>
      </c>
      <c r="X106" s="78">
        <f t="shared" si="263"/>
        <v>2.7017160173025969</v>
      </c>
      <c r="Y106" s="78">
        <f t="shared" si="263"/>
        <v>2.7017160173025969</v>
      </c>
      <c r="Z106" s="78">
        <f t="shared" si="263"/>
        <v>2.7017160173025969</v>
      </c>
      <c r="AA106" s="78">
        <f t="shared" si="263"/>
        <v>2.7515436493573282</v>
      </c>
      <c r="AB106" s="78">
        <f t="shared" si="263"/>
        <v>2.6706751888246516</v>
      </c>
      <c r="AC106" s="78">
        <f t="shared" si="263"/>
        <v>2.6706751888246516</v>
      </c>
      <c r="AD106" s="78">
        <f t="shared" si="263"/>
        <v>2.6706751888246516</v>
      </c>
      <c r="AE106" s="78">
        <f t="shared" si="263"/>
        <v>2.2065673162125621</v>
      </c>
      <c r="AF106" s="78">
        <f t="shared" si="263"/>
        <v>2.2065673162125621</v>
      </c>
      <c r="AG106" s="78">
        <f t="shared" si="263"/>
        <v>2.2065673162125621</v>
      </c>
      <c r="AH106" s="78">
        <f t="shared" si="263"/>
        <v>2.2065673162125621</v>
      </c>
      <c r="AI106" s="78">
        <f t="shared" ref="AI106:BN106" si="264">IF(OR(AI15=0,AI19=0),"",(AI19-AI15)*100/AI15)</f>
        <v>2.2065673162125621</v>
      </c>
      <c r="AJ106" s="78">
        <f t="shared" si="264"/>
        <v>2.2065673162125621</v>
      </c>
      <c r="AK106" s="78">
        <f t="shared" si="264"/>
        <v>2.2065673162125621</v>
      </c>
      <c r="AL106" s="78">
        <f t="shared" si="264"/>
        <v>2.2065673162125621</v>
      </c>
      <c r="AM106" s="78">
        <f t="shared" si="264"/>
        <v>2.1991112995816589</v>
      </c>
      <c r="AN106" s="78">
        <f t="shared" si="264"/>
        <v>2.1991112995816589</v>
      </c>
      <c r="AO106" s="78">
        <f t="shared" si="264"/>
        <v>2.1991112995816589</v>
      </c>
      <c r="AP106" s="78">
        <f t="shared" si="264"/>
        <v>2.1991112995816589</v>
      </c>
      <c r="AQ106" s="78">
        <f t="shared" si="264"/>
        <v>2.1991112995816589</v>
      </c>
      <c r="AR106" s="78">
        <f t="shared" si="264"/>
        <v>2.1991112995816589</v>
      </c>
      <c r="AS106" s="78">
        <f t="shared" si="264"/>
        <v>2.1991112995816589</v>
      </c>
      <c r="AT106" s="78">
        <f t="shared" si="264"/>
        <v>2.1991112995816589</v>
      </c>
      <c r="AU106" s="78">
        <f t="shared" si="264"/>
        <v>2.1991112995816589</v>
      </c>
      <c r="AV106" s="78">
        <f t="shared" si="264"/>
        <v>2.1991112995816589</v>
      </c>
      <c r="AW106" s="78">
        <f t="shared" si="264"/>
        <v>2.1991112995816589</v>
      </c>
      <c r="AX106" s="78">
        <f t="shared" si="264"/>
        <v>2.1991112995816589</v>
      </c>
      <c r="AY106" s="78">
        <f t="shared" si="264"/>
        <v>2.1991112995816589</v>
      </c>
      <c r="AZ106" s="78">
        <f t="shared" si="264"/>
        <v>2.1991112995816589</v>
      </c>
      <c r="BA106" s="78">
        <f t="shared" si="264"/>
        <v>2.1991112995816589</v>
      </c>
      <c r="BB106" s="78">
        <f t="shared" si="264"/>
        <v>2.1991112995816589</v>
      </c>
      <c r="BC106" s="78">
        <f t="shared" si="264"/>
        <v>2.1991112995816589</v>
      </c>
      <c r="BD106" s="78">
        <f t="shared" si="264"/>
        <v>2.1991112995816589</v>
      </c>
      <c r="BE106" s="78">
        <f t="shared" si="264"/>
        <v>2.1991112995816589</v>
      </c>
      <c r="BF106" s="78">
        <f t="shared" si="264"/>
        <v>2.1991112995816589</v>
      </c>
      <c r="BG106" s="78">
        <f t="shared" si="264"/>
        <v>2.1991112995816589</v>
      </c>
      <c r="BH106" s="78">
        <f t="shared" si="264"/>
        <v>2.1991112995816589</v>
      </c>
      <c r="BI106" s="78">
        <f t="shared" si="264"/>
        <v>2.1991112995816589</v>
      </c>
      <c r="BJ106" s="78">
        <f t="shared" si="264"/>
        <v>2.1991112995816589</v>
      </c>
      <c r="BK106" s="78">
        <f t="shared" si="264"/>
        <v>2.1991112995816589</v>
      </c>
      <c r="BL106" s="78">
        <f t="shared" si="264"/>
        <v>2.1991112995816589</v>
      </c>
      <c r="BM106" s="78">
        <f t="shared" si="264"/>
        <v>2.1991112995816589</v>
      </c>
      <c r="BN106" s="78">
        <f t="shared" si="264"/>
        <v>2.1990449263273835</v>
      </c>
      <c r="BO106" s="78">
        <f t="shared" ref="BO106:CD106" si="265">IF(OR(BO15=0,BO19=0),"",(BO19-BO15)*100/BO15)</f>
        <v>2.1990449263273835</v>
      </c>
      <c r="BP106" s="78">
        <f t="shared" si="265"/>
        <v>2.1990449263273835</v>
      </c>
      <c r="BQ106" s="78">
        <f t="shared" si="265"/>
        <v>2.1990449263273835</v>
      </c>
      <c r="BR106" s="78">
        <f t="shared" si="265"/>
        <v>2.1990449263273835</v>
      </c>
      <c r="BS106" s="78">
        <f t="shared" si="265"/>
        <v>2.1990449263273835</v>
      </c>
      <c r="BT106" s="78">
        <f t="shared" si="265"/>
        <v>2.1990449263273835</v>
      </c>
      <c r="BU106" s="78">
        <f t="shared" si="265"/>
        <v>2.1990449263273835</v>
      </c>
      <c r="BV106" s="78">
        <f t="shared" si="265"/>
        <v>2.1990449263273835</v>
      </c>
      <c r="BW106" s="78">
        <f t="shared" si="265"/>
        <v>2.1990449263273835</v>
      </c>
      <c r="BX106" s="78">
        <f t="shared" si="265"/>
        <v>2.1990449263273835</v>
      </c>
      <c r="BY106" s="78">
        <f t="shared" si="265"/>
        <v>2.1990449263273835</v>
      </c>
      <c r="BZ106" s="78">
        <f t="shared" si="265"/>
        <v>2.1990449263273835</v>
      </c>
      <c r="CA106" s="78">
        <f t="shared" si="265"/>
        <v>2.1990449263273835</v>
      </c>
      <c r="CB106" s="78">
        <f t="shared" si="265"/>
        <v>2.1990449263273835</v>
      </c>
      <c r="CC106" s="78">
        <f t="shared" si="265"/>
        <v>2.1990449263273835</v>
      </c>
      <c r="CD106" s="78">
        <f t="shared" si="265"/>
        <v>2.1990449263273835</v>
      </c>
      <c r="CJ106" s="7"/>
      <c r="CK106" s="175"/>
      <c r="CL106" s="7"/>
      <c r="CM106" s="7"/>
      <c r="CN106" s="7"/>
    </row>
    <row r="107" spans="1:92" x14ac:dyDescent="0.3">
      <c r="A107" s="47" t="s">
        <v>25</v>
      </c>
      <c r="B107" s="45"/>
      <c r="C107" s="80" t="str">
        <f t="shared" ref="C107:AH107" si="266">IF(OR(C16=0,C20=0),"",(C20-C16)*100/C16)</f>
        <v/>
      </c>
      <c r="D107" s="80" t="str">
        <f t="shared" si="266"/>
        <v/>
      </c>
      <c r="E107" s="80" t="str">
        <f t="shared" si="266"/>
        <v/>
      </c>
      <c r="F107" s="80" t="str">
        <f t="shared" si="266"/>
        <v/>
      </c>
      <c r="G107" s="80" t="str">
        <f t="shared" si="266"/>
        <v/>
      </c>
      <c r="H107" s="80" t="str">
        <f t="shared" si="266"/>
        <v/>
      </c>
      <c r="I107" s="80" t="str">
        <f t="shared" si="266"/>
        <v/>
      </c>
      <c r="J107" s="80" t="str">
        <f t="shared" si="266"/>
        <v/>
      </c>
      <c r="K107" s="80" t="str">
        <f t="shared" si="266"/>
        <v/>
      </c>
      <c r="L107" s="80" t="str">
        <f t="shared" si="266"/>
        <v/>
      </c>
      <c r="M107" s="80" t="str">
        <f t="shared" si="266"/>
        <v/>
      </c>
      <c r="N107" s="84">
        <f t="shared" si="266"/>
        <v>2.876529280172901</v>
      </c>
      <c r="O107" s="85">
        <f t="shared" si="266"/>
        <v>3.3109318102088454</v>
      </c>
      <c r="P107" s="80">
        <f t="shared" si="266"/>
        <v>2.9873754430600816</v>
      </c>
      <c r="Q107" s="80">
        <f t="shared" si="266"/>
        <v>2.9873754430600816</v>
      </c>
      <c r="R107" s="86">
        <f t="shared" si="266"/>
        <v>2.9873754430600816</v>
      </c>
      <c r="S107" s="80">
        <f t="shared" si="266"/>
        <v>3.1023084630597229</v>
      </c>
      <c r="T107" s="80">
        <f t="shared" si="266"/>
        <v>3.2836446168650166</v>
      </c>
      <c r="U107" s="80">
        <f t="shared" si="266"/>
        <v>3.2836446168650166</v>
      </c>
      <c r="V107" s="80">
        <f t="shared" si="266"/>
        <v>3.2836446168650166</v>
      </c>
      <c r="W107" s="80">
        <f t="shared" si="266"/>
        <v>2.9498565593469914</v>
      </c>
      <c r="X107" s="80">
        <f t="shared" si="266"/>
        <v>3.0128828942404193</v>
      </c>
      <c r="Y107" s="80">
        <f t="shared" si="266"/>
        <v>3.0128828942404193</v>
      </c>
      <c r="Z107" s="80">
        <f t="shared" si="266"/>
        <v>3.0128828942404193</v>
      </c>
      <c r="AA107" s="80">
        <f t="shared" si="266"/>
        <v>3.0405870156206523</v>
      </c>
      <c r="AB107" s="80">
        <f t="shared" si="266"/>
        <v>3.0806561632799077</v>
      </c>
      <c r="AC107" s="80">
        <f t="shared" si="266"/>
        <v>3.0806561632799077</v>
      </c>
      <c r="AD107" s="80">
        <f t="shared" si="266"/>
        <v>3.0806561632799077</v>
      </c>
      <c r="AE107" s="80">
        <f t="shared" si="266"/>
        <v>3.4419367991025656</v>
      </c>
      <c r="AF107" s="80">
        <f t="shared" si="266"/>
        <v>3.4419367991025656</v>
      </c>
      <c r="AG107" s="80">
        <f t="shared" si="266"/>
        <v>3.4419367991025656</v>
      </c>
      <c r="AH107" s="80">
        <f t="shared" si="266"/>
        <v>3.4419367991025656</v>
      </c>
      <c r="AI107" s="80">
        <f t="shared" ref="AI107:BN107" si="267">IF(OR(AI16=0,AI20=0),"",(AI20-AI16)*100/AI16)</f>
        <v>3.4419367991025656</v>
      </c>
      <c r="AJ107" s="80">
        <f t="shared" si="267"/>
        <v>3.4419367991025656</v>
      </c>
      <c r="AK107" s="80">
        <f t="shared" si="267"/>
        <v>3.4419367991025656</v>
      </c>
      <c r="AL107" s="80">
        <f t="shared" si="267"/>
        <v>3.4419367991025656</v>
      </c>
      <c r="AM107" s="80">
        <f t="shared" si="267"/>
        <v>3.4390541120785358</v>
      </c>
      <c r="AN107" s="80">
        <f t="shared" si="267"/>
        <v>3.4390541120785358</v>
      </c>
      <c r="AO107" s="80">
        <f t="shared" si="267"/>
        <v>3.4390541120785358</v>
      </c>
      <c r="AP107" s="80">
        <f t="shared" si="267"/>
        <v>3.4390541120785358</v>
      </c>
      <c r="AQ107" s="80">
        <f t="shared" si="267"/>
        <v>3.4390541120785358</v>
      </c>
      <c r="AR107" s="80">
        <f t="shared" si="267"/>
        <v>3.4390541120785358</v>
      </c>
      <c r="AS107" s="80">
        <f t="shared" si="267"/>
        <v>3.4390541120785358</v>
      </c>
      <c r="AT107" s="80">
        <f t="shared" si="267"/>
        <v>3.4390541120785358</v>
      </c>
      <c r="AU107" s="80">
        <f t="shared" si="267"/>
        <v>3.4390541120785358</v>
      </c>
      <c r="AV107" s="80">
        <f t="shared" si="267"/>
        <v>3.4390541120785358</v>
      </c>
      <c r="AW107" s="80">
        <f t="shared" si="267"/>
        <v>3.4390541120785358</v>
      </c>
      <c r="AX107" s="80">
        <f t="shared" si="267"/>
        <v>3.4390541120785358</v>
      </c>
      <c r="AY107" s="80">
        <f t="shared" si="267"/>
        <v>3.4390541120785358</v>
      </c>
      <c r="AZ107" s="80">
        <f t="shared" si="267"/>
        <v>3.4390541120785358</v>
      </c>
      <c r="BA107" s="80">
        <f t="shared" si="267"/>
        <v>3.4390541120785358</v>
      </c>
      <c r="BB107" s="80">
        <f t="shared" si="267"/>
        <v>3.4390541120785358</v>
      </c>
      <c r="BC107" s="80">
        <f t="shared" si="267"/>
        <v>3.4390541120785358</v>
      </c>
      <c r="BD107" s="80">
        <f t="shared" si="267"/>
        <v>3.4390541120785358</v>
      </c>
      <c r="BE107" s="80">
        <f t="shared" si="267"/>
        <v>3.4390541120785358</v>
      </c>
      <c r="BF107" s="80">
        <f t="shared" si="267"/>
        <v>3.4390541120785358</v>
      </c>
      <c r="BG107" s="80">
        <f t="shared" si="267"/>
        <v>3.4390541120785358</v>
      </c>
      <c r="BH107" s="80">
        <f t="shared" si="267"/>
        <v>3.4390541120785358</v>
      </c>
      <c r="BI107" s="80">
        <f t="shared" si="267"/>
        <v>3.4390541120785358</v>
      </c>
      <c r="BJ107" s="80">
        <f t="shared" si="267"/>
        <v>3.4390541120785358</v>
      </c>
      <c r="BK107" s="80">
        <f t="shared" si="267"/>
        <v>3.4390541120785358</v>
      </c>
      <c r="BL107" s="80">
        <f t="shared" si="267"/>
        <v>3.4390541120785358</v>
      </c>
      <c r="BM107" s="80">
        <f t="shared" si="267"/>
        <v>3.4390541120785358</v>
      </c>
      <c r="BN107" s="80">
        <f t="shared" si="267"/>
        <v>3.4390847419549901</v>
      </c>
      <c r="BO107" s="80">
        <f t="shared" ref="BO107:CD107" si="268">IF(OR(BO16=0,BO20=0),"",(BO20-BO16)*100/BO16)</f>
        <v>3.4390847419549901</v>
      </c>
      <c r="BP107" s="80">
        <f t="shared" si="268"/>
        <v>3.4390847419549901</v>
      </c>
      <c r="BQ107" s="80">
        <f t="shared" si="268"/>
        <v>3.4390847419549901</v>
      </c>
      <c r="BR107" s="80">
        <f t="shared" si="268"/>
        <v>3.4390847419549901</v>
      </c>
      <c r="BS107" s="80">
        <f t="shared" si="268"/>
        <v>3.4390847419549901</v>
      </c>
      <c r="BT107" s="80">
        <f t="shared" si="268"/>
        <v>3.4390847419549901</v>
      </c>
      <c r="BU107" s="80">
        <f t="shared" si="268"/>
        <v>3.4390847419549901</v>
      </c>
      <c r="BV107" s="80">
        <f t="shared" si="268"/>
        <v>3.4390847419549901</v>
      </c>
      <c r="BW107" s="80">
        <f t="shared" si="268"/>
        <v>3.4390847419549901</v>
      </c>
      <c r="BX107" s="80">
        <f t="shared" si="268"/>
        <v>3.4390847419549901</v>
      </c>
      <c r="BY107" s="80">
        <f t="shared" si="268"/>
        <v>3.4390847419549901</v>
      </c>
      <c r="BZ107" s="80">
        <f t="shared" si="268"/>
        <v>3.4390847419549901</v>
      </c>
      <c r="CA107" s="80">
        <f t="shared" si="268"/>
        <v>3.4390847419549901</v>
      </c>
      <c r="CB107" s="80">
        <f t="shared" si="268"/>
        <v>3.4390847419549901</v>
      </c>
      <c r="CC107" s="80">
        <f t="shared" si="268"/>
        <v>3.4390847419549901</v>
      </c>
      <c r="CD107" s="80">
        <f t="shared" si="268"/>
        <v>3.4390847419549901</v>
      </c>
      <c r="CJ107" s="7"/>
      <c r="CK107" s="175"/>
      <c r="CL107" s="7"/>
      <c r="CM107" s="7"/>
      <c r="CN107" s="7"/>
    </row>
    <row r="108" spans="1:92" x14ac:dyDescent="0.3">
      <c r="A108" s="48" t="s">
        <v>1</v>
      </c>
      <c r="B108" s="53"/>
      <c r="C108" s="78" t="str">
        <f t="shared" ref="C108:AH108" si="269">IF(OR(C17=0,C21=0),"",(C21-C17)*100/C17)</f>
        <v/>
      </c>
      <c r="D108" s="78" t="str">
        <f t="shared" si="269"/>
        <v/>
      </c>
      <c r="E108" s="78" t="str">
        <f t="shared" si="269"/>
        <v/>
      </c>
      <c r="F108" s="78" t="str">
        <f t="shared" si="269"/>
        <v/>
      </c>
      <c r="G108" s="78" t="str">
        <f t="shared" si="269"/>
        <v/>
      </c>
      <c r="H108" s="78" t="str">
        <f t="shared" si="269"/>
        <v/>
      </c>
      <c r="I108" s="78" t="str">
        <f t="shared" si="269"/>
        <v/>
      </c>
      <c r="J108" s="78" t="str">
        <f t="shared" si="269"/>
        <v/>
      </c>
      <c r="K108" s="78" t="str">
        <f t="shared" si="269"/>
        <v/>
      </c>
      <c r="L108" s="78" t="str">
        <f t="shared" si="269"/>
        <v/>
      </c>
      <c r="M108" s="78" t="str">
        <f t="shared" si="269"/>
        <v/>
      </c>
      <c r="N108" s="78" t="str">
        <f t="shared" si="269"/>
        <v/>
      </c>
      <c r="O108" s="81">
        <f t="shared" si="269"/>
        <v>2.4154754898207762</v>
      </c>
      <c r="P108" s="82">
        <f t="shared" si="269"/>
        <v>2.3535641384179056</v>
      </c>
      <c r="Q108" s="78">
        <f t="shared" si="269"/>
        <v>2.3319055202422176</v>
      </c>
      <c r="R108" s="78">
        <f t="shared" si="269"/>
        <v>2.792347884523549</v>
      </c>
      <c r="S108" s="83">
        <f t="shared" si="269"/>
        <v>2.3509500295691885</v>
      </c>
      <c r="T108" s="78">
        <f t="shared" si="269"/>
        <v>2.8198668121994799</v>
      </c>
      <c r="U108" s="78">
        <f t="shared" si="269"/>
        <v>2.8198668121994799</v>
      </c>
      <c r="V108" s="78">
        <f t="shared" si="269"/>
        <v>2.8198668121994799</v>
      </c>
      <c r="W108" s="78">
        <f t="shared" si="269"/>
        <v>2.7608992486609192</v>
      </c>
      <c r="X108" s="78">
        <f t="shared" si="269"/>
        <v>2.4079430830543718</v>
      </c>
      <c r="Y108" s="78">
        <f t="shared" si="269"/>
        <v>2.4079430830543718</v>
      </c>
      <c r="Z108" s="78">
        <f t="shared" si="269"/>
        <v>2.4079430830543718</v>
      </c>
      <c r="AA108" s="78">
        <f t="shared" si="269"/>
        <v>2.4239015235604846</v>
      </c>
      <c r="AB108" s="78">
        <f t="shared" si="269"/>
        <v>2.8042398703095146</v>
      </c>
      <c r="AC108" s="78">
        <f t="shared" si="269"/>
        <v>2.8042398703095146</v>
      </c>
      <c r="AD108" s="78">
        <f t="shared" si="269"/>
        <v>2.8042398703095146</v>
      </c>
      <c r="AE108" s="78">
        <f t="shared" si="269"/>
        <v>2.59739546541967</v>
      </c>
      <c r="AF108" s="78">
        <f t="shared" si="269"/>
        <v>2.59739546541967</v>
      </c>
      <c r="AG108" s="78">
        <f t="shared" si="269"/>
        <v>2.59739546541967</v>
      </c>
      <c r="AH108" s="78">
        <f t="shared" si="269"/>
        <v>2.59739546541967</v>
      </c>
      <c r="AI108" s="78">
        <f t="shared" ref="AI108:BN108" si="270">IF(OR(AI17=0,AI21=0),"",(AI21-AI17)*100/AI17)</f>
        <v>2.2730825742285461</v>
      </c>
      <c r="AJ108" s="78">
        <f t="shared" si="270"/>
        <v>2.2729910125599777</v>
      </c>
      <c r="AK108" s="78">
        <f t="shared" si="270"/>
        <v>2.2729910125599777</v>
      </c>
      <c r="AL108" s="78">
        <f t="shared" si="270"/>
        <v>2.2729910125599777</v>
      </c>
      <c r="AM108" s="78">
        <f t="shared" si="270"/>
        <v>2.978176616765642</v>
      </c>
      <c r="AN108" s="78">
        <f t="shared" si="270"/>
        <v>3.2578739400267982</v>
      </c>
      <c r="AO108" s="78">
        <f t="shared" si="270"/>
        <v>3.2578739400267982</v>
      </c>
      <c r="AP108" s="78">
        <f t="shared" si="270"/>
        <v>3.2578739400267982</v>
      </c>
      <c r="AQ108" s="78">
        <f t="shared" si="270"/>
        <v>3.3155072274018047</v>
      </c>
      <c r="AR108" s="78">
        <f t="shared" si="270"/>
        <v>3.3155072274018047</v>
      </c>
      <c r="AS108" s="78">
        <f t="shared" si="270"/>
        <v>3.3155072274018047</v>
      </c>
      <c r="AT108" s="78">
        <f t="shared" si="270"/>
        <v>3.3155072274018047</v>
      </c>
      <c r="AU108" s="78">
        <f t="shared" si="270"/>
        <v>3.3155072274018047</v>
      </c>
      <c r="AV108" s="78">
        <f t="shared" si="270"/>
        <v>3.3155072274018047</v>
      </c>
      <c r="AW108" s="78">
        <f t="shared" si="270"/>
        <v>3.3155072274018047</v>
      </c>
      <c r="AX108" s="78">
        <f t="shared" si="270"/>
        <v>3.3155072274018047</v>
      </c>
      <c r="AY108" s="78">
        <f t="shared" si="270"/>
        <v>2.9834074300126243</v>
      </c>
      <c r="AZ108" s="78">
        <f t="shared" si="270"/>
        <v>2.9834074300126243</v>
      </c>
      <c r="BA108" s="78">
        <f t="shared" si="270"/>
        <v>2.9834074300126243</v>
      </c>
      <c r="BB108" s="78">
        <f t="shared" si="270"/>
        <v>2.9834074300126243</v>
      </c>
      <c r="BC108" s="78">
        <f t="shared" si="270"/>
        <v>2.9834074300126243</v>
      </c>
      <c r="BD108" s="78">
        <f t="shared" si="270"/>
        <v>2.9834074300126243</v>
      </c>
      <c r="BE108" s="78">
        <f t="shared" si="270"/>
        <v>2.9834074300126243</v>
      </c>
      <c r="BF108" s="78">
        <f t="shared" si="270"/>
        <v>2.9834074300126243</v>
      </c>
      <c r="BG108" s="78">
        <f t="shared" si="270"/>
        <v>2.9834074300126243</v>
      </c>
      <c r="BH108" s="78">
        <f t="shared" si="270"/>
        <v>2.9834074300126243</v>
      </c>
      <c r="BI108" s="78">
        <f t="shared" si="270"/>
        <v>2.9834074300126243</v>
      </c>
      <c r="BJ108" s="78">
        <f t="shared" si="270"/>
        <v>2.9834074300126243</v>
      </c>
      <c r="BK108" s="78">
        <f t="shared" si="270"/>
        <v>2.9834074300126243</v>
      </c>
      <c r="BL108" s="78">
        <f t="shared" si="270"/>
        <v>2.9834074300126243</v>
      </c>
      <c r="BM108" s="78">
        <f t="shared" si="270"/>
        <v>2.9834074300126243</v>
      </c>
      <c r="BN108" s="78">
        <f t="shared" si="270"/>
        <v>2.9834480666005998</v>
      </c>
      <c r="BO108" s="78">
        <f t="shared" ref="BO108:CD108" si="271">IF(OR(BO17=0,BO21=0),"",(BO21-BO17)*100/BO17)</f>
        <v>3.1068467570071885</v>
      </c>
      <c r="BP108" s="78">
        <f t="shared" si="271"/>
        <v>3.0188481312151416</v>
      </c>
      <c r="BQ108" s="78">
        <f t="shared" si="271"/>
        <v>3.0188481312151416</v>
      </c>
      <c r="BR108" s="78">
        <f t="shared" si="271"/>
        <v>3.0188481312151416</v>
      </c>
      <c r="BS108" s="78">
        <f t="shared" si="271"/>
        <v>3.0188481312151416</v>
      </c>
      <c r="BT108" s="78">
        <f t="shared" si="271"/>
        <v>3.0188481312151416</v>
      </c>
      <c r="BU108" s="78">
        <f t="shared" si="271"/>
        <v>3.0188481312151416</v>
      </c>
      <c r="BV108" s="78">
        <f t="shared" si="271"/>
        <v>3.0188481312151416</v>
      </c>
      <c r="BW108" s="78">
        <f t="shared" si="271"/>
        <v>3.0120773986678584</v>
      </c>
      <c r="BX108" s="78">
        <f t="shared" si="271"/>
        <v>3.0120773986678584</v>
      </c>
      <c r="BY108" s="78">
        <f t="shared" si="271"/>
        <v>3.0120773986678584</v>
      </c>
      <c r="BZ108" s="78">
        <f t="shared" si="271"/>
        <v>3.0120773986678584</v>
      </c>
      <c r="CA108" s="78">
        <f t="shared" si="271"/>
        <v>3.0120773986678584</v>
      </c>
      <c r="CB108" s="78">
        <f t="shared" si="271"/>
        <v>3.0120773986678584</v>
      </c>
      <c r="CC108" s="78">
        <f t="shared" si="271"/>
        <v>3.0120773986678584</v>
      </c>
      <c r="CD108" s="78">
        <f t="shared" si="271"/>
        <v>3.0120773986678584</v>
      </c>
      <c r="CJ108" s="7"/>
      <c r="CK108" s="175"/>
      <c r="CL108" s="7"/>
      <c r="CM108" s="7"/>
      <c r="CN108" s="7"/>
    </row>
    <row r="109" spans="1:92" x14ac:dyDescent="0.3">
      <c r="A109" s="46" t="s">
        <v>2</v>
      </c>
      <c r="B109" s="54"/>
      <c r="C109" s="78" t="str">
        <f t="shared" ref="C109:AH109" si="272">IF(OR(C18=0,C22=0),"",(C22-C18)*100/C18)</f>
        <v/>
      </c>
      <c r="D109" s="78" t="str">
        <f t="shared" si="272"/>
        <v/>
      </c>
      <c r="E109" s="78" t="str">
        <f t="shared" si="272"/>
        <v/>
      </c>
      <c r="F109" s="78" t="str">
        <f t="shared" si="272"/>
        <v/>
      </c>
      <c r="G109" s="78" t="str">
        <f t="shared" si="272"/>
        <v/>
      </c>
      <c r="H109" s="78" t="str">
        <f t="shared" si="272"/>
        <v/>
      </c>
      <c r="I109" s="78" t="str">
        <f t="shared" si="272"/>
        <v/>
      </c>
      <c r="J109" s="78" t="str">
        <f t="shared" si="272"/>
        <v/>
      </c>
      <c r="K109" s="78" t="str">
        <f t="shared" si="272"/>
        <v/>
      </c>
      <c r="L109" s="78" t="str">
        <f t="shared" si="272"/>
        <v/>
      </c>
      <c r="M109" s="78" t="str">
        <f t="shared" si="272"/>
        <v/>
      </c>
      <c r="N109" s="78" t="str">
        <f t="shared" si="272"/>
        <v/>
      </c>
      <c r="O109" s="78" t="str">
        <f t="shared" si="272"/>
        <v/>
      </c>
      <c r="P109" s="81">
        <f t="shared" si="272"/>
        <v>2.4288738556933942</v>
      </c>
      <c r="Q109" s="82">
        <f t="shared" si="272"/>
        <v>2.4577721468512617</v>
      </c>
      <c r="R109" s="78">
        <f t="shared" si="272"/>
        <v>3.0293669859161936</v>
      </c>
      <c r="S109" s="78">
        <f t="shared" si="272"/>
        <v>2.3557157726855324</v>
      </c>
      <c r="T109" s="83">
        <f t="shared" si="272"/>
        <v>2.3698810223224829</v>
      </c>
      <c r="U109" s="78">
        <f t="shared" si="272"/>
        <v>2.3698810223224829</v>
      </c>
      <c r="V109" s="78">
        <f t="shared" si="272"/>
        <v>2.3698810223224829</v>
      </c>
      <c r="W109" s="78">
        <f t="shared" si="272"/>
        <v>2.4132081953609914</v>
      </c>
      <c r="X109" s="78">
        <f t="shared" si="272"/>
        <v>2.8967718422468778</v>
      </c>
      <c r="Y109" s="78">
        <f t="shared" si="272"/>
        <v>2.8967718422468778</v>
      </c>
      <c r="Z109" s="78">
        <f t="shared" si="272"/>
        <v>2.8967718422468778</v>
      </c>
      <c r="AA109" s="78">
        <f t="shared" si="272"/>
        <v>2.9506800414055605</v>
      </c>
      <c r="AB109" s="78">
        <f t="shared" si="272"/>
        <v>2.5572593775764294</v>
      </c>
      <c r="AC109" s="78">
        <f t="shared" si="272"/>
        <v>2.5572593775764294</v>
      </c>
      <c r="AD109" s="78">
        <f t="shared" si="272"/>
        <v>2.5572593775764294</v>
      </c>
      <c r="AE109" s="78">
        <f t="shared" si="272"/>
        <v>2.2660559035397529</v>
      </c>
      <c r="AF109" s="78">
        <f t="shared" si="272"/>
        <v>2.2660559035397529</v>
      </c>
      <c r="AG109" s="78">
        <f t="shared" si="272"/>
        <v>2.2660559035397529</v>
      </c>
      <c r="AH109" s="78">
        <f t="shared" si="272"/>
        <v>2.2660559035397529</v>
      </c>
      <c r="AI109" s="78">
        <f t="shared" ref="AI109:BN109" si="273">IF(OR(AI18=0,AI22=0),"",(AI22-AI18)*100/AI18)</f>
        <v>1.0768479755631153</v>
      </c>
      <c r="AJ109" s="78">
        <f t="shared" si="273"/>
        <v>1.0767459214051851</v>
      </c>
      <c r="AK109" s="78">
        <f t="shared" si="273"/>
        <v>1.0767459214051851</v>
      </c>
      <c r="AL109" s="78">
        <f t="shared" si="273"/>
        <v>1.0767459214051851</v>
      </c>
      <c r="AM109" s="78">
        <f t="shared" si="273"/>
        <v>2.4006724831195734</v>
      </c>
      <c r="AN109" s="78">
        <f t="shared" si="273"/>
        <v>2.3534999125496028</v>
      </c>
      <c r="AO109" s="78">
        <f t="shared" si="273"/>
        <v>2.3534999125496028</v>
      </c>
      <c r="AP109" s="78">
        <f t="shared" si="273"/>
        <v>2.3534999125496028</v>
      </c>
      <c r="AQ109" s="78">
        <f t="shared" si="273"/>
        <v>2.5900388486143857</v>
      </c>
      <c r="AR109" s="78">
        <f t="shared" si="273"/>
        <v>2.5900388486143857</v>
      </c>
      <c r="AS109" s="78">
        <f t="shared" si="273"/>
        <v>2.5900388486143857</v>
      </c>
      <c r="AT109" s="78">
        <f t="shared" si="273"/>
        <v>2.5900388486143857</v>
      </c>
      <c r="AU109" s="78">
        <f t="shared" si="273"/>
        <v>2.5900388486143857</v>
      </c>
      <c r="AV109" s="78">
        <f t="shared" si="273"/>
        <v>2.5900388486143857</v>
      </c>
      <c r="AW109" s="78">
        <f t="shared" si="273"/>
        <v>2.5900388486143857</v>
      </c>
      <c r="AX109" s="78">
        <f t="shared" si="273"/>
        <v>2.5900388486143857</v>
      </c>
      <c r="AY109" s="78">
        <f t="shared" si="273"/>
        <v>2.5779163162300112</v>
      </c>
      <c r="AZ109" s="78">
        <f t="shared" si="273"/>
        <v>2.5779163162300112</v>
      </c>
      <c r="BA109" s="78">
        <f t="shared" si="273"/>
        <v>2.5779163162300112</v>
      </c>
      <c r="BB109" s="78">
        <f t="shared" si="273"/>
        <v>2.5779163162300112</v>
      </c>
      <c r="BC109" s="78">
        <f t="shared" si="273"/>
        <v>2.5779163162300112</v>
      </c>
      <c r="BD109" s="78">
        <f t="shared" si="273"/>
        <v>2.5779163162300112</v>
      </c>
      <c r="BE109" s="78">
        <f t="shared" si="273"/>
        <v>2.5779163162300112</v>
      </c>
      <c r="BF109" s="78">
        <f t="shared" si="273"/>
        <v>2.5779163162300112</v>
      </c>
      <c r="BG109" s="78">
        <f t="shared" si="273"/>
        <v>2.5779163162300112</v>
      </c>
      <c r="BH109" s="78">
        <f t="shared" si="273"/>
        <v>2.5779163162300112</v>
      </c>
      <c r="BI109" s="78">
        <f t="shared" si="273"/>
        <v>2.5779163162300112</v>
      </c>
      <c r="BJ109" s="78">
        <f t="shared" si="273"/>
        <v>2.5779163162300112</v>
      </c>
      <c r="BK109" s="78">
        <f t="shared" si="273"/>
        <v>2.5779163162300112</v>
      </c>
      <c r="BL109" s="78">
        <f t="shared" si="273"/>
        <v>2.5779163162300112</v>
      </c>
      <c r="BM109" s="78">
        <f t="shared" si="273"/>
        <v>2.5779163162300112</v>
      </c>
      <c r="BN109" s="78">
        <f t="shared" si="273"/>
        <v>2.5778433796983231</v>
      </c>
      <c r="BO109" s="78">
        <f t="shared" ref="BO109:CD109" si="274">IF(OR(BO18=0,BO22=0),"",(BO22-BO18)*100/BO18)</f>
        <v>2.7451374565241693</v>
      </c>
      <c r="BP109" s="78">
        <f t="shared" si="274"/>
        <v>2.6564647112765685</v>
      </c>
      <c r="BQ109" s="78">
        <f t="shared" si="274"/>
        <v>2.6564647112765685</v>
      </c>
      <c r="BR109" s="78">
        <f t="shared" si="274"/>
        <v>2.6564647112765685</v>
      </c>
      <c r="BS109" s="78">
        <f t="shared" si="274"/>
        <v>2.6564647112765685</v>
      </c>
      <c r="BT109" s="78">
        <f t="shared" si="274"/>
        <v>2.6564647112765685</v>
      </c>
      <c r="BU109" s="78">
        <f t="shared" si="274"/>
        <v>2.6564647112765685</v>
      </c>
      <c r="BV109" s="78">
        <f t="shared" si="274"/>
        <v>2.6564647112765685</v>
      </c>
      <c r="BW109" s="78">
        <f t="shared" si="274"/>
        <v>2.6502135581177972</v>
      </c>
      <c r="BX109" s="78">
        <f t="shared" si="274"/>
        <v>2.6502135581177972</v>
      </c>
      <c r="BY109" s="78">
        <f t="shared" si="274"/>
        <v>2.6502135581177972</v>
      </c>
      <c r="BZ109" s="78">
        <f t="shared" si="274"/>
        <v>2.6502135581177972</v>
      </c>
      <c r="CA109" s="78">
        <f t="shared" si="274"/>
        <v>2.6502135581177972</v>
      </c>
      <c r="CB109" s="78">
        <f t="shared" si="274"/>
        <v>2.6502135581177972</v>
      </c>
      <c r="CC109" s="78">
        <f t="shared" si="274"/>
        <v>2.6502135581177972</v>
      </c>
      <c r="CD109" s="78">
        <f t="shared" si="274"/>
        <v>2.6502135581177972</v>
      </c>
    </row>
    <row r="110" spans="1:92" x14ac:dyDescent="0.3">
      <c r="A110" s="46" t="s">
        <v>3</v>
      </c>
      <c r="B110" s="54"/>
      <c r="C110" s="78" t="str">
        <f t="shared" ref="C110:AH110" si="275">IF(OR(C19=0,C23=0),"",(C23-C19)*100/C19)</f>
        <v/>
      </c>
      <c r="D110" s="78" t="str">
        <f t="shared" si="275"/>
        <v/>
      </c>
      <c r="E110" s="78" t="str">
        <f t="shared" si="275"/>
        <v/>
      </c>
      <c r="F110" s="78" t="str">
        <f t="shared" si="275"/>
        <v/>
      </c>
      <c r="G110" s="78" t="str">
        <f t="shared" si="275"/>
        <v/>
      </c>
      <c r="H110" s="78" t="str">
        <f t="shared" si="275"/>
        <v/>
      </c>
      <c r="I110" s="78" t="str">
        <f t="shared" si="275"/>
        <v/>
      </c>
      <c r="J110" s="78" t="str">
        <f t="shared" si="275"/>
        <v/>
      </c>
      <c r="K110" s="78" t="str">
        <f t="shared" si="275"/>
        <v/>
      </c>
      <c r="L110" s="78" t="str">
        <f t="shared" si="275"/>
        <v/>
      </c>
      <c r="M110" s="78" t="str">
        <f t="shared" si="275"/>
        <v/>
      </c>
      <c r="N110" s="78" t="str">
        <f t="shared" si="275"/>
        <v/>
      </c>
      <c r="O110" s="78" t="str">
        <f t="shared" si="275"/>
        <v/>
      </c>
      <c r="P110" s="78" t="str">
        <f t="shared" si="275"/>
        <v/>
      </c>
      <c r="Q110" s="81">
        <f t="shared" si="275"/>
        <v>-5.25915774536581</v>
      </c>
      <c r="R110" s="82">
        <f t="shared" si="275"/>
        <v>-4.7663313948606207</v>
      </c>
      <c r="S110" s="78">
        <f t="shared" si="275"/>
        <v>-5.2082143210878575</v>
      </c>
      <c r="T110" s="78">
        <f t="shared" si="275"/>
        <v>-5.4348952673322461</v>
      </c>
      <c r="U110" s="83">
        <f t="shared" si="275"/>
        <v>-5.4348952673322461</v>
      </c>
      <c r="V110" s="78">
        <f t="shared" si="275"/>
        <v>-5.4348952673322461</v>
      </c>
      <c r="W110" s="78">
        <f t="shared" si="275"/>
        <v>-4.9727109380276273</v>
      </c>
      <c r="X110" s="78">
        <f t="shared" si="275"/>
        <v>-5.1525750611813503</v>
      </c>
      <c r="Y110" s="78">
        <f t="shared" si="275"/>
        <v>-5.1525750611813503</v>
      </c>
      <c r="Z110" s="78">
        <f t="shared" si="275"/>
        <v>-5.1525750611813503</v>
      </c>
      <c r="AA110" s="78">
        <f t="shared" si="275"/>
        <v>-5.1794116076066326</v>
      </c>
      <c r="AB110" s="78">
        <f t="shared" si="275"/>
        <v>-4.9167495991604468</v>
      </c>
      <c r="AC110" s="78">
        <f t="shared" si="275"/>
        <v>-4.9167495991604468</v>
      </c>
      <c r="AD110" s="78">
        <f t="shared" si="275"/>
        <v>-4.9167495991604468</v>
      </c>
      <c r="AE110" s="78">
        <f t="shared" si="275"/>
        <v>-4.2223477309332225</v>
      </c>
      <c r="AF110" s="78">
        <f t="shared" si="275"/>
        <v>-4.2223477309332225</v>
      </c>
      <c r="AG110" s="78">
        <f t="shared" si="275"/>
        <v>-4.2223477309332225</v>
      </c>
      <c r="AH110" s="78">
        <f t="shared" si="275"/>
        <v>-4.2223477309332225</v>
      </c>
      <c r="AI110" s="78">
        <f t="shared" ref="AI110:BN110" si="276">IF(OR(AI19=0,AI23=0),"",(AI23-AI19)*100/AI19)</f>
        <v>-5.8691597036640974</v>
      </c>
      <c r="AJ110" s="78">
        <f t="shared" si="276"/>
        <v>-5.8692637375585717</v>
      </c>
      <c r="AK110" s="78">
        <f t="shared" si="276"/>
        <v>-5.8692637375585717</v>
      </c>
      <c r="AL110" s="78">
        <f t="shared" si="276"/>
        <v>-5.8692637375585717</v>
      </c>
      <c r="AM110" s="78">
        <f t="shared" si="276"/>
        <v>-5.5009654907709518</v>
      </c>
      <c r="AN110" s="78">
        <f t="shared" si="276"/>
        <v>-5.2767360604539535</v>
      </c>
      <c r="AO110" s="78">
        <f t="shared" si="276"/>
        <v>-5.2767360604539535</v>
      </c>
      <c r="AP110" s="78">
        <f t="shared" si="276"/>
        <v>-5.2767360604539535</v>
      </c>
      <c r="AQ110" s="78">
        <f t="shared" si="276"/>
        <v>-4.9778679266298314</v>
      </c>
      <c r="AR110" s="78">
        <f t="shared" si="276"/>
        <v>-4.9778679266298314</v>
      </c>
      <c r="AS110" s="78">
        <f t="shared" si="276"/>
        <v>-4.9778679266298314</v>
      </c>
      <c r="AT110" s="78">
        <f t="shared" si="276"/>
        <v>-4.9778679266298314</v>
      </c>
      <c r="AU110" s="78">
        <f t="shared" si="276"/>
        <v>-4.9778679266298314</v>
      </c>
      <c r="AV110" s="78">
        <f t="shared" si="276"/>
        <v>-4.9778679266298314</v>
      </c>
      <c r="AW110" s="78">
        <f t="shared" si="276"/>
        <v>-4.9778679266298314</v>
      </c>
      <c r="AX110" s="78">
        <f t="shared" si="276"/>
        <v>-4.9778679266298314</v>
      </c>
      <c r="AY110" s="78">
        <f t="shared" si="276"/>
        <v>-5.1647675969235785</v>
      </c>
      <c r="AZ110" s="78">
        <f t="shared" si="276"/>
        <v>-5.1647675969235785</v>
      </c>
      <c r="BA110" s="78">
        <f t="shared" si="276"/>
        <v>-5.1647675969235785</v>
      </c>
      <c r="BB110" s="78">
        <f t="shared" si="276"/>
        <v>-5.1647675969235785</v>
      </c>
      <c r="BC110" s="78">
        <f t="shared" si="276"/>
        <v>-5.1647675969235785</v>
      </c>
      <c r="BD110" s="78">
        <f t="shared" si="276"/>
        <v>-5.1647675969235785</v>
      </c>
      <c r="BE110" s="78">
        <f t="shared" si="276"/>
        <v>-5.1647675969235785</v>
      </c>
      <c r="BF110" s="78">
        <f t="shared" si="276"/>
        <v>-5.1647675969235785</v>
      </c>
      <c r="BG110" s="78">
        <f t="shared" si="276"/>
        <v>-5.1647675969235785</v>
      </c>
      <c r="BH110" s="78">
        <f t="shared" si="276"/>
        <v>-5.1647675969235785</v>
      </c>
      <c r="BI110" s="78">
        <f t="shared" si="276"/>
        <v>-5.1647675969235785</v>
      </c>
      <c r="BJ110" s="78">
        <f t="shared" si="276"/>
        <v>-5.1647675969235785</v>
      </c>
      <c r="BK110" s="78">
        <f t="shared" si="276"/>
        <v>-5.1647675969235785</v>
      </c>
      <c r="BL110" s="78">
        <f t="shared" si="276"/>
        <v>-5.1647675969235785</v>
      </c>
      <c r="BM110" s="78">
        <f t="shared" si="276"/>
        <v>-5.1647675969235785</v>
      </c>
      <c r="BN110" s="78">
        <f t="shared" si="276"/>
        <v>-5.1646935289140066</v>
      </c>
      <c r="BO110" s="78">
        <f t="shared" ref="BO110:CD110" si="277">IF(OR(BO19=0,BO23=0),"",(BO23-BO19)*100/BO19)</f>
        <v>-4.9788899261474846</v>
      </c>
      <c r="BP110" s="78">
        <f t="shared" si="277"/>
        <v>-5.0671459092769107</v>
      </c>
      <c r="BQ110" s="78">
        <f t="shared" si="277"/>
        <v>-5.0671459092769107</v>
      </c>
      <c r="BR110" s="78">
        <f t="shared" si="277"/>
        <v>-5.0671459092769107</v>
      </c>
      <c r="BS110" s="78">
        <f t="shared" si="277"/>
        <v>-5.0671459092769107</v>
      </c>
      <c r="BT110" s="78">
        <f t="shared" si="277"/>
        <v>-5.0671459092769107</v>
      </c>
      <c r="BU110" s="78">
        <f t="shared" si="277"/>
        <v>-5.0671459092769107</v>
      </c>
      <c r="BV110" s="78">
        <f t="shared" si="277"/>
        <v>-5.0671459092769107</v>
      </c>
      <c r="BW110" s="78">
        <f t="shared" si="277"/>
        <v>-5.0732044058085721</v>
      </c>
      <c r="BX110" s="78">
        <f t="shared" si="277"/>
        <v>-5.0732044058085721</v>
      </c>
      <c r="BY110" s="78">
        <f t="shared" si="277"/>
        <v>-5.0732044058085721</v>
      </c>
      <c r="BZ110" s="78">
        <f t="shared" si="277"/>
        <v>-5.0732044058085721</v>
      </c>
      <c r="CA110" s="78">
        <f t="shared" si="277"/>
        <v>-5.0732044058085721</v>
      </c>
      <c r="CB110" s="78">
        <f t="shared" si="277"/>
        <v>-5.0732044058085721</v>
      </c>
      <c r="CC110" s="78">
        <f t="shared" si="277"/>
        <v>-5.0732044058085721</v>
      </c>
      <c r="CD110" s="78">
        <f t="shared" si="277"/>
        <v>-5.0732044058085721</v>
      </c>
    </row>
    <row r="111" spans="1:92" x14ac:dyDescent="0.3">
      <c r="A111" s="47" t="s">
        <v>4</v>
      </c>
      <c r="B111" s="55"/>
      <c r="C111" s="80" t="str">
        <f t="shared" ref="C111:AH111" si="278">IF(OR(C20=0,C24=0),"",(C24-C20)*100/C20)</f>
        <v/>
      </c>
      <c r="D111" s="80" t="str">
        <f t="shared" si="278"/>
        <v/>
      </c>
      <c r="E111" s="80" t="str">
        <f t="shared" si="278"/>
        <v/>
      </c>
      <c r="F111" s="80" t="str">
        <f t="shared" si="278"/>
        <v/>
      </c>
      <c r="G111" s="80" t="str">
        <f t="shared" si="278"/>
        <v/>
      </c>
      <c r="H111" s="80" t="str">
        <f t="shared" si="278"/>
        <v/>
      </c>
      <c r="I111" s="80" t="str">
        <f t="shared" si="278"/>
        <v/>
      </c>
      <c r="J111" s="80" t="str">
        <f t="shared" si="278"/>
        <v/>
      </c>
      <c r="K111" s="80" t="str">
        <f t="shared" si="278"/>
        <v/>
      </c>
      <c r="L111" s="80" t="str">
        <f t="shared" si="278"/>
        <v/>
      </c>
      <c r="M111" s="80" t="str">
        <f t="shared" si="278"/>
        <v/>
      </c>
      <c r="N111" s="80" t="str">
        <f t="shared" si="278"/>
        <v/>
      </c>
      <c r="O111" s="80" t="str">
        <f t="shared" si="278"/>
        <v/>
      </c>
      <c r="P111" s="80" t="str">
        <f t="shared" si="278"/>
        <v/>
      </c>
      <c r="Q111" s="80" t="str">
        <f t="shared" si="278"/>
        <v/>
      </c>
      <c r="R111" s="84">
        <f t="shared" si="278"/>
        <v>-1.5848726554665915</v>
      </c>
      <c r="S111" s="85">
        <f t="shared" si="278"/>
        <v>-2.7304072190985882</v>
      </c>
      <c r="T111" s="80">
        <f t="shared" si="278"/>
        <v>-2.4317407153549828</v>
      </c>
      <c r="U111" s="80">
        <f t="shared" si="278"/>
        <v>-2.4317407153549828</v>
      </c>
      <c r="V111" s="86">
        <f t="shared" si="278"/>
        <v>-2.4317407153549828</v>
      </c>
      <c r="W111" s="80">
        <f t="shared" si="278"/>
        <v>-2.043823805929831</v>
      </c>
      <c r="X111" s="80">
        <f t="shared" si="278"/>
        <v>-2.2932168377667792</v>
      </c>
      <c r="Y111" s="80">
        <f t="shared" si="278"/>
        <v>-2.2932168377667792</v>
      </c>
      <c r="Z111" s="80">
        <f t="shared" si="278"/>
        <v>-2.2932168377667792</v>
      </c>
      <c r="AA111" s="80">
        <f t="shared" si="278"/>
        <v>-2.064620006985205</v>
      </c>
      <c r="AB111" s="80">
        <f t="shared" si="278"/>
        <v>-2.2076905472809045</v>
      </c>
      <c r="AC111" s="80">
        <f t="shared" si="278"/>
        <v>-2.2076905472809045</v>
      </c>
      <c r="AD111" s="80">
        <f t="shared" si="278"/>
        <v>-2.2076905472809045</v>
      </c>
      <c r="AE111" s="80">
        <f t="shared" si="278"/>
        <v>-2.5413940050071808</v>
      </c>
      <c r="AF111" s="80">
        <f t="shared" si="278"/>
        <v>-2.5413940050071808</v>
      </c>
      <c r="AG111" s="80">
        <f t="shared" si="278"/>
        <v>-2.5413940050071808</v>
      </c>
      <c r="AH111" s="80">
        <f t="shared" si="278"/>
        <v>-2.5413940050071808</v>
      </c>
      <c r="AI111" s="80">
        <f t="shared" ref="AI111:BN111" si="279">IF(OR(AI20=0,AI24=0),"",(AI24-AI20)*100/AI20)</f>
        <v>-3.8193129496532019</v>
      </c>
      <c r="AJ111" s="80">
        <f t="shared" si="279"/>
        <v>-3.8194046563528588</v>
      </c>
      <c r="AK111" s="80">
        <f t="shared" si="279"/>
        <v>-3.8194046563528588</v>
      </c>
      <c r="AL111" s="80">
        <f t="shared" si="279"/>
        <v>-3.8194046563528588</v>
      </c>
      <c r="AM111" s="80">
        <f t="shared" si="279"/>
        <v>-2.9895526653714923</v>
      </c>
      <c r="AN111" s="80">
        <f t="shared" si="279"/>
        <v>-2.8780326829546854</v>
      </c>
      <c r="AO111" s="80">
        <f t="shared" si="279"/>
        <v>-2.8780326829546854</v>
      </c>
      <c r="AP111" s="80">
        <f t="shared" si="279"/>
        <v>-2.8780326829546854</v>
      </c>
      <c r="AQ111" s="80">
        <f t="shared" si="279"/>
        <v>-2.623028219454862</v>
      </c>
      <c r="AR111" s="80">
        <f t="shared" si="279"/>
        <v>-2.623028219454862</v>
      </c>
      <c r="AS111" s="80">
        <f t="shared" si="279"/>
        <v>-2.623028219454862</v>
      </c>
      <c r="AT111" s="80">
        <f t="shared" si="279"/>
        <v>-2.623028219454862</v>
      </c>
      <c r="AU111" s="80">
        <f t="shared" si="279"/>
        <v>-2.623028219454862</v>
      </c>
      <c r="AV111" s="80">
        <f t="shared" si="279"/>
        <v>-2.623028219454862</v>
      </c>
      <c r="AW111" s="80">
        <f t="shared" si="279"/>
        <v>-2.623028219454862</v>
      </c>
      <c r="AX111" s="80">
        <f t="shared" si="279"/>
        <v>-2.623028219454862</v>
      </c>
      <c r="AY111" s="80">
        <f t="shared" si="279"/>
        <v>-2.7694929845090757</v>
      </c>
      <c r="AZ111" s="80">
        <f t="shared" si="279"/>
        <v>-2.7694929845090757</v>
      </c>
      <c r="BA111" s="80">
        <f t="shared" si="279"/>
        <v>-2.7694929845090757</v>
      </c>
      <c r="BB111" s="80">
        <f t="shared" si="279"/>
        <v>-2.7694929845090757</v>
      </c>
      <c r="BC111" s="80">
        <f t="shared" si="279"/>
        <v>-2.7694929845090757</v>
      </c>
      <c r="BD111" s="80">
        <f t="shared" si="279"/>
        <v>-2.7694929845090757</v>
      </c>
      <c r="BE111" s="80">
        <f t="shared" si="279"/>
        <v>-2.7694929845090757</v>
      </c>
      <c r="BF111" s="80">
        <f t="shared" si="279"/>
        <v>-2.7694929845090757</v>
      </c>
      <c r="BG111" s="80">
        <f t="shared" si="279"/>
        <v>-2.7694929845090757</v>
      </c>
      <c r="BH111" s="80">
        <f t="shared" si="279"/>
        <v>-2.7694929845090757</v>
      </c>
      <c r="BI111" s="80">
        <f t="shared" si="279"/>
        <v>-2.7694929845090757</v>
      </c>
      <c r="BJ111" s="80">
        <f t="shared" si="279"/>
        <v>-2.7694929845090757</v>
      </c>
      <c r="BK111" s="80">
        <f t="shared" si="279"/>
        <v>-2.7694929845090757</v>
      </c>
      <c r="BL111" s="80">
        <f t="shared" si="279"/>
        <v>-2.7694929845090757</v>
      </c>
      <c r="BM111" s="80">
        <f t="shared" si="279"/>
        <v>-2.7694929845090757</v>
      </c>
      <c r="BN111" s="80">
        <f t="shared" si="279"/>
        <v>-2.7694842122803123</v>
      </c>
      <c r="BO111" s="80">
        <f t="shared" ref="BO111:CD111" si="280">IF(OR(BO20=0,BO24=0),"",(BO24-BO20)*100/BO20)</f>
        <v>-2.6484697217568067</v>
      </c>
      <c r="BP111" s="80">
        <f t="shared" si="280"/>
        <v>-2.7380710048401347</v>
      </c>
      <c r="BQ111" s="80">
        <f t="shared" si="280"/>
        <v>-2.7380710048401347</v>
      </c>
      <c r="BR111" s="80">
        <f t="shared" si="280"/>
        <v>-2.7380710048401347</v>
      </c>
      <c r="BS111" s="80">
        <f t="shared" si="280"/>
        <v>-2.7380710048401347</v>
      </c>
      <c r="BT111" s="80">
        <f t="shared" si="280"/>
        <v>-2.7380710048401347</v>
      </c>
      <c r="BU111" s="80">
        <f t="shared" si="280"/>
        <v>-2.7380710048401347</v>
      </c>
      <c r="BV111" s="80">
        <f t="shared" si="280"/>
        <v>-2.7380710048401347</v>
      </c>
      <c r="BW111" s="80">
        <f t="shared" si="280"/>
        <v>-2.7449076091185751</v>
      </c>
      <c r="BX111" s="80">
        <f t="shared" si="280"/>
        <v>-2.7449076091185751</v>
      </c>
      <c r="BY111" s="80">
        <f t="shared" si="280"/>
        <v>-2.7449076091185751</v>
      </c>
      <c r="BZ111" s="80">
        <f t="shared" si="280"/>
        <v>-2.7449076091185751</v>
      </c>
      <c r="CA111" s="80">
        <f t="shared" si="280"/>
        <v>-2.7449076091185751</v>
      </c>
      <c r="CB111" s="80">
        <f t="shared" si="280"/>
        <v>-2.7449076091185751</v>
      </c>
      <c r="CC111" s="80">
        <f t="shared" si="280"/>
        <v>-2.7449076091185751</v>
      </c>
      <c r="CD111" s="80">
        <f t="shared" si="280"/>
        <v>-2.7449076091185751</v>
      </c>
    </row>
    <row r="112" spans="1:92" x14ac:dyDescent="0.3">
      <c r="A112" s="48" t="s">
        <v>5</v>
      </c>
      <c r="B112" s="53"/>
      <c r="C112" s="78" t="str">
        <f t="shared" ref="C112:AH112" si="281">IF(OR(C21=0,C25=0),"",(C25-C21)*100/C21)</f>
        <v/>
      </c>
      <c r="D112" s="78" t="str">
        <f t="shared" si="281"/>
        <v/>
      </c>
      <c r="E112" s="78" t="str">
        <f t="shared" si="281"/>
        <v/>
      </c>
      <c r="F112" s="78" t="str">
        <f t="shared" si="281"/>
        <v/>
      </c>
      <c r="G112" s="78" t="str">
        <f t="shared" si="281"/>
        <v/>
      </c>
      <c r="H112" s="78" t="str">
        <f t="shared" si="281"/>
        <v/>
      </c>
      <c r="I112" s="78" t="str">
        <f t="shared" si="281"/>
        <v/>
      </c>
      <c r="J112" s="78" t="str">
        <f t="shared" si="281"/>
        <v/>
      </c>
      <c r="K112" s="78" t="str">
        <f t="shared" si="281"/>
        <v/>
      </c>
      <c r="L112" s="78" t="str">
        <f t="shared" si="281"/>
        <v/>
      </c>
      <c r="M112" s="78" t="str">
        <f t="shared" si="281"/>
        <v/>
      </c>
      <c r="N112" s="78" t="str">
        <f t="shared" si="281"/>
        <v/>
      </c>
      <c r="O112" s="87" t="str">
        <f t="shared" si="281"/>
        <v/>
      </c>
      <c r="P112" s="87" t="str">
        <f t="shared" si="281"/>
        <v/>
      </c>
      <c r="Q112" s="87" t="str">
        <f t="shared" si="281"/>
        <v/>
      </c>
      <c r="R112" s="87" t="str">
        <f t="shared" si="281"/>
        <v/>
      </c>
      <c r="S112" s="89">
        <f t="shared" si="281"/>
        <v>-4.5090043581865773</v>
      </c>
      <c r="T112" s="90">
        <f t="shared" si="281"/>
        <v>-5.2988752472533118</v>
      </c>
      <c r="U112" s="87">
        <f t="shared" si="281"/>
        <v>-5.0457697591086728</v>
      </c>
      <c r="V112" s="87">
        <f t="shared" si="281"/>
        <v>-5.5492610466099199</v>
      </c>
      <c r="W112" s="88">
        <f t="shared" si="281"/>
        <v>-5.3644077903356395</v>
      </c>
      <c r="X112" s="87">
        <f t="shared" si="281"/>
        <v>-5.4212244065407509</v>
      </c>
      <c r="Y112" s="87">
        <f t="shared" si="281"/>
        <v>-5.4212244065407509</v>
      </c>
      <c r="Z112" s="78">
        <f t="shared" si="281"/>
        <v>-5.4587372014218065</v>
      </c>
      <c r="AA112" s="78">
        <f t="shared" si="281"/>
        <v>-5.0978669760727673</v>
      </c>
      <c r="AB112" s="78">
        <f t="shared" si="281"/>
        <v>-5.2230292418349871</v>
      </c>
      <c r="AC112" s="78">
        <f t="shared" si="281"/>
        <v>-5.2230292418349871</v>
      </c>
      <c r="AD112" s="78">
        <f t="shared" si="281"/>
        <v>-5.2230292418349871</v>
      </c>
      <c r="AE112" s="78">
        <f t="shared" si="281"/>
        <v>-5.5952495579248165</v>
      </c>
      <c r="AF112" s="78">
        <f t="shared" si="281"/>
        <v>-5.5952495579248165</v>
      </c>
      <c r="AG112" s="78">
        <f t="shared" si="281"/>
        <v>-5.5952495579248165</v>
      </c>
      <c r="AH112" s="78">
        <f t="shared" si="281"/>
        <v>-5.5952495579248165</v>
      </c>
      <c r="AI112" s="78">
        <f t="shared" ref="AI112:BN112" si="282">IF(OR(AI21=0,AI25=0),"",(AI25-AI21)*100/AI21)</f>
        <v>-6.0332810555955634</v>
      </c>
      <c r="AJ112" s="78">
        <f t="shared" si="282"/>
        <v>-6.0359523551181065</v>
      </c>
      <c r="AK112" s="78">
        <f t="shared" si="282"/>
        <v>-6.0359523551181065</v>
      </c>
      <c r="AL112" s="78">
        <f t="shared" si="282"/>
        <v>-6.0359523551181065</v>
      </c>
      <c r="AM112" s="78">
        <f t="shared" si="282"/>
        <v>-6.0390931436068058</v>
      </c>
      <c r="AN112" s="78">
        <f t="shared" si="282"/>
        <v>-6.3064285148626444</v>
      </c>
      <c r="AO112" s="78">
        <f t="shared" si="282"/>
        <v>-6.3064285148626444</v>
      </c>
      <c r="AP112" s="78">
        <f t="shared" si="282"/>
        <v>-6.3064285148626444</v>
      </c>
      <c r="AQ112" s="78">
        <f t="shared" si="282"/>
        <v>-5.8753025597951023</v>
      </c>
      <c r="AR112" s="78">
        <f t="shared" si="282"/>
        <v>-5.8753025597951023</v>
      </c>
      <c r="AS112" s="78">
        <f t="shared" si="282"/>
        <v>-5.8753025597951023</v>
      </c>
      <c r="AT112" s="78">
        <f t="shared" si="282"/>
        <v>-5.8753025597951023</v>
      </c>
      <c r="AU112" s="78">
        <f t="shared" si="282"/>
        <v>-5.8753025597951023</v>
      </c>
      <c r="AV112" s="78">
        <f t="shared" si="282"/>
        <v>-5.8753025597951023</v>
      </c>
      <c r="AW112" s="78">
        <f t="shared" si="282"/>
        <v>-5.8753025597951023</v>
      </c>
      <c r="AX112" s="78">
        <f t="shared" si="282"/>
        <v>-5.8753025597951023</v>
      </c>
      <c r="AY112" s="78">
        <f t="shared" si="282"/>
        <v>-5.4785003084768968</v>
      </c>
      <c r="AZ112" s="78">
        <f t="shared" si="282"/>
        <v>-5.4785003084768968</v>
      </c>
      <c r="BA112" s="78">
        <f t="shared" si="282"/>
        <v>-5.4785003084768968</v>
      </c>
      <c r="BB112" s="78">
        <f t="shared" si="282"/>
        <v>-5.4785003084768968</v>
      </c>
      <c r="BC112" s="78">
        <f t="shared" si="282"/>
        <v>-5.4785003084768968</v>
      </c>
      <c r="BD112" s="78">
        <f t="shared" si="282"/>
        <v>-5.4785003084768968</v>
      </c>
      <c r="BE112" s="78">
        <f t="shared" si="282"/>
        <v>-5.4785003084768968</v>
      </c>
      <c r="BF112" s="78">
        <f t="shared" si="282"/>
        <v>-5.4785003084768968</v>
      </c>
      <c r="BG112" s="78">
        <f t="shared" si="282"/>
        <v>-5.4785003084768968</v>
      </c>
      <c r="BH112" s="78">
        <f t="shared" si="282"/>
        <v>-5.4785003084768968</v>
      </c>
      <c r="BI112" s="78">
        <f t="shared" si="282"/>
        <v>-5.4785003084768968</v>
      </c>
      <c r="BJ112" s="78">
        <f t="shared" si="282"/>
        <v>-5.4785003084768968</v>
      </c>
      <c r="BK112" s="78">
        <f t="shared" si="282"/>
        <v>-5.4785003084768968</v>
      </c>
      <c r="BL112" s="78">
        <f t="shared" si="282"/>
        <v>-5.4785003084768968</v>
      </c>
      <c r="BM112" s="78">
        <f t="shared" si="282"/>
        <v>-5.4785003084768968</v>
      </c>
      <c r="BN112" s="78">
        <f t="shared" si="282"/>
        <v>-5.4785555965226997</v>
      </c>
      <c r="BO112" s="78">
        <f t="shared" ref="BO112:CD112" si="283">IF(OR(BO21=0,BO25=0),"",(BO25-BO21)*100/BO21)</f>
        <v>-5.5846666399133822</v>
      </c>
      <c r="BP112" s="78">
        <f t="shared" si="283"/>
        <v>-5.6407782686510561</v>
      </c>
      <c r="BQ112" s="78">
        <f t="shared" si="283"/>
        <v>-5.6407782686510561</v>
      </c>
      <c r="BR112" s="78">
        <f t="shared" si="283"/>
        <v>-5.6407782686510561</v>
      </c>
      <c r="BS112" s="78">
        <f t="shared" si="283"/>
        <v>-5.6407782686510561</v>
      </c>
      <c r="BT112" s="78">
        <f t="shared" si="283"/>
        <v>-5.6407782686510561</v>
      </c>
      <c r="BU112" s="78">
        <f t="shared" si="283"/>
        <v>-5.6407782686510561</v>
      </c>
      <c r="BV112" s="78">
        <f t="shared" si="283"/>
        <v>-5.6407782686510561</v>
      </c>
      <c r="BW112" s="78">
        <f t="shared" si="283"/>
        <v>-5.6454497154747356</v>
      </c>
      <c r="BX112" s="78">
        <f t="shared" si="283"/>
        <v>-5.6454497154747356</v>
      </c>
      <c r="BY112" s="78">
        <f t="shared" si="283"/>
        <v>-5.6454497154747356</v>
      </c>
      <c r="BZ112" s="78">
        <f t="shared" si="283"/>
        <v>-5.6454497154747356</v>
      </c>
      <c r="CA112" s="78">
        <f t="shared" si="283"/>
        <v>-5.6454497154747356</v>
      </c>
      <c r="CB112" s="78">
        <f t="shared" si="283"/>
        <v>-5.8222446813927666</v>
      </c>
      <c r="CC112" s="78">
        <f t="shared" si="283"/>
        <v>-5.8222446813927666</v>
      </c>
      <c r="CD112" s="78">
        <f t="shared" si="283"/>
        <v>-5.8222446813927666</v>
      </c>
    </row>
    <row r="113" spans="1:82" x14ac:dyDescent="0.3">
      <c r="A113" s="46" t="s">
        <v>6</v>
      </c>
      <c r="B113" s="56"/>
      <c r="C113" s="78" t="str">
        <f t="shared" ref="C113:AH113" si="284">IF(OR(C22=0,C26=0),"",(C26-C22)*100/C22)</f>
        <v/>
      </c>
      <c r="D113" s="78" t="str">
        <f t="shared" si="284"/>
        <v/>
      </c>
      <c r="E113" s="78" t="str">
        <f t="shared" si="284"/>
        <v/>
      </c>
      <c r="F113" s="78" t="str">
        <f t="shared" si="284"/>
        <v/>
      </c>
      <c r="G113" s="78" t="str">
        <f t="shared" si="284"/>
        <v/>
      </c>
      <c r="H113" s="78" t="str">
        <f t="shared" si="284"/>
        <v/>
      </c>
      <c r="I113" s="78" t="str">
        <f t="shared" si="284"/>
        <v/>
      </c>
      <c r="J113" s="78" t="str">
        <f t="shared" si="284"/>
        <v/>
      </c>
      <c r="K113" s="78" t="str">
        <f t="shared" si="284"/>
        <v/>
      </c>
      <c r="L113" s="78" t="str">
        <f t="shared" si="284"/>
        <v/>
      </c>
      <c r="M113" s="78" t="str">
        <f t="shared" si="284"/>
        <v/>
      </c>
      <c r="N113" s="78" t="str">
        <f t="shared" si="284"/>
        <v/>
      </c>
      <c r="O113" s="78" t="str">
        <f t="shared" si="284"/>
        <v/>
      </c>
      <c r="P113" s="78" t="str">
        <f t="shared" si="284"/>
        <v/>
      </c>
      <c r="Q113" s="78" t="str">
        <f t="shared" si="284"/>
        <v/>
      </c>
      <c r="R113" s="78" t="str">
        <f t="shared" si="284"/>
        <v/>
      </c>
      <c r="S113" s="78" t="str">
        <f t="shared" si="284"/>
        <v/>
      </c>
      <c r="T113" s="81">
        <f t="shared" si="284"/>
        <v>-9.2813900100557518</v>
      </c>
      <c r="U113" s="82">
        <f t="shared" si="284"/>
        <v>-8.8516843954628168</v>
      </c>
      <c r="V113" s="78">
        <f t="shared" si="284"/>
        <v>-9.6251148996585663</v>
      </c>
      <c r="W113" s="78">
        <f t="shared" si="284"/>
        <v>-9.8840703064897326</v>
      </c>
      <c r="X113" s="83">
        <f t="shared" si="284"/>
        <v>-10.451646752311955</v>
      </c>
      <c r="Y113" s="78">
        <f t="shared" si="284"/>
        <v>-10.451646752311955</v>
      </c>
      <c r="Z113" s="78">
        <f t="shared" si="284"/>
        <v>-10.462630661399769</v>
      </c>
      <c r="AA113" s="78">
        <f t="shared" si="284"/>
        <v>-10.683350844736616</v>
      </c>
      <c r="AB113" s="78">
        <f t="shared" si="284"/>
        <v>-10.945757931556468</v>
      </c>
      <c r="AC113" s="78">
        <f t="shared" si="284"/>
        <v>-10.945757931556468</v>
      </c>
      <c r="AD113" s="78">
        <f t="shared" si="284"/>
        <v>-10.945757931556468</v>
      </c>
      <c r="AE113" s="78">
        <f t="shared" si="284"/>
        <v>-10.17218902554146</v>
      </c>
      <c r="AF113" s="78">
        <f t="shared" si="284"/>
        <v>-10.17218902554146</v>
      </c>
      <c r="AG113" s="78">
        <f t="shared" si="284"/>
        <v>-10.17218902554146</v>
      </c>
      <c r="AH113" s="78">
        <f t="shared" si="284"/>
        <v>-10.17218902554146</v>
      </c>
      <c r="AI113" s="78">
        <f t="shared" ref="AI113:BN113" si="285">IF(OR(AI22=0,AI26=0),"",(AI26-AI22)*100/AI22)</f>
        <v>-9.26787494743607</v>
      </c>
      <c r="AJ113" s="78">
        <f t="shared" si="285"/>
        <v>-9.2230807661591054</v>
      </c>
      <c r="AK113" s="78">
        <f t="shared" si="285"/>
        <v>-9.2230807661591054</v>
      </c>
      <c r="AL113" s="78">
        <f t="shared" si="285"/>
        <v>-9.2230807661591054</v>
      </c>
      <c r="AM113" s="78">
        <f t="shared" si="285"/>
        <v>-9.8812227814022293</v>
      </c>
      <c r="AN113" s="78">
        <f t="shared" si="285"/>
        <v>-9.8945874867191428</v>
      </c>
      <c r="AO113" s="78">
        <f t="shared" si="285"/>
        <v>-9.8945874867191428</v>
      </c>
      <c r="AP113" s="78">
        <f t="shared" si="285"/>
        <v>-9.8945874867191428</v>
      </c>
      <c r="AQ113" s="78">
        <f t="shared" si="285"/>
        <v>-9.8020201472792365</v>
      </c>
      <c r="AR113" s="78">
        <f t="shared" si="285"/>
        <v>-9.8020201472792365</v>
      </c>
      <c r="AS113" s="78">
        <f t="shared" si="285"/>
        <v>-9.8020201472792365</v>
      </c>
      <c r="AT113" s="78">
        <f t="shared" si="285"/>
        <v>-9.8020201472792365</v>
      </c>
      <c r="AU113" s="78">
        <f t="shared" si="285"/>
        <v>-9.8020201472792365</v>
      </c>
      <c r="AV113" s="78">
        <f t="shared" si="285"/>
        <v>-9.8020201472792365</v>
      </c>
      <c r="AW113" s="78">
        <f t="shared" si="285"/>
        <v>-9.8020201472792365</v>
      </c>
      <c r="AX113" s="78">
        <f t="shared" si="285"/>
        <v>-9.8020201472792365</v>
      </c>
      <c r="AY113" s="78">
        <f t="shared" si="285"/>
        <v>-9.6927999573371668</v>
      </c>
      <c r="AZ113" s="78">
        <f t="shared" si="285"/>
        <v>-9.6927999573371668</v>
      </c>
      <c r="BA113" s="78">
        <f t="shared" si="285"/>
        <v>-9.6927999573371668</v>
      </c>
      <c r="BB113" s="78">
        <f t="shared" si="285"/>
        <v>-9.6927999573371668</v>
      </c>
      <c r="BC113" s="78">
        <f t="shared" si="285"/>
        <v>-9.6927999573371668</v>
      </c>
      <c r="BD113" s="78">
        <f t="shared" si="285"/>
        <v>-9.6927999573371668</v>
      </c>
      <c r="BE113" s="78">
        <f t="shared" si="285"/>
        <v>-9.6927999573371668</v>
      </c>
      <c r="BF113" s="78">
        <f t="shared" si="285"/>
        <v>-9.6927999573371668</v>
      </c>
      <c r="BG113" s="78">
        <f t="shared" si="285"/>
        <v>-9.6927999573371668</v>
      </c>
      <c r="BH113" s="78">
        <f t="shared" si="285"/>
        <v>-9.6927999573371668</v>
      </c>
      <c r="BI113" s="78">
        <f t="shared" si="285"/>
        <v>-9.6927999573371668</v>
      </c>
      <c r="BJ113" s="78">
        <f t="shared" si="285"/>
        <v>-9.6927999573371668</v>
      </c>
      <c r="BK113" s="78">
        <f t="shared" si="285"/>
        <v>-9.6927999573371668</v>
      </c>
      <c r="BL113" s="78">
        <f t="shared" si="285"/>
        <v>-9.6927999573371668</v>
      </c>
      <c r="BM113" s="78">
        <f t="shared" si="285"/>
        <v>-9.6927999573371668</v>
      </c>
      <c r="BN113" s="78">
        <f t="shared" si="285"/>
        <v>-9.6928272670163729</v>
      </c>
      <c r="BO113" s="78">
        <f t="shared" ref="BO113:CD113" si="286">IF(OR(BO22=0,BO26=0),"",(BO26-BO22)*100/BO22)</f>
        <v>-9.6289347536796299</v>
      </c>
      <c r="BP113" s="78">
        <f t="shared" si="286"/>
        <v>-9.613216391995806</v>
      </c>
      <c r="BQ113" s="78">
        <f t="shared" si="286"/>
        <v>-9.613216391995806</v>
      </c>
      <c r="BR113" s="78">
        <f t="shared" si="286"/>
        <v>-9.613216391995806</v>
      </c>
      <c r="BS113" s="78">
        <f t="shared" si="286"/>
        <v>-9.613216391995806</v>
      </c>
      <c r="BT113" s="78">
        <f t="shared" si="286"/>
        <v>-9.613216391995806</v>
      </c>
      <c r="BU113" s="78">
        <f t="shared" si="286"/>
        <v>-9.613216391995806</v>
      </c>
      <c r="BV113" s="78">
        <f t="shared" si="286"/>
        <v>-9.613216391995806</v>
      </c>
      <c r="BW113" s="78">
        <f t="shared" si="286"/>
        <v>-9.6110117910659199</v>
      </c>
      <c r="BX113" s="78">
        <f t="shared" si="286"/>
        <v>-9.6110117910659199</v>
      </c>
      <c r="BY113" s="78">
        <f t="shared" si="286"/>
        <v>-9.6110117910659199</v>
      </c>
      <c r="BZ113" s="78">
        <f t="shared" si="286"/>
        <v>-9.6110117910659199</v>
      </c>
      <c r="CA113" s="78">
        <f t="shared" si="286"/>
        <v>-9.6110117910659199</v>
      </c>
      <c r="CB113" s="78">
        <f t="shared" si="286"/>
        <v>-8.7515506088688326</v>
      </c>
      <c r="CC113" s="78">
        <f t="shared" si="286"/>
        <v>-8.7515506088688326</v>
      </c>
      <c r="CD113" s="78">
        <f t="shared" si="286"/>
        <v>-8.7515506088688326</v>
      </c>
    </row>
    <row r="114" spans="1:82" x14ac:dyDescent="0.3">
      <c r="A114" s="46" t="s">
        <v>7</v>
      </c>
      <c r="B114" s="56"/>
      <c r="C114" s="78" t="str">
        <f t="shared" ref="C114:AH114" si="287">IF(OR(C23=0,C27=0),"",(C27-C23)*100/C23)</f>
        <v/>
      </c>
      <c r="D114" s="78" t="str">
        <f t="shared" si="287"/>
        <v/>
      </c>
      <c r="E114" s="78" t="str">
        <f t="shared" si="287"/>
        <v/>
      </c>
      <c r="F114" s="78" t="str">
        <f t="shared" si="287"/>
        <v/>
      </c>
      <c r="G114" s="78" t="str">
        <f t="shared" si="287"/>
        <v/>
      </c>
      <c r="H114" s="78" t="str">
        <f t="shared" si="287"/>
        <v/>
      </c>
      <c r="I114" s="78" t="str">
        <f t="shared" si="287"/>
        <v/>
      </c>
      <c r="J114" s="78" t="str">
        <f t="shared" si="287"/>
        <v/>
      </c>
      <c r="K114" s="78" t="str">
        <f t="shared" si="287"/>
        <v/>
      </c>
      <c r="L114" s="78" t="str">
        <f t="shared" si="287"/>
        <v/>
      </c>
      <c r="M114" s="78" t="str">
        <f t="shared" si="287"/>
        <v/>
      </c>
      <c r="N114" s="78" t="str">
        <f t="shared" si="287"/>
        <v/>
      </c>
      <c r="O114" s="78" t="str">
        <f t="shared" si="287"/>
        <v/>
      </c>
      <c r="P114" s="78" t="str">
        <f t="shared" si="287"/>
        <v/>
      </c>
      <c r="Q114" s="78" t="str">
        <f t="shared" si="287"/>
        <v/>
      </c>
      <c r="R114" s="78" t="str">
        <f t="shared" si="287"/>
        <v/>
      </c>
      <c r="S114" s="78" t="str">
        <f t="shared" si="287"/>
        <v/>
      </c>
      <c r="T114" s="78" t="str">
        <f t="shared" si="287"/>
        <v/>
      </c>
      <c r="U114" s="81">
        <f t="shared" si="287"/>
        <v>-3.3857604427465935</v>
      </c>
      <c r="V114" s="82">
        <f t="shared" si="287"/>
        <v>-3.8736302673799501</v>
      </c>
      <c r="W114" s="78">
        <f t="shared" si="287"/>
        <v>-3.900808697377816</v>
      </c>
      <c r="X114" s="78">
        <f t="shared" si="287"/>
        <v>-4.2853846340558341</v>
      </c>
      <c r="Y114" s="83">
        <f t="shared" si="287"/>
        <v>-4.2853846340558341</v>
      </c>
      <c r="Z114" s="78">
        <f t="shared" si="287"/>
        <v>-4.2878506850064175</v>
      </c>
      <c r="AA114" s="78">
        <f t="shared" si="287"/>
        <v>-4.5889293812470502</v>
      </c>
      <c r="AB114" s="78">
        <f t="shared" si="287"/>
        <v>-4.9599542505124656</v>
      </c>
      <c r="AC114" s="78">
        <f t="shared" si="287"/>
        <v>-4.9599542505124656</v>
      </c>
      <c r="AD114" s="78">
        <f t="shared" si="287"/>
        <v>-4.9599542505124656</v>
      </c>
      <c r="AE114" s="78">
        <f t="shared" si="287"/>
        <v>-5.6950249966918793</v>
      </c>
      <c r="AF114" s="78">
        <f t="shared" si="287"/>
        <v>-5.6950249966918793</v>
      </c>
      <c r="AG114" s="78">
        <f t="shared" si="287"/>
        <v>-5.6950249966918793</v>
      </c>
      <c r="AH114" s="78">
        <f t="shared" si="287"/>
        <v>-5.6950249966918793</v>
      </c>
      <c r="AI114" s="78">
        <f t="shared" ref="AI114:BN114" si="288">IF(OR(AI23=0,AI27=0),"",(AI27-AI23)*100/AI23)</f>
        <v>-4.7342150635968236</v>
      </c>
      <c r="AJ114" s="78">
        <f t="shared" si="288"/>
        <v>-4.7290160224556095</v>
      </c>
      <c r="AK114" s="78">
        <f t="shared" si="288"/>
        <v>-4.7290160224556095</v>
      </c>
      <c r="AL114" s="78">
        <f t="shared" si="288"/>
        <v>-4.7290160224556095</v>
      </c>
      <c r="AM114" s="78">
        <f t="shared" si="288"/>
        <v>-4.726775312092351</v>
      </c>
      <c r="AN114" s="78">
        <f t="shared" si="288"/>
        <v>-4.9918061205434645</v>
      </c>
      <c r="AO114" s="78">
        <f t="shared" si="288"/>
        <v>-4.9918061205434645</v>
      </c>
      <c r="AP114" s="78">
        <f t="shared" si="288"/>
        <v>-4.9918061205434645</v>
      </c>
      <c r="AQ114" s="78">
        <f t="shared" si="288"/>
        <v>-5.030689241649875</v>
      </c>
      <c r="AR114" s="78">
        <f t="shared" si="288"/>
        <v>-5.0306892416498865</v>
      </c>
      <c r="AS114" s="78">
        <f t="shared" si="288"/>
        <v>-5.0306892416498865</v>
      </c>
      <c r="AT114" s="78">
        <f t="shared" si="288"/>
        <v>-5.0306892416498865</v>
      </c>
      <c r="AU114" s="78">
        <f t="shared" si="288"/>
        <v>-5.0306892416498865</v>
      </c>
      <c r="AV114" s="78">
        <f t="shared" si="288"/>
        <v>-5.0306892416498865</v>
      </c>
      <c r="AW114" s="78">
        <f t="shared" si="288"/>
        <v>-5.0306892416498865</v>
      </c>
      <c r="AX114" s="78">
        <f t="shared" si="288"/>
        <v>-5.0306892416498865</v>
      </c>
      <c r="AY114" s="78">
        <f t="shared" si="288"/>
        <v>-4.7139616823148538</v>
      </c>
      <c r="AZ114" s="78">
        <f t="shared" si="288"/>
        <v>-4.7139616823148538</v>
      </c>
      <c r="BA114" s="78">
        <f t="shared" si="288"/>
        <v>-4.7139616823148538</v>
      </c>
      <c r="BB114" s="78">
        <f t="shared" si="288"/>
        <v>-4.7139616823148538</v>
      </c>
      <c r="BC114" s="78">
        <f t="shared" si="288"/>
        <v>-4.7139616823148538</v>
      </c>
      <c r="BD114" s="78">
        <f t="shared" si="288"/>
        <v>-4.7139616823148538</v>
      </c>
      <c r="BE114" s="78">
        <f t="shared" si="288"/>
        <v>-4.7139616823148538</v>
      </c>
      <c r="BF114" s="78">
        <f t="shared" si="288"/>
        <v>-4.7139616823148538</v>
      </c>
      <c r="BG114" s="78">
        <f t="shared" si="288"/>
        <v>-4.7139616823148538</v>
      </c>
      <c r="BH114" s="78">
        <f t="shared" si="288"/>
        <v>-4.7139616823148538</v>
      </c>
      <c r="BI114" s="78">
        <f t="shared" si="288"/>
        <v>-4.7139616823148538</v>
      </c>
      <c r="BJ114" s="78">
        <f t="shared" si="288"/>
        <v>-4.7139616823148538</v>
      </c>
      <c r="BK114" s="78">
        <f t="shared" si="288"/>
        <v>-4.7139616823148538</v>
      </c>
      <c r="BL114" s="78">
        <f t="shared" si="288"/>
        <v>-4.7139616823148538</v>
      </c>
      <c r="BM114" s="78">
        <f t="shared" si="288"/>
        <v>-4.7139616823148538</v>
      </c>
      <c r="BN114" s="78">
        <f t="shared" si="288"/>
        <v>-4.7139314981106581</v>
      </c>
      <c r="BO114" s="78">
        <f t="shared" ref="BO114:CD114" si="289">IF(OR(BO23=0,BO27=0),"",(BO27-BO23)*100/BO23)</f>
        <v>-4.7445022775621988</v>
      </c>
      <c r="BP114" s="78">
        <f t="shared" si="289"/>
        <v>-4.6979808114186596</v>
      </c>
      <c r="BQ114" s="78">
        <f t="shared" si="289"/>
        <v>-4.6979808114186596</v>
      </c>
      <c r="BR114" s="78">
        <f t="shared" si="289"/>
        <v>-4.6979808114186596</v>
      </c>
      <c r="BS114" s="78">
        <f t="shared" si="289"/>
        <v>-4.6979808114186596</v>
      </c>
      <c r="BT114" s="78">
        <f t="shared" si="289"/>
        <v>-4.6979808114186596</v>
      </c>
      <c r="BU114" s="78">
        <f t="shared" si="289"/>
        <v>-4.6979808114186596</v>
      </c>
      <c r="BV114" s="78">
        <f t="shared" si="289"/>
        <v>-4.6979808114186596</v>
      </c>
      <c r="BW114" s="78">
        <f t="shared" si="289"/>
        <v>-4.6929109407668932</v>
      </c>
      <c r="BX114" s="78">
        <f t="shared" si="289"/>
        <v>-4.6929109407668932</v>
      </c>
      <c r="BY114" s="78">
        <f t="shared" si="289"/>
        <v>-4.6929109407668932</v>
      </c>
      <c r="BZ114" s="78">
        <f t="shared" si="289"/>
        <v>-4.6929109407668932</v>
      </c>
      <c r="CA114" s="78">
        <f t="shared" si="289"/>
        <v>-4.6929109407668932</v>
      </c>
      <c r="CB114" s="78">
        <f t="shared" si="289"/>
        <v>-4.5355631229246116</v>
      </c>
      <c r="CC114" s="78">
        <f t="shared" si="289"/>
        <v>-4.5355631229246116</v>
      </c>
      <c r="CD114" s="78">
        <f t="shared" si="289"/>
        <v>-4.5355631229246116</v>
      </c>
    </row>
    <row r="115" spans="1:82" x14ac:dyDescent="0.3">
      <c r="A115" s="47" t="s">
        <v>8</v>
      </c>
      <c r="B115" s="57"/>
      <c r="C115" s="80" t="str">
        <f t="shared" ref="C115:AH115" si="290">IF(OR(C24=0,C28=0),"",(C28-C24)*100/C24)</f>
        <v/>
      </c>
      <c r="D115" s="80" t="str">
        <f t="shared" si="290"/>
        <v/>
      </c>
      <c r="E115" s="80" t="str">
        <f t="shared" si="290"/>
        <v/>
      </c>
      <c r="F115" s="80" t="str">
        <f t="shared" si="290"/>
        <v/>
      </c>
      <c r="G115" s="80" t="str">
        <f t="shared" si="290"/>
        <v/>
      </c>
      <c r="H115" s="80" t="str">
        <f t="shared" si="290"/>
        <v/>
      </c>
      <c r="I115" s="80" t="str">
        <f t="shared" si="290"/>
        <v/>
      </c>
      <c r="J115" s="80" t="str">
        <f t="shared" si="290"/>
        <v/>
      </c>
      <c r="K115" s="80" t="str">
        <f t="shared" si="290"/>
        <v/>
      </c>
      <c r="L115" s="80" t="str">
        <f t="shared" si="290"/>
        <v/>
      </c>
      <c r="M115" s="80" t="str">
        <f t="shared" si="290"/>
        <v/>
      </c>
      <c r="N115" s="80" t="str">
        <f t="shared" si="290"/>
        <v/>
      </c>
      <c r="O115" s="80" t="str">
        <f t="shared" si="290"/>
        <v/>
      </c>
      <c r="P115" s="80" t="str">
        <f t="shared" si="290"/>
        <v/>
      </c>
      <c r="Q115" s="80" t="str">
        <f t="shared" si="290"/>
        <v/>
      </c>
      <c r="R115" s="80" t="str">
        <f t="shared" si="290"/>
        <v/>
      </c>
      <c r="S115" s="80" t="str">
        <f t="shared" si="290"/>
        <v/>
      </c>
      <c r="T115" s="80" t="str">
        <f t="shared" si="290"/>
        <v/>
      </c>
      <c r="U115" s="80" t="str">
        <f t="shared" si="290"/>
        <v/>
      </c>
      <c r="V115" s="84">
        <f t="shared" si="290"/>
        <v>-6.9629462655417953</v>
      </c>
      <c r="W115" s="85">
        <f t="shared" si="290"/>
        <v>-6.9089267626905739</v>
      </c>
      <c r="X115" s="80">
        <f t="shared" si="290"/>
        <v>-6.8955853405042404</v>
      </c>
      <c r="Y115" s="80">
        <f t="shared" si="290"/>
        <v>-6.8955853405042404</v>
      </c>
      <c r="Z115" s="86">
        <f t="shared" si="290"/>
        <v>-6.9025043202983714</v>
      </c>
      <c r="AA115" s="78">
        <f t="shared" si="290"/>
        <v>-6.8519916371695109</v>
      </c>
      <c r="AB115" s="80">
        <f t="shared" si="290"/>
        <v>-6.7537906320760968</v>
      </c>
      <c r="AC115" s="80">
        <f t="shared" si="290"/>
        <v>-6.7537906320760968</v>
      </c>
      <c r="AD115" s="80">
        <f t="shared" si="290"/>
        <v>-6.7537906320760968</v>
      </c>
      <c r="AE115" s="80">
        <f t="shared" si="290"/>
        <v>-6.1404186746557308</v>
      </c>
      <c r="AF115" s="80">
        <f t="shared" si="290"/>
        <v>-6.1404186746557308</v>
      </c>
      <c r="AG115" s="80">
        <f t="shared" si="290"/>
        <v>-6.1404186746557308</v>
      </c>
      <c r="AH115" s="80">
        <f t="shared" si="290"/>
        <v>-6.1404186746557308</v>
      </c>
      <c r="AI115" s="80">
        <f t="shared" ref="AI115:BN115" si="291">IF(OR(AI24=0,AI28=0),"",(AI28-AI24)*100/AI24)</f>
        <v>-5.3757912491965163</v>
      </c>
      <c r="AJ115" s="80">
        <f t="shared" si="291"/>
        <v>-5.4142092541518938</v>
      </c>
      <c r="AK115" s="80">
        <f t="shared" si="291"/>
        <v>-5.4142092541518938</v>
      </c>
      <c r="AL115" s="80">
        <f t="shared" si="291"/>
        <v>-5.4142092541518938</v>
      </c>
      <c r="AM115" s="80">
        <f t="shared" si="291"/>
        <v>-5.6011596704911293</v>
      </c>
      <c r="AN115" s="80">
        <f t="shared" si="291"/>
        <v>-5.6065184698063604</v>
      </c>
      <c r="AO115" s="80">
        <f t="shared" si="291"/>
        <v>-5.6065184698063604</v>
      </c>
      <c r="AP115" s="80">
        <f t="shared" si="291"/>
        <v>-5.6065184698063604</v>
      </c>
      <c r="AQ115" s="80">
        <f t="shared" si="291"/>
        <v>-5.4300479987283792</v>
      </c>
      <c r="AR115" s="80">
        <f t="shared" si="291"/>
        <v>-5.4300479987283792</v>
      </c>
      <c r="AS115" s="80">
        <f t="shared" si="291"/>
        <v>-5.4300479987283792</v>
      </c>
      <c r="AT115" s="80">
        <f t="shared" si="291"/>
        <v>-5.4300479987283792</v>
      </c>
      <c r="AU115" s="80">
        <f t="shared" si="291"/>
        <v>-5.4300479987283792</v>
      </c>
      <c r="AV115" s="80">
        <f t="shared" si="291"/>
        <v>-5.4300479987283792</v>
      </c>
      <c r="AW115" s="80">
        <f t="shared" si="291"/>
        <v>-5.4300479987283792</v>
      </c>
      <c r="AX115" s="80">
        <f t="shared" si="291"/>
        <v>-5.4300479987283792</v>
      </c>
      <c r="AY115" s="80">
        <f t="shared" si="291"/>
        <v>-5.1130463241585362</v>
      </c>
      <c r="AZ115" s="80">
        <f t="shared" si="291"/>
        <v>-5.1130463241585362</v>
      </c>
      <c r="BA115" s="80">
        <f t="shared" si="291"/>
        <v>-5.1130463241585362</v>
      </c>
      <c r="BB115" s="80">
        <f t="shared" si="291"/>
        <v>-5.1130463241585362</v>
      </c>
      <c r="BC115" s="80">
        <f t="shared" si="291"/>
        <v>-5.1130463241585362</v>
      </c>
      <c r="BD115" s="80">
        <f t="shared" si="291"/>
        <v>-5.1130463241585362</v>
      </c>
      <c r="BE115" s="80">
        <f t="shared" si="291"/>
        <v>-5.1130463241585362</v>
      </c>
      <c r="BF115" s="80">
        <f t="shared" si="291"/>
        <v>-5.1130463241585362</v>
      </c>
      <c r="BG115" s="80">
        <f t="shared" si="291"/>
        <v>-5.1130463241585362</v>
      </c>
      <c r="BH115" s="80">
        <f t="shared" si="291"/>
        <v>-5.1130463241585362</v>
      </c>
      <c r="BI115" s="80">
        <f t="shared" si="291"/>
        <v>-5.1130463241585362</v>
      </c>
      <c r="BJ115" s="80">
        <f t="shared" si="291"/>
        <v>-5.1130463241585362</v>
      </c>
      <c r="BK115" s="80">
        <f t="shared" si="291"/>
        <v>-5.1130463241585362</v>
      </c>
      <c r="BL115" s="80">
        <f t="shared" si="291"/>
        <v>-5.1130463241585362</v>
      </c>
      <c r="BM115" s="80">
        <f t="shared" si="291"/>
        <v>-5.1130463241585362</v>
      </c>
      <c r="BN115" s="80">
        <f t="shared" si="291"/>
        <v>-5.1130699875674406</v>
      </c>
      <c r="BO115" s="80">
        <f t="shared" ref="BO115:CD115" si="292">IF(OR(BO24=0,BO28=0),"",(BO28-BO24)*100/BO24)</f>
        <v>-5.0759366132844264</v>
      </c>
      <c r="BP115" s="80">
        <f t="shared" si="292"/>
        <v>-5.1069660973048769</v>
      </c>
      <c r="BQ115" s="80">
        <f t="shared" si="292"/>
        <v>-5.1069660973048769</v>
      </c>
      <c r="BR115" s="80">
        <f t="shared" si="292"/>
        <v>-5.1069660973048769</v>
      </c>
      <c r="BS115" s="80">
        <f t="shared" si="292"/>
        <v>-5.1069660973048769</v>
      </c>
      <c r="BT115" s="80">
        <f t="shared" si="292"/>
        <v>-5.1069660973048769</v>
      </c>
      <c r="BU115" s="80">
        <f t="shared" si="292"/>
        <v>-5.1069660973048769</v>
      </c>
      <c r="BV115" s="80">
        <f t="shared" si="292"/>
        <v>-5.1069660973048769</v>
      </c>
      <c r="BW115" s="80">
        <f t="shared" si="292"/>
        <v>-5.1092463566653787</v>
      </c>
      <c r="BX115" s="80">
        <f t="shared" si="292"/>
        <v>-5.1092463566653787</v>
      </c>
      <c r="BY115" s="80">
        <f t="shared" si="292"/>
        <v>-5.1092463566653787</v>
      </c>
      <c r="BZ115" s="80">
        <f t="shared" si="292"/>
        <v>-5.1092463566653787</v>
      </c>
      <c r="CA115" s="80">
        <f t="shared" si="292"/>
        <v>-5.1092463566653787</v>
      </c>
      <c r="CB115" s="80">
        <f t="shared" si="292"/>
        <v>-5.0744376070114852</v>
      </c>
      <c r="CC115" s="80">
        <f t="shared" si="292"/>
        <v>-5.0744376070114852</v>
      </c>
      <c r="CD115" s="80">
        <f t="shared" si="292"/>
        <v>-5.0744376070114852</v>
      </c>
    </row>
    <row r="116" spans="1:82" x14ac:dyDescent="0.3">
      <c r="A116" s="48" t="s">
        <v>9</v>
      </c>
      <c r="B116" s="58"/>
      <c r="C116" s="78" t="str">
        <f t="shared" ref="C116:AH116" si="293">IF(OR(C25=0,C29=0),"",(C29-C25)*100/C25)</f>
        <v/>
      </c>
      <c r="D116" s="78" t="str">
        <f t="shared" si="293"/>
        <v/>
      </c>
      <c r="E116" s="78" t="str">
        <f t="shared" si="293"/>
        <v/>
      </c>
      <c r="F116" s="78" t="str">
        <f t="shared" si="293"/>
        <v/>
      </c>
      <c r="G116" s="78" t="str">
        <f t="shared" si="293"/>
        <v/>
      </c>
      <c r="H116" s="78" t="str">
        <f t="shared" si="293"/>
        <v/>
      </c>
      <c r="I116" s="78" t="str">
        <f t="shared" si="293"/>
        <v/>
      </c>
      <c r="J116" s="78" t="str">
        <f t="shared" si="293"/>
        <v/>
      </c>
      <c r="K116" s="78" t="str">
        <f t="shared" si="293"/>
        <v/>
      </c>
      <c r="L116" s="78" t="str">
        <f t="shared" si="293"/>
        <v/>
      </c>
      <c r="M116" s="78" t="str">
        <f t="shared" si="293"/>
        <v/>
      </c>
      <c r="N116" s="78" t="str">
        <f t="shared" si="293"/>
        <v/>
      </c>
      <c r="O116" s="78" t="str">
        <f t="shared" si="293"/>
        <v/>
      </c>
      <c r="P116" s="78" t="str">
        <f t="shared" si="293"/>
        <v/>
      </c>
      <c r="Q116" s="78" t="str">
        <f t="shared" si="293"/>
        <v/>
      </c>
      <c r="R116" s="78" t="str">
        <f t="shared" si="293"/>
        <v/>
      </c>
      <c r="S116" s="78" t="str">
        <f t="shared" si="293"/>
        <v/>
      </c>
      <c r="T116" s="78" t="str">
        <f t="shared" si="293"/>
        <v/>
      </c>
      <c r="U116" s="78" t="str">
        <f t="shared" si="293"/>
        <v/>
      </c>
      <c r="V116" s="78" t="str">
        <f t="shared" si="293"/>
        <v/>
      </c>
      <c r="W116" s="81">
        <f t="shared" si="293"/>
        <v>4.2064930955226263</v>
      </c>
      <c r="X116" s="82">
        <f t="shared" si="293"/>
        <v>3.4207477521774141</v>
      </c>
      <c r="Y116" s="78">
        <f t="shared" si="293"/>
        <v>3.2412766617069106</v>
      </c>
      <c r="Z116" s="78">
        <f t="shared" si="293"/>
        <v>3.3187425122127818</v>
      </c>
      <c r="AA116" s="88">
        <f t="shared" si="293"/>
        <v>3.4994425352326042</v>
      </c>
      <c r="AB116" s="87">
        <f t="shared" si="293"/>
        <v>3.4466157381887745</v>
      </c>
      <c r="AC116" s="87">
        <f t="shared" si="293"/>
        <v>2.0490250221877058</v>
      </c>
      <c r="AD116" s="78">
        <f t="shared" si="293"/>
        <v>2.0490250221877058</v>
      </c>
      <c r="AE116" s="78">
        <f t="shared" si="293"/>
        <v>2.6674114908087065</v>
      </c>
      <c r="AF116" s="78">
        <f t="shared" si="293"/>
        <v>2.6674114908087065</v>
      </c>
      <c r="AG116" s="78">
        <f t="shared" si="293"/>
        <v>2.6674114908087065</v>
      </c>
      <c r="AH116" s="78">
        <f t="shared" si="293"/>
        <v>2.6674114908087065</v>
      </c>
      <c r="AI116" s="78">
        <f t="shared" ref="AI116:BN116" si="294">IF(OR(AI25=0,AI29=0),"",(AI29-AI25)*100/AI25)</f>
        <v>3.005092303367169</v>
      </c>
      <c r="AJ116" s="78">
        <f t="shared" si="294"/>
        <v>3.0120163968662492</v>
      </c>
      <c r="AK116" s="78">
        <f t="shared" si="294"/>
        <v>3.0120163968662492</v>
      </c>
      <c r="AL116" s="78">
        <f t="shared" si="294"/>
        <v>3.0120163968662492</v>
      </c>
      <c r="AM116" s="78">
        <f t="shared" si="294"/>
        <v>2.7634086230252395</v>
      </c>
      <c r="AN116" s="78">
        <f t="shared" si="294"/>
        <v>2.9933249073200039</v>
      </c>
      <c r="AO116" s="78">
        <f t="shared" si="294"/>
        <v>2.9933249073200039</v>
      </c>
      <c r="AP116" s="78">
        <f t="shared" si="294"/>
        <v>2.9933249073200039</v>
      </c>
      <c r="AQ116" s="78">
        <f t="shared" si="294"/>
        <v>3.1470744211154318</v>
      </c>
      <c r="AR116" s="78">
        <f t="shared" si="294"/>
        <v>3.141621556377217</v>
      </c>
      <c r="AS116" s="78">
        <f t="shared" si="294"/>
        <v>3.141621556377217</v>
      </c>
      <c r="AT116" s="78">
        <f t="shared" si="294"/>
        <v>3.141621556377217</v>
      </c>
      <c r="AU116" s="78">
        <f t="shared" si="294"/>
        <v>3.141621556377217</v>
      </c>
      <c r="AV116" s="78">
        <f t="shared" si="294"/>
        <v>3.141621556377217</v>
      </c>
      <c r="AW116" s="78">
        <f t="shared" si="294"/>
        <v>3.141621556377217</v>
      </c>
      <c r="AX116" s="78">
        <f t="shared" si="294"/>
        <v>3.141621556377217</v>
      </c>
      <c r="AY116" s="78">
        <f t="shared" si="294"/>
        <v>2.7497078646554245</v>
      </c>
      <c r="AZ116" s="78">
        <f t="shared" si="294"/>
        <v>2.7499300425318034</v>
      </c>
      <c r="BA116" s="78">
        <f t="shared" si="294"/>
        <v>2.7499300425318034</v>
      </c>
      <c r="BB116" s="78">
        <f t="shared" si="294"/>
        <v>2.7499300425318034</v>
      </c>
      <c r="BC116" s="78">
        <f t="shared" si="294"/>
        <v>2.7499300425318034</v>
      </c>
      <c r="BD116" s="78">
        <f t="shared" si="294"/>
        <v>2.7499300425318034</v>
      </c>
      <c r="BE116" s="78">
        <f t="shared" si="294"/>
        <v>2.7499300425318034</v>
      </c>
      <c r="BF116" s="78">
        <f t="shared" si="294"/>
        <v>2.7499300425318034</v>
      </c>
      <c r="BG116" s="78">
        <f t="shared" si="294"/>
        <v>2.7499300425318034</v>
      </c>
      <c r="BH116" s="78">
        <f t="shared" si="294"/>
        <v>2.7499300425318034</v>
      </c>
      <c r="BI116" s="78">
        <f t="shared" si="294"/>
        <v>2.7499300425318034</v>
      </c>
      <c r="BJ116" s="78">
        <f t="shared" si="294"/>
        <v>2.7499300425318034</v>
      </c>
      <c r="BK116" s="78">
        <f t="shared" si="294"/>
        <v>2.7499300425318034</v>
      </c>
      <c r="BL116" s="78">
        <f t="shared" si="294"/>
        <v>2.7499300425318034</v>
      </c>
      <c r="BM116" s="78">
        <f t="shared" si="294"/>
        <v>2.7499300425318034</v>
      </c>
      <c r="BN116" s="78">
        <f t="shared" si="294"/>
        <v>2.7499515895168969</v>
      </c>
      <c r="BO116" s="78">
        <f t="shared" ref="BO116:CD116" si="295">IF(OR(BO25=0,BO29=0),"",(BO29-BO25)*100/BO25)</f>
        <v>2.547662001001207</v>
      </c>
      <c r="BP116" s="78">
        <f t="shared" si="295"/>
        <v>2.5045972578544591</v>
      </c>
      <c r="BQ116" s="78">
        <f t="shared" si="295"/>
        <v>2.5045972578544591</v>
      </c>
      <c r="BR116" s="78">
        <f t="shared" si="295"/>
        <v>2.5045972578544591</v>
      </c>
      <c r="BS116" s="78">
        <f t="shared" si="295"/>
        <v>2.5045972578544591</v>
      </c>
      <c r="BT116" s="78">
        <f t="shared" si="295"/>
        <v>2.5045972578544591</v>
      </c>
      <c r="BU116" s="78">
        <f t="shared" si="295"/>
        <v>2.5045972578544591</v>
      </c>
      <c r="BV116" s="78">
        <f t="shared" si="295"/>
        <v>2.5045972578544591</v>
      </c>
      <c r="BW116" s="78">
        <f t="shared" si="295"/>
        <v>2.5045633875493234</v>
      </c>
      <c r="BX116" s="78">
        <f t="shared" si="295"/>
        <v>2.5045633875493234</v>
      </c>
      <c r="BY116" s="78">
        <f t="shared" si="295"/>
        <v>2.5045633875493234</v>
      </c>
      <c r="BZ116" s="78">
        <f t="shared" si="295"/>
        <v>2.5045633875493234</v>
      </c>
      <c r="CA116" s="78">
        <f t="shared" si="295"/>
        <v>2.5045633875493234</v>
      </c>
      <c r="CB116" s="78">
        <f t="shared" si="295"/>
        <v>2.2953256211449617</v>
      </c>
      <c r="CC116" s="78">
        <f t="shared" si="295"/>
        <v>2.2953256211449617</v>
      </c>
      <c r="CD116" s="78">
        <f t="shared" si="295"/>
        <v>2.2953256211449617</v>
      </c>
    </row>
    <row r="117" spans="1:82" x14ac:dyDescent="0.3">
      <c r="A117" s="46" t="s">
        <v>10</v>
      </c>
      <c r="B117" s="56"/>
      <c r="C117" s="78" t="str">
        <f t="shared" ref="C117:AH117" si="296">IF(OR(C26=0,C30=0),"",(C30-C26)*100/C26)</f>
        <v/>
      </c>
      <c r="D117" s="78" t="str">
        <f t="shared" si="296"/>
        <v/>
      </c>
      <c r="E117" s="78" t="str">
        <f t="shared" si="296"/>
        <v/>
      </c>
      <c r="F117" s="78" t="str">
        <f t="shared" si="296"/>
        <v/>
      </c>
      <c r="G117" s="78" t="str">
        <f t="shared" si="296"/>
        <v/>
      </c>
      <c r="H117" s="78" t="str">
        <f t="shared" si="296"/>
        <v/>
      </c>
      <c r="I117" s="78" t="str">
        <f t="shared" si="296"/>
        <v/>
      </c>
      <c r="J117" s="78" t="str">
        <f t="shared" si="296"/>
        <v/>
      </c>
      <c r="K117" s="78" t="str">
        <f t="shared" si="296"/>
        <v/>
      </c>
      <c r="L117" s="78" t="str">
        <f t="shared" si="296"/>
        <v/>
      </c>
      <c r="M117" s="78" t="str">
        <f t="shared" si="296"/>
        <v/>
      </c>
      <c r="N117" s="78" t="str">
        <f t="shared" si="296"/>
        <v/>
      </c>
      <c r="O117" s="78" t="str">
        <f t="shared" si="296"/>
        <v/>
      </c>
      <c r="P117" s="78" t="str">
        <f t="shared" si="296"/>
        <v/>
      </c>
      <c r="Q117" s="78" t="str">
        <f t="shared" si="296"/>
        <v/>
      </c>
      <c r="R117" s="78" t="str">
        <f t="shared" si="296"/>
        <v/>
      </c>
      <c r="S117" s="78" t="str">
        <f t="shared" si="296"/>
        <v/>
      </c>
      <c r="T117" s="78" t="str">
        <f t="shared" si="296"/>
        <v/>
      </c>
      <c r="U117" s="78" t="str">
        <f t="shared" si="296"/>
        <v/>
      </c>
      <c r="V117" s="78" t="str">
        <f t="shared" si="296"/>
        <v/>
      </c>
      <c r="W117" s="78" t="str">
        <f t="shared" si="296"/>
        <v/>
      </c>
      <c r="X117" s="81">
        <f t="shared" si="296"/>
        <v>1.7790589993794765</v>
      </c>
      <c r="Y117" s="82">
        <f t="shared" si="296"/>
        <v>2.0540494421742634</v>
      </c>
      <c r="Z117" s="78">
        <f t="shared" si="296"/>
        <v>1.9704845502036323</v>
      </c>
      <c r="AA117" s="78">
        <f t="shared" si="296"/>
        <v>2.1722806343928167</v>
      </c>
      <c r="AB117" s="83">
        <f t="shared" si="296"/>
        <v>2.9804631716284575</v>
      </c>
      <c r="AC117" s="78">
        <f t="shared" si="296"/>
        <v>3.1106799486378724</v>
      </c>
      <c r="AD117" s="78">
        <f t="shared" si="296"/>
        <v>3.1106799486378724</v>
      </c>
      <c r="AE117" s="78">
        <f t="shared" si="296"/>
        <v>2.6492095978376313</v>
      </c>
      <c r="AF117" s="78">
        <f t="shared" si="296"/>
        <v>2.6492095978376313</v>
      </c>
      <c r="AG117" s="78">
        <f t="shared" si="296"/>
        <v>2.6492095978376313</v>
      </c>
      <c r="AH117" s="78">
        <f t="shared" si="296"/>
        <v>2.6492095978376313</v>
      </c>
      <c r="AI117" s="78">
        <f t="shared" ref="AI117:BN117" si="297">IF(OR(AI26=0,AI30=0),"",(AI30-AI26)*100/AI26)</f>
        <v>2.3025845561846703</v>
      </c>
      <c r="AJ117" s="78">
        <f t="shared" si="297"/>
        <v>2.2540171349440286</v>
      </c>
      <c r="AK117" s="78">
        <f t="shared" si="297"/>
        <v>2.2540171349440286</v>
      </c>
      <c r="AL117" s="78">
        <f t="shared" si="297"/>
        <v>2.2540171349440286</v>
      </c>
      <c r="AM117" s="78">
        <f t="shared" si="297"/>
        <v>2.2594791911457337</v>
      </c>
      <c r="AN117" s="78">
        <f t="shared" si="297"/>
        <v>2.2510425720802423</v>
      </c>
      <c r="AO117" s="78">
        <f t="shared" si="297"/>
        <v>2.2510425720802423</v>
      </c>
      <c r="AP117" s="78">
        <f t="shared" si="297"/>
        <v>2.2510425720802423</v>
      </c>
      <c r="AQ117" s="78">
        <f t="shared" si="297"/>
        <v>2.1523577506615568</v>
      </c>
      <c r="AR117" s="78">
        <f t="shared" si="297"/>
        <v>2.0928809661261778</v>
      </c>
      <c r="AS117" s="78">
        <f t="shared" si="297"/>
        <v>2.0928809661261778</v>
      </c>
      <c r="AT117" s="78">
        <f t="shared" si="297"/>
        <v>2.0928809661261778</v>
      </c>
      <c r="AU117" s="78">
        <f t="shared" si="297"/>
        <v>2.0928809661261778</v>
      </c>
      <c r="AV117" s="78">
        <f t="shared" si="297"/>
        <v>2.0928809661261778</v>
      </c>
      <c r="AW117" s="78">
        <f t="shared" si="297"/>
        <v>2.0928809661261778</v>
      </c>
      <c r="AX117" s="78">
        <f t="shared" si="297"/>
        <v>2.0928809661261778</v>
      </c>
      <c r="AY117" s="78">
        <f t="shared" si="297"/>
        <v>1.8086669288080519</v>
      </c>
      <c r="AZ117" s="78">
        <f t="shared" si="297"/>
        <v>1.8088516803023411</v>
      </c>
      <c r="BA117" s="78">
        <f t="shared" si="297"/>
        <v>1.8088516803023411</v>
      </c>
      <c r="BB117" s="78">
        <f t="shared" si="297"/>
        <v>1.8088516803023411</v>
      </c>
      <c r="BC117" s="78">
        <f t="shared" si="297"/>
        <v>1.8088516803023411</v>
      </c>
      <c r="BD117" s="78">
        <f t="shared" si="297"/>
        <v>1.8088516803023411</v>
      </c>
      <c r="BE117" s="78">
        <f t="shared" si="297"/>
        <v>1.8088516803023411</v>
      </c>
      <c r="BF117" s="78">
        <f t="shared" si="297"/>
        <v>1.8088516803023411</v>
      </c>
      <c r="BG117" s="78">
        <f t="shared" si="297"/>
        <v>1.8088516803023411</v>
      </c>
      <c r="BH117" s="78">
        <f t="shared" si="297"/>
        <v>1.8088516803023411</v>
      </c>
      <c r="BI117" s="78">
        <f t="shared" si="297"/>
        <v>1.8088516803023411</v>
      </c>
      <c r="BJ117" s="78">
        <f t="shared" si="297"/>
        <v>1.8088516803023411</v>
      </c>
      <c r="BK117" s="78">
        <f t="shared" si="297"/>
        <v>1.8088516803023411</v>
      </c>
      <c r="BL117" s="78">
        <f t="shared" si="297"/>
        <v>1.8088516803023411</v>
      </c>
      <c r="BM117" s="78">
        <f t="shared" si="297"/>
        <v>1.8088516803023411</v>
      </c>
      <c r="BN117" s="78">
        <f t="shared" si="297"/>
        <v>1.8088295448600207</v>
      </c>
      <c r="BO117" s="78">
        <f t="shared" ref="BO117:CD117" si="298">IF(OR(BO26=0,BO30=0),"",(BO30-BO26)*100/BO26)</f>
        <v>1.6777004755383027</v>
      </c>
      <c r="BP117" s="78">
        <f t="shared" si="298"/>
        <v>1.6582310263385796</v>
      </c>
      <c r="BQ117" s="78">
        <f t="shared" si="298"/>
        <v>1.6582310263385796</v>
      </c>
      <c r="BR117" s="78">
        <f t="shared" si="298"/>
        <v>1.6582310263385796</v>
      </c>
      <c r="BS117" s="78">
        <f t="shared" si="298"/>
        <v>1.6582310263385796</v>
      </c>
      <c r="BT117" s="78">
        <f t="shared" si="298"/>
        <v>1.6582310263385796</v>
      </c>
      <c r="BU117" s="78">
        <f t="shared" si="298"/>
        <v>1.6582310263385796</v>
      </c>
      <c r="BV117" s="78">
        <f t="shared" si="298"/>
        <v>1.6582310263385796</v>
      </c>
      <c r="BW117" s="78">
        <f t="shared" si="298"/>
        <v>1.6584102803214409</v>
      </c>
      <c r="BX117" s="78">
        <f t="shared" si="298"/>
        <v>1.6584102803214409</v>
      </c>
      <c r="BY117" s="78">
        <f t="shared" si="298"/>
        <v>1.6584102803214409</v>
      </c>
      <c r="BZ117" s="78">
        <f t="shared" si="298"/>
        <v>1.6584102803214409</v>
      </c>
      <c r="CA117" s="78">
        <f t="shared" si="298"/>
        <v>1.6584102803214409</v>
      </c>
      <c r="CB117" s="78">
        <f t="shared" si="298"/>
        <v>1.4100586002961413</v>
      </c>
      <c r="CC117" s="78">
        <f t="shared" si="298"/>
        <v>1.4100586002961413</v>
      </c>
      <c r="CD117" s="78">
        <f t="shared" si="298"/>
        <v>1.4100586002961413</v>
      </c>
    </row>
    <row r="118" spans="1:82" x14ac:dyDescent="0.3">
      <c r="A118" s="46" t="s">
        <v>11</v>
      </c>
      <c r="B118" s="56"/>
      <c r="C118" s="78" t="str">
        <f t="shared" ref="C118:AH118" si="299">IF(OR(C27=0,C31=0),"",(C31-C27)*100/C27)</f>
        <v/>
      </c>
      <c r="D118" s="78" t="str">
        <f t="shared" si="299"/>
        <v/>
      </c>
      <c r="E118" s="78" t="str">
        <f t="shared" si="299"/>
        <v/>
      </c>
      <c r="F118" s="78" t="str">
        <f t="shared" si="299"/>
        <v/>
      </c>
      <c r="G118" s="78" t="str">
        <f t="shared" si="299"/>
        <v/>
      </c>
      <c r="H118" s="78" t="str">
        <f t="shared" si="299"/>
        <v/>
      </c>
      <c r="I118" s="78" t="str">
        <f t="shared" si="299"/>
        <v/>
      </c>
      <c r="J118" s="78" t="str">
        <f t="shared" si="299"/>
        <v/>
      </c>
      <c r="K118" s="78" t="str">
        <f t="shared" si="299"/>
        <v/>
      </c>
      <c r="L118" s="78" t="str">
        <f t="shared" si="299"/>
        <v/>
      </c>
      <c r="M118" s="78" t="str">
        <f t="shared" si="299"/>
        <v/>
      </c>
      <c r="N118" s="78" t="str">
        <f t="shared" si="299"/>
        <v/>
      </c>
      <c r="O118" s="78" t="str">
        <f t="shared" si="299"/>
        <v/>
      </c>
      <c r="P118" s="78" t="str">
        <f t="shared" si="299"/>
        <v/>
      </c>
      <c r="Q118" s="78" t="str">
        <f t="shared" si="299"/>
        <v/>
      </c>
      <c r="R118" s="78" t="str">
        <f t="shared" si="299"/>
        <v/>
      </c>
      <c r="S118" s="78" t="str">
        <f t="shared" si="299"/>
        <v/>
      </c>
      <c r="T118" s="78" t="str">
        <f t="shared" si="299"/>
        <v/>
      </c>
      <c r="U118" s="78" t="str">
        <f t="shared" si="299"/>
        <v/>
      </c>
      <c r="V118" s="78" t="str">
        <f t="shared" si="299"/>
        <v/>
      </c>
      <c r="W118" s="78" t="str">
        <f t="shared" si="299"/>
        <v/>
      </c>
      <c r="X118" s="78" t="str">
        <f t="shared" si="299"/>
        <v/>
      </c>
      <c r="Y118" s="81">
        <f t="shared" si="299"/>
        <v>0.15505056820291133</v>
      </c>
      <c r="Z118" s="82">
        <f t="shared" si="299"/>
        <v>0.1100303142723342</v>
      </c>
      <c r="AA118" s="78">
        <f t="shared" si="299"/>
        <v>-2.7416235797940332E-2</v>
      </c>
      <c r="AB118" s="78">
        <f t="shared" si="299"/>
        <v>0.90685388019012936</v>
      </c>
      <c r="AC118" s="83">
        <f t="shared" si="299"/>
        <v>0.26375630911965464</v>
      </c>
      <c r="AD118" s="78">
        <f t="shared" si="299"/>
        <v>0.26375630911965464</v>
      </c>
      <c r="AE118" s="78">
        <f t="shared" si="299"/>
        <v>0.55126131316728388</v>
      </c>
      <c r="AF118" s="78">
        <f t="shared" si="299"/>
        <v>0.55126131316728388</v>
      </c>
      <c r="AG118" s="78">
        <f t="shared" si="299"/>
        <v>0.55126131316728388</v>
      </c>
      <c r="AH118" s="78">
        <f t="shared" si="299"/>
        <v>0.55126131316728388</v>
      </c>
      <c r="AI118" s="78">
        <f t="shared" ref="AI118:BN118" si="300">IF(OR(AI27=0,AI31=0),"",(AI31-AI27)*100/AI27)</f>
        <v>0.61856782495184681</v>
      </c>
      <c r="AJ118" s="78">
        <f t="shared" si="300"/>
        <v>0.58717016213906092</v>
      </c>
      <c r="AK118" s="78">
        <f t="shared" si="300"/>
        <v>0.58717016213906092</v>
      </c>
      <c r="AL118" s="78">
        <f t="shared" si="300"/>
        <v>0.58717016213906092</v>
      </c>
      <c r="AM118" s="78">
        <f t="shared" si="300"/>
        <v>0.46233307718318312</v>
      </c>
      <c r="AN118" s="78">
        <f t="shared" si="300"/>
        <v>0.79515908009476199</v>
      </c>
      <c r="AO118" s="78">
        <f t="shared" si="300"/>
        <v>0.79515908009476199</v>
      </c>
      <c r="AP118" s="78">
        <f t="shared" si="300"/>
        <v>0.79515908009476199</v>
      </c>
      <c r="AQ118" s="78">
        <f t="shared" si="300"/>
        <v>0.65491019385251492</v>
      </c>
      <c r="AR118" s="78">
        <f t="shared" si="300"/>
        <v>0.62996353725813625</v>
      </c>
      <c r="AS118" s="78">
        <f t="shared" si="300"/>
        <v>0.62996353725813625</v>
      </c>
      <c r="AT118" s="78">
        <f t="shared" si="300"/>
        <v>0.62996353725813625</v>
      </c>
      <c r="AU118" s="78">
        <f t="shared" si="300"/>
        <v>0.62996353725813625</v>
      </c>
      <c r="AV118" s="78">
        <f t="shared" si="300"/>
        <v>0.62996353725813625</v>
      </c>
      <c r="AW118" s="78">
        <f t="shared" si="300"/>
        <v>0.62996353725813625</v>
      </c>
      <c r="AX118" s="78">
        <f t="shared" si="300"/>
        <v>0.62996353725813625</v>
      </c>
      <c r="AY118" s="78">
        <f t="shared" si="300"/>
        <v>0.22041645667912707</v>
      </c>
      <c r="AZ118" s="78">
        <f t="shared" si="300"/>
        <v>0.22055506877879691</v>
      </c>
      <c r="BA118" s="78">
        <f t="shared" si="300"/>
        <v>0.22055506877879691</v>
      </c>
      <c r="BB118" s="78">
        <f t="shared" si="300"/>
        <v>0.22055506877879691</v>
      </c>
      <c r="BC118" s="78">
        <f t="shared" si="300"/>
        <v>0.22055506877879691</v>
      </c>
      <c r="BD118" s="78">
        <f t="shared" si="300"/>
        <v>0.22055506877879691</v>
      </c>
      <c r="BE118" s="78">
        <f t="shared" si="300"/>
        <v>0.22055506877879691</v>
      </c>
      <c r="BF118" s="78">
        <f t="shared" si="300"/>
        <v>0.22055506877879691</v>
      </c>
      <c r="BG118" s="78">
        <f t="shared" si="300"/>
        <v>0.22055506877879691</v>
      </c>
      <c r="BH118" s="78">
        <f t="shared" si="300"/>
        <v>0.22055506877879691</v>
      </c>
      <c r="BI118" s="78">
        <f t="shared" si="300"/>
        <v>0.22055506877879691</v>
      </c>
      <c r="BJ118" s="78">
        <f t="shared" si="300"/>
        <v>0.22055506877879691</v>
      </c>
      <c r="BK118" s="78">
        <f t="shared" si="300"/>
        <v>0.22055506877879691</v>
      </c>
      <c r="BL118" s="78">
        <f t="shared" si="300"/>
        <v>0.22055506877879691</v>
      </c>
      <c r="BM118" s="78">
        <f t="shared" si="300"/>
        <v>0.22055506877879691</v>
      </c>
      <c r="BN118" s="78">
        <f t="shared" si="300"/>
        <v>0.22053886651017029</v>
      </c>
      <c r="BO118" s="78">
        <f t="shared" ref="BO118:CD118" si="301">IF(OR(BO27=0,BO31=0),"",(BO31-BO27)*100/BO27)</f>
        <v>0.15053989049655792</v>
      </c>
      <c r="BP118" s="78">
        <f t="shared" si="301"/>
        <v>0.14091571714092754</v>
      </c>
      <c r="BQ118" s="78">
        <f t="shared" si="301"/>
        <v>0.14091571714092754</v>
      </c>
      <c r="BR118" s="78">
        <f t="shared" si="301"/>
        <v>0.14091571714092754</v>
      </c>
      <c r="BS118" s="78">
        <f t="shared" si="301"/>
        <v>0.14091571714092754</v>
      </c>
      <c r="BT118" s="78">
        <f t="shared" si="301"/>
        <v>0.14091571714092754</v>
      </c>
      <c r="BU118" s="78">
        <f t="shared" si="301"/>
        <v>0.14091571714092754</v>
      </c>
      <c r="BV118" s="78">
        <f t="shared" si="301"/>
        <v>0.14091571714092754</v>
      </c>
      <c r="BW118" s="78">
        <f t="shared" si="301"/>
        <v>0.14133574838245083</v>
      </c>
      <c r="BX118" s="78">
        <f t="shared" si="301"/>
        <v>0.14133574838245083</v>
      </c>
      <c r="BY118" s="78">
        <f t="shared" si="301"/>
        <v>0.14133574838245083</v>
      </c>
      <c r="BZ118" s="78">
        <f t="shared" si="301"/>
        <v>0.14133574838245083</v>
      </c>
      <c r="CA118" s="78">
        <f t="shared" si="301"/>
        <v>0.14133574838245083</v>
      </c>
      <c r="CB118" s="78">
        <f t="shared" si="301"/>
        <v>1.1013089132288627</v>
      </c>
      <c r="CC118" s="78">
        <f t="shared" si="301"/>
        <v>1.1013089132288627</v>
      </c>
      <c r="CD118" s="78">
        <f t="shared" si="301"/>
        <v>1.1013089132288627</v>
      </c>
    </row>
    <row r="119" spans="1:82" x14ac:dyDescent="0.3">
      <c r="A119" s="47" t="s">
        <v>26</v>
      </c>
      <c r="B119" s="57"/>
      <c r="C119" s="80" t="str">
        <f t="shared" ref="C119:AH119" si="302">IF(OR(C28=0,C32=0),"",(C32-C28)*100/C28)</f>
        <v/>
      </c>
      <c r="D119" s="80" t="str">
        <f t="shared" si="302"/>
        <v/>
      </c>
      <c r="E119" s="80" t="str">
        <f t="shared" si="302"/>
        <v/>
      </c>
      <c r="F119" s="80" t="str">
        <f t="shared" si="302"/>
        <v/>
      </c>
      <c r="G119" s="80" t="str">
        <f t="shared" si="302"/>
        <v/>
      </c>
      <c r="H119" s="80" t="str">
        <f t="shared" si="302"/>
        <v/>
      </c>
      <c r="I119" s="80" t="str">
        <f t="shared" si="302"/>
        <v/>
      </c>
      <c r="J119" s="80" t="str">
        <f t="shared" si="302"/>
        <v/>
      </c>
      <c r="K119" s="80" t="str">
        <f t="shared" si="302"/>
        <v/>
      </c>
      <c r="L119" s="80" t="str">
        <f t="shared" si="302"/>
        <v/>
      </c>
      <c r="M119" s="80" t="str">
        <f t="shared" si="302"/>
        <v/>
      </c>
      <c r="N119" s="80" t="str">
        <f t="shared" si="302"/>
        <v/>
      </c>
      <c r="O119" s="80" t="str">
        <f t="shared" si="302"/>
        <v/>
      </c>
      <c r="P119" s="80" t="str">
        <f t="shared" si="302"/>
        <v/>
      </c>
      <c r="Q119" s="80" t="str">
        <f t="shared" si="302"/>
        <v/>
      </c>
      <c r="R119" s="80" t="str">
        <f t="shared" si="302"/>
        <v/>
      </c>
      <c r="S119" s="80" t="str">
        <f t="shared" si="302"/>
        <v/>
      </c>
      <c r="T119" s="80" t="str">
        <f t="shared" si="302"/>
        <v/>
      </c>
      <c r="U119" s="80" t="str">
        <f t="shared" si="302"/>
        <v/>
      </c>
      <c r="V119" s="80" t="str">
        <f t="shared" si="302"/>
        <v/>
      </c>
      <c r="W119" s="80" t="str">
        <f t="shared" si="302"/>
        <v/>
      </c>
      <c r="X119" s="80" t="str">
        <f t="shared" si="302"/>
        <v/>
      </c>
      <c r="Y119" s="80" t="str">
        <f t="shared" si="302"/>
        <v/>
      </c>
      <c r="Z119" s="84">
        <f t="shared" si="302"/>
        <v>9.1416144608771521</v>
      </c>
      <c r="AA119" s="85">
        <f t="shared" si="302"/>
        <v>9.3880662789334473</v>
      </c>
      <c r="AB119" s="80">
        <f t="shared" si="302"/>
        <v>9.3670759485088393</v>
      </c>
      <c r="AC119" s="80">
        <f t="shared" si="302"/>
        <v>9.9163460257022589</v>
      </c>
      <c r="AD119" s="86">
        <f t="shared" si="302"/>
        <v>9.9163460257022589</v>
      </c>
      <c r="AE119" s="80">
        <f t="shared" si="302"/>
        <v>9.687590687268127</v>
      </c>
      <c r="AF119" s="80">
        <f t="shared" si="302"/>
        <v>9.687590687268127</v>
      </c>
      <c r="AG119" s="80">
        <f t="shared" si="302"/>
        <v>9.687590687268127</v>
      </c>
      <c r="AH119" s="80">
        <f t="shared" si="302"/>
        <v>9.687590687268127</v>
      </c>
      <c r="AI119" s="80">
        <f t="shared" ref="AI119:BN119" si="303">IF(OR(AI28=0,AI32=0),"",(AI32-AI28)*100/AI28)</f>
        <v>9.4059097892002086</v>
      </c>
      <c r="AJ119" s="80">
        <f t="shared" si="303"/>
        <v>9.4726256345198419</v>
      </c>
      <c r="AK119" s="80">
        <f t="shared" si="303"/>
        <v>9.4726256345198419</v>
      </c>
      <c r="AL119" s="80">
        <f t="shared" si="303"/>
        <v>9.4726256345198419</v>
      </c>
      <c r="AM119" s="80">
        <f t="shared" si="303"/>
        <v>9.379398659722149</v>
      </c>
      <c r="AN119" s="80">
        <f t="shared" si="303"/>
        <v>9.2743556199035098</v>
      </c>
      <c r="AO119" s="80">
        <f t="shared" si="303"/>
        <v>9.2743556199035098</v>
      </c>
      <c r="AP119" s="80">
        <f t="shared" si="303"/>
        <v>9.2743556199035098</v>
      </c>
      <c r="AQ119" s="80">
        <f t="shared" si="303"/>
        <v>9.5588674517912615</v>
      </c>
      <c r="AR119" s="80">
        <f t="shared" si="303"/>
        <v>9.5770598784090311</v>
      </c>
      <c r="AS119" s="80">
        <f t="shared" si="303"/>
        <v>9.5770598784090311</v>
      </c>
      <c r="AT119" s="80">
        <f t="shared" si="303"/>
        <v>9.5770598784090311</v>
      </c>
      <c r="AU119" s="80">
        <f t="shared" si="303"/>
        <v>9.5770598784090311</v>
      </c>
      <c r="AV119" s="80">
        <f t="shared" si="303"/>
        <v>9.5770598784090311</v>
      </c>
      <c r="AW119" s="80">
        <f t="shared" si="303"/>
        <v>9.5770598784090311</v>
      </c>
      <c r="AX119" s="80">
        <f t="shared" si="303"/>
        <v>9.5770598784090311</v>
      </c>
      <c r="AY119" s="80">
        <f t="shared" si="303"/>
        <v>9.7399881302338027</v>
      </c>
      <c r="AZ119" s="80">
        <f t="shared" si="303"/>
        <v>9.7402056604251559</v>
      </c>
      <c r="BA119" s="80">
        <f t="shared" si="303"/>
        <v>9.7402056604251559</v>
      </c>
      <c r="BB119" s="80">
        <f t="shared" si="303"/>
        <v>9.7402056604251559</v>
      </c>
      <c r="BC119" s="80">
        <f t="shared" si="303"/>
        <v>9.7402056604251559</v>
      </c>
      <c r="BD119" s="80">
        <f t="shared" si="303"/>
        <v>9.7402056604251559</v>
      </c>
      <c r="BE119" s="80">
        <f t="shared" si="303"/>
        <v>9.7402056604251559</v>
      </c>
      <c r="BF119" s="80">
        <f t="shared" si="303"/>
        <v>9.7402056604251559</v>
      </c>
      <c r="BG119" s="80">
        <f t="shared" si="303"/>
        <v>9.7402056604251559</v>
      </c>
      <c r="BH119" s="80">
        <f t="shared" si="303"/>
        <v>9.7402056604251559</v>
      </c>
      <c r="BI119" s="80">
        <f t="shared" si="303"/>
        <v>9.7402056604251559</v>
      </c>
      <c r="BJ119" s="80">
        <f t="shared" si="303"/>
        <v>9.7402056604251559</v>
      </c>
      <c r="BK119" s="80">
        <f t="shared" si="303"/>
        <v>9.7402056604251559</v>
      </c>
      <c r="BL119" s="80">
        <f t="shared" si="303"/>
        <v>9.7402056604251559</v>
      </c>
      <c r="BM119" s="80">
        <f t="shared" si="303"/>
        <v>9.7402056604251559</v>
      </c>
      <c r="BN119" s="80">
        <f t="shared" si="303"/>
        <v>9.7402775332191425</v>
      </c>
      <c r="BO119" s="80">
        <f t="shared" ref="BO119:CD119" si="304">IF(OR(BO28=0,BO32=0),"",(BO32-BO28)*100/BO28)</f>
        <v>9.5771391924060634</v>
      </c>
      <c r="BP119" s="80">
        <f t="shared" si="304"/>
        <v>9.5311000590921164</v>
      </c>
      <c r="BQ119" s="80">
        <f t="shared" si="304"/>
        <v>9.5311000590921164</v>
      </c>
      <c r="BR119" s="80">
        <f t="shared" si="304"/>
        <v>9.5311000590921164</v>
      </c>
      <c r="BS119" s="80">
        <f t="shared" si="304"/>
        <v>9.5311000590921164</v>
      </c>
      <c r="BT119" s="80">
        <f t="shared" si="304"/>
        <v>9.5311000590921164</v>
      </c>
      <c r="BU119" s="80">
        <f t="shared" si="304"/>
        <v>9.5311000590921164</v>
      </c>
      <c r="BV119" s="80">
        <f t="shared" si="304"/>
        <v>9.5311000590921164</v>
      </c>
      <c r="BW119" s="80">
        <f t="shared" si="304"/>
        <v>9.5304746181218878</v>
      </c>
      <c r="BX119" s="80">
        <f t="shared" si="304"/>
        <v>9.5304746181218878</v>
      </c>
      <c r="BY119" s="80">
        <f t="shared" si="304"/>
        <v>9.5304746181218878</v>
      </c>
      <c r="BZ119" s="80">
        <f t="shared" si="304"/>
        <v>9.5304746181218878</v>
      </c>
      <c r="CA119" s="80">
        <f t="shared" si="304"/>
        <v>9.5304746181218878</v>
      </c>
      <c r="CB119" s="80">
        <f t="shared" si="304"/>
        <v>9.763522064694067</v>
      </c>
      <c r="CC119" s="80">
        <f t="shared" si="304"/>
        <v>9.763522064694067</v>
      </c>
      <c r="CD119" s="80">
        <f t="shared" si="304"/>
        <v>9.763522064694067</v>
      </c>
    </row>
    <row r="120" spans="1:82" x14ac:dyDescent="0.3">
      <c r="A120" s="48" t="s">
        <v>105</v>
      </c>
      <c r="B120" s="58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81">
        <f t="shared" ref="AA120:BF120" si="305">IF(OR(AA29=0,AA33=0),"",(AA33-AA29)*100/AA29)</f>
        <v>-6.538009252328929</v>
      </c>
      <c r="AB120" s="82">
        <f t="shared" si="305"/>
        <v>-7.1465374730456102</v>
      </c>
      <c r="AC120" s="78">
        <f t="shared" si="305"/>
        <v>-6.7145530992013462</v>
      </c>
      <c r="AD120" s="78">
        <f t="shared" si="305"/>
        <v>-6.8928902266027832</v>
      </c>
      <c r="AE120" s="88">
        <f t="shared" si="305"/>
        <v>-6.4686583321620281</v>
      </c>
      <c r="AF120" s="87">
        <f t="shared" si="305"/>
        <v>-6.4686583321620281</v>
      </c>
      <c r="AG120" s="87">
        <f t="shared" si="305"/>
        <v>-6.4686583321620281</v>
      </c>
      <c r="AH120" s="78">
        <f t="shared" si="305"/>
        <v>-6.4686583321620281</v>
      </c>
      <c r="AI120" s="78">
        <f t="shared" si="305"/>
        <v>-6.6571389237466123</v>
      </c>
      <c r="AJ120" s="78">
        <f t="shared" si="305"/>
        <v>-6.7000303041645894</v>
      </c>
      <c r="AK120" s="78">
        <f t="shared" si="305"/>
        <v>-6.7000303041645894</v>
      </c>
      <c r="AL120" s="78">
        <f t="shared" si="305"/>
        <v>-6.7000303041645894</v>
      </c>
      <c r="AM120" s="78">
        <f t="shared" si="305"/>
        <v>-6.7281525484701392</v>
      </c>
      <c r="AN120" s="78">
        <f t="shared" si="305"/>
        <v>-7.0669597309481667</v>
      </c>
      <c r="AO120" s="78">
        <f t="shared" si="305"/>
        <v>-7.0669597309481667</v>
      </c>
      <c r="AP120" s="78">
        <f t="shared" si="305"/>
        <v>-7.0669597309481667</v>
      </c>
      <c r="AQ120" s="78">
        <f t="shared" si="305"/>
        <v>-7.1278229853575805</v>
      </c>
      <c r="AR120" s="78">
        <f t="shared" si="305"/>
        <v>-7.1256262596132052</v>
      </c>
      <c r="AS120" s="78">
        <f t="shared" si="305"/>
        <v>-7.1256262596132052</v>
      </c>
      <c r="AT120" s="78">
        <f t="shared" si="305"/>
        <v>-7.1256262596132052</v>
      </c>
      <c r="AU120" s="78">
        <f t="shared" si="305"/>
        <v>-7.1256262596132052</v>
      </c>
      <c r="AV120" s="78">
        <f t="shared" si="305"/>
        <v>-7.1256262596132052</v>
      </c>
      <c r="AW120" s="78">
        <f t="shared" si="305"/>
        <v>-7.1256262596132052</v>
      </c>
      <c r="AX120" s="78">
        <f t="shared" si="305"/>
        <v>-7.1256262596132052</v>
      </c>
      <c r="AY120" s="78">
        <f t="shared" si="305"/>
        <v>-6.7212700764542497</v>
      </c>
      <c r="AZ120" s="78">
        <f t="shared" si="305"/>
        <v>-6.7212403457744117</v>
      </c>
      <c r="BA120" s="78">
        <f t="shared" si="305"/>
        <v>-6.7212403457744117</v>
      </c>
      <c r="BB120" s="78">
        <f t="shared" si="305"/>
        <v>-6.7212403457744117</v>
      </c>
      <c r="BC120" s="78">
        <f t="shared" si="305"/>
        <v>-6.7212403457744117</v>
      </c>
      <c r="BD120" s="78">
        <f t="shared" si="305"/>
        <v>-6.7212403457744117</v>
      </c>
      <c r="BE120" s="78">
        <f t="shared" si="305"/>
        <v>-6.7212403457744117</v>
      </c>
      <c r="BF120" s="78">
        <f t="shared" si="305"/>
        <v>-6.7212403457744117</v>
      </c>
      <c r="BG120" s="78">
        <f t="shared" ref="BG120:CD120" si="306">IF(OR(BG29=0,BG33=0),"",(BG33-BG29)*100/BG29)</f>
        <v>-6.7212403457744117</v>
      </c>
      <c r="BH120" s="78">
        <f t="shared" si="306"/>
        <v>-6.7212403457744117</v>
      </c>
      <c r="BI120" s="78">
        <f t="shared" si="306"/>
        <v>-6.7212403457744117</v>
      </c>
      <c r="BJ120" s="78">
        <f t="shared" si="306"/>
        <v>-6.7212403457744117</v>
      </c>
      <c r="BK120" s="78">
        <f t="shared" si="306"/>
        <v>-6.7212403457744117</v>
      </c>
      <c r="BL120" s="78">
        <f t="shared" si="306"/>
        <v>-6.7212403457744117</v>
      </c>
      <c r="BM120" s="78">
        <f t="shared" si="306"/>
        <v>-6.7212403457744117</v>
      </c>
      <c r="BN120" s="78">
        <f t="shared" si="306"/>
        <v>-6.7213143182962156</v>
      </c>
      <c r="BO120" s="78">
        <f t="shared" si="306"/>
        <v>-6.6522032467754224</v>
      </c>
      <c r="BP120" s="78">
        <f t="shared" si="306"/>
        <v>-6.6541993275438553</v>
      </c>
      <c r="BQ120" s="78">
        <f t="shared" si="306"/>
        <v>-6.6541993275438553</v>
      </c>
      <c r="BR120" s="78">
        <f t="shared" si="306"/>
        <v>-6.6541993275438553</v>
      </c>
      <c r="BS120" s="78">
        <f t="shared" si="306"/>
        <v>-6.6541993275438553</v>
      </c>
      <c r="BT120" s="78">
        <f t="shared" si="306"/>
        <v>-6.6541993275438553</v>
      </c>
      <c r="BU120" s="78">
        <f t="shared" si="306"/>
        <v>-6.6541993275438553</v>
      </c>
      <c r="BV120" s="78">
        <f t="shared" si="306"/>
        <v>-6.6541993275438553</v>
      </c>
      <c r="BW120" s="78">
        <f t="shared" si="306"/>
        <v>-6.6573175287317312</v>
      </c>
      <c r="BX120" s="78">
        <f t="shared" si="306"/>
        <v>-6.6573175287317312</v>
      </c>
      <c r="BY120" s="78">
        <f t="shared" si="306"/>
        <v>-6.6573175287317312</v>
      </c>
      <c r="BZ120" s="78">
        <f t="shared" si="306"/>
        <v>-6.6573175287317312</v>
      </c>
      <c r="CA120" s="78">
        <f t="shared" si="306"/>
        <v>-6.6573175287317312</v>
      </c>
      <c r="CB120" s="78">
        <f t="shared" si="306"/>
        <v>-6.5646534824006988</v>
      </c>
      <c r="CC120" s="78">
        <f t="shared" si="306"/>
        <v>-6.5646534824006988</v>
      </c>
      <c r="CD120" s="78">
        <f t="shared" si="306"/>
        <v>-6.5646534824006988</v>
      </c>
    </row>
    <row r="121" spans="1:82" x14ac:dyDescent="0.3">
      <c r="A121" s="46" t="s">
        <v>106</v>
      </c>
      <c r="B121" s="56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78" t="str">
        <f t="shared" ref="AA121:BF121" si="307">IF(OR(AA30=0,AA34=0),"",(AA34-AA30)*100/AA30)</f>
        <v/>
      </c>
      <c r="AB121" s="81">
        <f t="shared" si="307"/>
        <v>-5.6681639907788472</v>
      </c>
      <c r="AC121" s="82">
        <f t="shared" si="307"/>
        <v>-5.8079963182126289</v>
      </c>
      <c r="AD121" s="78">
        <f t="shared" si="307"/>
        <v>-5.821305419304986</v>
      </c>
      <c r="AE121" s="78">
        <f t="shared" si="307"/>
        <v>-5.1718043781985301</v>
      </c>
      <c r="AF121" s="83">
        <f t="shared" si="307"/>
        <v>-5.1718043781985301</v>
      </c>
      <c r="AG121" s="78">
        <f t="shared" si="307"/>
        <v>-5.1718043781985301</v>
      </c>
      <c r="AH121" s="78">
        <f t="shared" si="307"/>
        <v>-5.1718043781985301</v>
      </c>
      <c r="AI121" s="78">
        <f t="shared" si="307"/>
        <v>-5.4475263937488982</v>
      </c>
      <c r="AJ121" s="78">
        <f t="shared" si="307"/>
        <v>-5.4807173853508564</v>
      </c>
      <c r="AK121" s="78">
        <f t="shared" si="307"/>
        <v>-5.4807173853508564</v>
      </c>
      <c r="AL121" s="78">
        <f t="shared" si="307"/>
        <v>-5.4807173853508564</v>
      </c>
      <c r="AM121" s="78">
        <f t="shared" si="307"/>
        <v>-5.8542736826962072</v>
      </c>
      <c r="AN121" s="78">
        <f t="shared" si="307"/>
        <v>-5.6060533972460798</v>
      </c>
      <c r="AO121" s="78">
        <f t="shared" si="307"/>
        <v>-5.6060533972460798</v>
      </c>
      <c r="AP121" s="78">
        <f t="shared" si="307"/>
        <v>-5.6060533972460798</v>
      </c>
      <c r="AQ121" s="78">
        <f t="shared" si="307"/>
        <v>-5.6423819836199502</v>
      </c>
      <c r="AR121" s="78">
        <f t="shared" si="307"/>
        <v>-5.5075135552874821</v>
      </c>
      <c r="AS121" s="78">
        <f t="shared" si="307"/>
        <v>-5.5075135552874821</v>
      </c>
      <c r="AT121" s="78">
        <f t="shared" si="307"/>
        <v>-5.5075135552874821</v>
      </c>
      <c r="AU121" s="78">
        <f t="shared" si="307"/>
        <v>-5.5075135552874821</v>
      </c>
      <c r="AV121" s="78">
        <f t="shared" si="307"/>
        <v>-5.5075135552874821</v>
      </c>
      <c r="AW121" s="78">
        <f t="shared" si="307"/>
        <v>-5.5075135552874821</v>
      </c>
      <c r="AX121" s="78">
        <f t="shared" si="307"/>
        <v>-5.5075135552874821</v>
      </c>
      <c r="AY121" s="78">
        <f t="shared" si="307"/>
        <v>-5.2852873040939059</v>
      </c>
      <c r="AZ121" s="78">
        <f t="shared" si="307"/>
        <v>-5.2852922179810848</v>
      </c>
      <c r="BA121" s="78">
        <f t="shared" si="307"/>
        <v>-5.2852922179810848</v>
      </c>
      <c r="BB121" s="78">
        <f t="shared" si="307"/>
        <v>-5.2852922179810848</v>
      </c>
      <c r="BC121" s="78">
        <f t="shared" si="307"/>
        <v>-5.2852922179810848</v>
      </c>
      <c r="BD121" s="78">
        <f t="shared" si="307"/>
        <v>-5.2852922179810848</v>
      </c>
      <c r="BE121" s="78">
        <f t="shared" si="307"/>
        <v>-5.2852922179810848</v>
      </c>
      <c r="BF121" s="78">
        <f t="shared" si="307"/>
        <v>-5.2852922179810848</v>
      </c>
      <c r="BG121" s="78">
        <f t="shared" ref="BG121:CD121" si="308">IF(OR(BG30=0,BG34=0),"",(BG34-BG30)*100/BG30)</f>
        <v>-5.2852922179810848</v>
      </c>
      <c r="BH121" s="78">
        <f t="shared" si="308"/>
        <v>-5.2852922179810848</v>
      </c>
      <c r="BI121" s="78">
        <f t="shared" si="308"/>
        <v>-5.2852922179810848</v>
      </c>
      <c r="BJ121" s="78">
        <f t="shared" si="308"/>
        <v>-5.2852922179810848</v>
      </c>
      <c r="BK121" s="78">
        <f t="shared" si="308"/>
        <v>-5.2852922179810848</v>
      </c>
      <c r="BL121" s="78">
        <f t="shared" si="308"/>
        <v>-5.2852922179810848</v>
      </c>
      <c r="BM121" s="78">
        <f t="shared" si="308"/>
        <v>-5.2852922179810848</v>
      </c>
      <c r="BN121" s="78">
        <f t="shared" si="308"/>
        <v>-5.2852556475172667</v>
      </c>
      <c r="BO121" s="78">
        <f t="shared" si="308"/>
        <v>-5.2426169506633959</v>
      </c>
      <c r="BP121" s="78">
        <f t="shared" si="308"/>
        <v>-5.2394427711151295</v>
      </c>
      <c r="BQ121" s="78">
        <f t="shared" si="308"/>
        <v>-5.2394427711151295</v>
      </c>
      <c r="BR121" s="78">
        <f t="shared" si="308"/>
        <v>-5.2394427711151295</v>
      </c>
      <c r="BS121" s="78">
        <f t="shared" si="308"/>
        <v>-5.2394427711151295</v>
      </c>
      <c r="BT121" s="78">
        <f t="shared" si="308"/>
        <v>-5.2394427711151295</v>
      </c>
      <c r="BU121" s="78">
        <f t="shared" si="308"/>
        <v>-5.2394427711151295</v>
      </c>
      <c r="BV121" s="78">
        <f t="shared" si="308"/>
        <v>-5.2394427711151295</v>
      </c>
      <c r="BW121" s="78">
        <f t="shared" si="308"/>
        <v>-5.2403254945422066</v>
      </c>
      <c r="BX121" s="78">
        <f t="shared" si="308"/>
        <v>-5.2403254945422066</v>
      </c>
      <c r="BY121" s="78">
        <f t="shared" si="308"/>
        <v>-5.2403254945422066</v>
      </c>
      <c r="BZ121" s="78">
        <f t="shared" si="308"/>
        <v>-5.2403254945422066</v>
      </c>
      <c r="CA121" s="78">
        <f t="shared" si="308"/>
        <v>-5.2403254945422066</v>
      </c>
      <c r="CB121" s="78">
        <f t="shared" si="308"/>
        <v>-5.4058073660550594</v>
      </c>
      <c r="CC121" s="78">
        <f t="shared" si="308"/>
        <v>-5.4058073660550594</v>
      </c>
      <c r="CD121" s="78">
        <f t="shared" si="308"/>
        <v>-5.4058073660550594</v>
      </c>
    </row>
    <row r="122" spans="1:82" x14ac:dyDescent="0.3">
      <c r="A122" s="46" t="s">
        <v>107</v>
      </c>
      <c r="B122" s="56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78" t="str">
        <f t="shared" ref="AA122:BF122" si="309">IF(OR(AA31=0,AA35=0),"",(AA35-AA31)*100/AA31)</f>
        <v/>
      </c>
      <c r="AB122" s="78" t="str">
        <f t="shared" si="309"/>
        <v/>
      </c>
      <c r="AC122" s="81">
        <f t="shared" si="309"/>
        <v>-1.8803222592154298</v>
      </c>
      <c r="AD122" s="82">
        <f t="shared" si="309"/>
        <v>-1.6909336794279493</v>
      </c>
      <c r="AE122" s="78">
        <f t="shared" si="309"/>
        <v>-1.7138384348018745</v>
      </c>
      <c r="AF122" s="78">
        <f t="shared" si="309"/>
        <v>-1.7138384348018745</v>
      </c>
      <c r="AG122" s="83">
        <f t="shared" si="309"/>
        <v>-1.7138384348018745</v>
      </c>
      <c r="AH122" s="78">
        <f t="shared" si="309"/>
        <v>-1.7138384348018745</v>
      </c>
      <c r="AI122" s="78">
        <f t="shared" si="309"/>
        <v>-2.2949634716532028</v>
      </c>
      <c r="AJ122" s="78">
        <f t="shared" si="309"/>
        <v>-2.3188856410581504</v>
      </c>
      <c r="AK122" s="78">
        <f t="shared" si="309"/>
        <v>-2.3188856410581504</v>
      </c>
      <c r="AL122" s="78">
        <f t="shared" si="309"/>
        <v>-2.3188856410581504</v>
      </c>
      <c r="AM122" s="78">
        <f t="shared" si="309"/>
        <v>-2.4706166417741584</v>
      </c>
      <c r="AN122" s="78">
        <f t="shared" si="309"/>
        <v>-2.7002174359546252</v>
      </c>
      <c r="AO122" s="78">
        <f t="shared" si="309"/>
        <v>-2.7002174359546252</v>
      </c>
      <c r="AP122" s="78">
        <f t="shared" si="309"/>
        <v>-2.7002174359546252</v>
      </c>
      <c r="AQ122" s="78">
        <f t="shared" si="309"/>
        <v>-2.7477340525089229</v>
      </c>
      <c r="AR122" s="78">
        <f t="shared" si="309"/>
        <v>-2.6770545712604701</v>
      </c>
      <c r="AS122" s="78">
        <f t="shared" si="309"/>
        <v>-2.6770545712604701</v>
      </c>
      <c r="AT122" s="78">
        <f t="shared" si="309"/>
        <v>-2.6770545712604701</v>
      </c>
      <c r="AU122" s="78">
        <f t="shared" si="309"/>
        <v>-2.6770545712604701</v>
      </c>
      <c r="AV122" s="78">
        <f t="shared" si="309"/>
        <v>-2.6770545712604701</v>
      </c>
      <c r="AW122" s="78">
        <f t="shared" si="309"/>
        <v>-2.6770545712604701</v>
      </c>
      <c r="AX122" s="78">
        <f t="shared" si="309"/>
        <v>-2.6770545712604701</v>
      </c>
      <c r="AY122" s="78">
        <f t="shared" si="309"/>
        <v>-2.4140850949519126</v>
      </c>
      <c r="AZ122" s="78">
        <f t="shared" si="309"/>
        <v>-2.4140880810722027</v>
      </c>
      <c r="BA122" s="78">
        <f t="shared" si="309"/>
        <v>-2.4140880810722027</v>
      </c>
      <c r="BB122" s="78">
        <f t="shared" si="309"/>
        <v>-2.4140880810722027</v>
      </c>
      <c r="BC122" s="78">
        <f t="shared" si="309"/>
        <v>-2.4140880810722027</v>
      </c>
      <c r="BD122" s="78">
        <f t="shared" si="309"/>
        <v>-2.4140880810722027</v>
      </c>
      <c r="BE122" s="78">
        <f t="shared" si="309"/>
        <v>-2.4140880810722027</v>
      </c>
      <c r="BF122" s="78">
        <f t="shared" si="309"/>
        <v>-2.4140880810722027</v>
      </c>
      <c r="BG122" s="78">
        <f t="shared" ref="BG122:CD122" si="310">IF(OR(BG31=0,BG35=0),"",(BG35-BG31)*100/BG31)</f>
        <v>-2.4140880810722027</v>
      </c>
      <c r="BH122" s="78">
        <f t="shared" si="310"/>
        <v>-2.4140880810722027</v>
      </c>
      <c r="BI122" s="78">
        <f t="shared" si="310"/>
        <v>-2.4140880810722027</v>
      </c>
      <c r="BJ122" s="78">
        <f t="shared" si="310"/>
        <v>-2.4140880810722027</v>
      </c>
      <c r="BK122" s="78">
        <f t="shared" si="310"/>
        <v>-2.4140880810722027</v>
      </c>
      <c r="BL122" s="78">
        <f t="shared" si="310"/>
        <v>-2.4140880810722027</v>
      </c>
      <c r="BM122" s="78">
        <f t="shared" si="310"/>
        <v>-2.4140880810722027</v>
      </c>
      <c r="BN122" s="78">
        <f t="shared" si="310"/>
        <v>-2.4143175686172018</v>
      </c>
      <c r="BO122" s="78">
        <f t="shared" si="310"/>
        <v>-2.3369299778931816</v>
      </c>
      <c r="BP122" s="78">
        <f t="shared" si="310"/>
        <v>-2.343072102167874</v>
      </c>
      <c r="BQ122" s="78">
        <f t="shared" si="310"/>
        <v>-2.343072102167874</v>
      </c>
      <c r="BR122" s="78">
        <f t="shared" si="310"/>
        <v>-2.343072102167874</v>
      </c>
      <c r="BS122" s="78">
        <f t="shared" si="310"/>
        <v>-2.343072102167874</v>
      </c>
      <c r="BT122" s="78">
        <f t="shared" si="310"/>
        <v>-2.343072102167874</v>
      </c>
      <c r="BU122" s="78">
        <f t="shared" si="310"/>
        <v>-2.343072102167874</v>
      </c>
      <c r="BV122" s="78">
        <f t="shared" si="310"/>
        <v>-2.343072102167874</v>
      </c>
      <c r="BW122" s="78">
        <f t="shared" si="310"/>
        <v>-2.3443088486013073</v>
      </c>
      <c r="BX122" s="78">
        <f t="shared" si="310"/>
        <v>-2.3443088486013073</v>
      </c>
      <c r="BY122" s="78">
        <f t="shared" si="310"/>
        <v>-2.3443088486013073</v>
      </c>
      <c r="BZ122" s="78">
        <f t="shared" si="310"/>
        <v>-2.3443088486013073</v>
      </c>
      <c r="CA122" s="78">
        <f t="shared" si="310"/>
        <v>-2.3443088486013073</v>
      </c>
      <c r="CB122" s="78">
        <f t="shared" si="310"/>
        <v>-2.4556258824195276</v>
      </c>
      <c r="CC122" s="78">
        <f t="shared" si="310"/>
        <v>-2.4556258824195276</v>
      </c>
      <c r="CD122" s="78">
        <f t="shared" si="310"/>
        <v>-2.4556258824195276</v>
      </c>
    </row>
    <row r="123" spans="1:82" x14ac:dyDescent="0.3">
      <c r="A123" s="47" t="s">
        <v>108</v>
      </c>
      <c r="B123" s="57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80" t="str">
        <f t="shared" ref="AA123:BF123" si="311">IF(OR(AA32=0,AA36=0),"",(AA36-AA32)*100/AA32)</f>
        <v/>
      </c>
      <c r="AB123" s="80" t="str">
        <f t="shared" si="311"/>
        <v/>
      </c>
      <c r="AC123" s="80" t="str">
        <f t="shared" si="311"/>
        <v/>
      </c>
      <c r="AD123" s="84">
        <f t="shared" si="311"/>
        <v>-14.702882071795168</v>
      </c>
      <c r="AE123" s="85">
        <f t="shared" si="311"/>
        <v>-13.62853697741077</v>
      </c>
      <c r="AF123" s="80">
        <f t="shared" si="311"/>
        <v>-13.62853697741077</v>
      </c>
      <c r="AG123" s="80">
        <f t="shared" si="311"/>
        <v>-13.62853697741077</v>
      </c>
      <c r="AH123" s="86">
        <f t="shared" si="311"/>
        <v>-13.62853697741077</v>
      </c>
      <c r="AI123" s="80">
        <f t="shared" si="311"/>
        <v>-13.427502301789696</v>
      </c>
      <c r="AJ123" s="80">
        <f t="shared" si="311"/>
        <v>-13.552535603002761</v>
      </c>
      <c r="AK123" s="80">
        <f t="shared" si="311"/>
        <v>-13.552535603002761</v>
      </c>
      <c r="AL123" s="80">
        <f t="shared" si="311"/>
        <v>-13.552535603002761</v>
      </c>
      <c r="AM123" s="80">
        <f t="shared" si="311"/>
        <v>-13.851570703473072</v>
      </c>
      <c r="AN123" s="80">
        <f t="shared" si="311"/>
        <v>-13.641880804167485</v>
      </c>
      <c r="AO123" s="80">
        <f t="shared" si="311"/>
        <v>-13.641880804167485</v>
      </c>
      <c r="AP123" s="80">
        <f t="shared" si="311"/>
        <v>-13.641880804167485</v>
      </c>
      <c r="AQ123" s="80">
        <f t="shared" si="311"/>
        <v>-13.885731999359734</v>
      </c>
      <c r="AR123" s="80">
        <f t="shared" si="311"/>
        <v>-13.880349572619037</v>
      </c>
      <c r="AS123" s="80">
        <f t="shared" si="311"/>
        <v>-13.880349572619037</v>
      </c>
      <c r="AT123" s="80">
        <f t="shared" si="311"/>
        <v>-13.880349572619037</v>
      </c>
      <c r="AU123" s="80">
        <f t="shared" si="311"/>
        <v>-13.880349572619037</v>
      </c>
      <c r="AV123" s="80">
        <f t="shared" si="311"/>
        <v>-13.880349572619037</v>
      </c>
      <c r="AW123" s="80">
        <f t="shared" si="311"/>
        <v>-13.880349572619037</v>
      </c>
      <c r="AX123" s="80">
        <f t="shared" si="311"/>
        <v>-13.880349572619037</v>
      </c>
      <c r="AY123" s="80">
        <f t="shared" si="311"/>
        <v>-13.887945441348185</v>
      </c>
      <c r="AZ123" s="80">
        <f t="shared" si="311"/>
        <v>-13.887922500620737</v>
      </c>
      <c r="BA123" s="80">
        <f t="shared" si="311"/>
        <v>-13.887922500620737</v>
      </c>
      <c r="BB123" s="80">
        <f t="shared" si="311"/>
        <v>-13.887922500620737</v>
      </c>
      <c r="BC123" s="80">
        <f t="shared" si="311"/>
        <v>-13.887922500620737</v>
      </c>
      <c r="BD123" s="80">
        <f t="shared" si="311"/>
        <v>-13.887922500620737</v>
      </c>
      <c r="BE123" s="80">
        <f t="shared" si="311"/>
        <v>-13.887922500620737</v>
      </c>
      <c r="BF123" s="80">
        <f t="shared" si="311"/>
        <v>-13.887922500620737</v>
      </c>
      <c r="BG123" s="80">
        <f t="shared" ref="BG123:CD123" si="312">IF(OR(BG32=0,BG36=0),"",(BG36-BG32)*100/BG32)</f>
        <v>-13.887922500620737</v>
      </c>
      <c r="BH123" s="80">
        <f t="shared" si="312"/>
        <v>-13.887922500620737</v>
      </c>
      <c r="BI123" s="80">
        <f t="shared" si="312"/>
        <v>-13.887922500620737</v>
      </c>
      <c r="BJ123" s="80">
        <f t="shared" si="312"/>
        <v>-13.887922500620737</v>
      </c>
      <c r="BK123" s="80">
        <f t="shared" si="312"/>
        <v>-13.887922500620737</v>
      </c>
      <c r="BL123" s="80">
        <f t="shared" si="312"/>
        <v>-13.887922500620737</v>
      </c>
      <c r="BM123" s="80">
        <f t="shared" si="312"/>
        <v>-13.887922500620737</v>
      </c>
      <c r="BN123" s="80">
        <f t="shared" si="312"/>
        <v>-13.888029445297349</v>
      </c>
      <c r="BO123" s="80">
        <f t="shared" si="312"/>
        <v>-13.774419434643985</v>
      </c>
      <c r="BP123" s="80">
        <f t="shared" si="312"/>
        <v>-13.757881311980887</v>
      </c>
      <c r="BQ123" s="80">
        <f t="shared" si="312"/>
        <v>-13.757881311980887</v>
      </c>
      <c r="BR123" s="80">
        <f t="shared" si="312"/>
        <v>-13.757881311980887</v>
      </c>
      <c r="BS123" s="80">
        <f t="shared" si="312"/>
        <v>-13.757881311980887</v>
      </c>
      <c r="BT123" s="80">
        <f t="shared" si="312"/>
        <v>-13.757881311980887</v>
      </c>
      <c r="BU123" s="80">
        <f t="shared" si="312"/>
        <v>-13.757881311980887</v>
      </c>
      <c r="BV123" s="80">
        <f t="shared" si="312"/>
        <v>-13.757881311980887</v>
      </c>
      <c r="BW123" s="80">
        <f t="shared" si="312"/>
        <v>-13.758561709003539</v>
      </c>
      <c r="BX123" s="80">
        <f t="shared" si="312"/>
        <v>-13.758561709003539</v>
      </c>
      <c r="BY123" s="80">
        <f t="shared" si="312"/>
        <v>-13.758561709003539</v>
      </c>
      <c r="BZ123" s="80">
        <f t="shared" si="312"/>
        <v>-13.758561709003539</v>
      </c>
      <c r="CA123" s="80">
        <f t="shared" si="312"/>
        <v>-13.758561709003539</v>
      </c>
      <c r="CB123" s="80">
        <f t="shared" si="312"/>
        <v>-14.15043769574174</v>
      </c>
      <c r="CC123" s="80">
        <f t="shared" si="312"/>
        <v>-14.15043769574174</v>
      </c>
      <c r="CD123" s="80">
        <f t="shared" si="312"/>
        <v>-14.15043769574174</v>
      </c>
    </row>
    <row r="124" spans="1:82" x14ac:dyDescent="0.3">
      <c r="A124" s="48" t="s">
        <v>125</v>
      </c>
      <c r="B124" s="58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78"/>
      <c r="AB124" s="78"/>
      <c r="AC124" s="78"/>
      <c r="AD124" s="78"/>
      <c r="AE124" s="81">
        <f t="shared" ref="AE124:BJ124" si="313">IF(OR(AE33=0,AE37=0),"",(AE37-AE33)*100/AE33)</f>
        <v>-2.5296131709102858</v>
      </c>
      <c r="AF124" s="82">
        <f t="shared" si="313"/>
        <v>-2.578386940246399</v>
      </c>
      <c r="AG124" s="78">
        <f t="shared" si="313"/>
        <v>-2.5199212108334139</v>
      </c>
      <c r="AH124" s="78">
        <f t="shared" si="313"/>
        <v>-2.5016234075794674</v>
      </c>
      <c r="AI124" s="88">
        <f t="shared" si="313"/>
        <v>-2.8962665985224811</v>
      </c>
      <c r="AJ124" s="87">
        <f t="shared" si="313"/>
        <v>-3.0775340304923411</v>
      </c>
      <c r="AK124" s="87">
        <f t="shared" si="313"/>
        <v>-3.0775340304923411</v>
      </c>
      <c r="AL124" s="78">
        <f t="shared" si="313"/>
        <v>-3.0775340304923411</v>
      </c>
      <c r="AM124" s="78">
        <f t="shared" si="313"/>
        <v>-2.8561233540105655</v>
      </c>
      <c r="AN124" s="78">
        <f t="shared" si="313"/>
        <v>-2.6675269913227733</v>
      </c>
      <c r="AO124" s="78">
        <f t="shared" si="313"/>
        <v>-2.6675269913227733</v>
      </c>
      <c r="AP124" s="78">
        <f t="shared" si="313"/>
        <v>-2.6675269913227733</v>
      </c>
      <c r="AQ124" s="78">
        <f t="shared" si="313"/>
        <v>-2.8840149289642225</v>
      </c>
      <c r="AR124" s="78">
        <f t="shared" si="313"/>
        <v>-2.9066882655064492</v>
      </c>
      <c r="AS124" s="78">
        <f t="shared" si="313"/>
        <v>-2.9066882655064492</v>
      </c>
      <c r="AT124" s="78">
        <f t="shared" si="313"/>
        <v>-2.9066882655064492</v>
      </c>
      <c r="AU124" s="78">
        <f t="shared" si="313"/>
        <v>-2.9066882655064492</v>
      </c>
      <c r="AV124" s="78">
        <f t="shared" si="313"/>
        <v>-2.9066882655064492</v>
      </c>
      <c r="AW124" s="78">
        <f t="shared" si="313"/>
        <v>-2.9066882655064492</v>
      </c>
      <c r="AX124" s="78">
        <f t="shared" si="313"/>
        <v>-2.9066882655064492</v>
      </c>
      <c r="AY124" s="78">
        <f t="shared" si="313"/>
        <v>-3.1287620919274235</v>
      </c>
      <c r="AZ124" s="78">
        <f t="shared" si="313"/>
        <v>-3.1287013845823277</v>
      </c>
      <c r="BA124" s="78">
        <f t="shared" si="313"/>
        <v>-3.1287013845823277</v>
      </c>
      <c r="BB124" s="78">
        <f t="shared" si="313"/>
        <v>-3.1287013845823277</v>
      </c>
      <c r="BC124" s="78">
        <f t="shared" si="313"/>
        <v>-3.1287013845823277</v>
      </c>
      <c r="BD124" s="78">
        <f t="shared" si="313"/>
        <v>-3.1287013845823277</v>
      </c>
      <c r="BE124" s="78">
        <f t="shared" si="313"/>
        <v>-3.1287013845823277</v>
      </c>
      <c r="BF124" s="78">
        <f t="shared" si="313"/>
        <v>-3.1287013845823277</v>
      </c>
      <c r="BG124" s="78">
        <f t="shared" si="313"/>
        <v>-3.1287013845823277</v>
      </c>
      <c r="BH124" s="78">
        <f t="shared" si="313"/>
        <v>-3.1287013845823277</v>
      </c>
      <c r="BI124" s="78">
        <f t="shared" si="313"/>
        <v>-3.1287013845823277</v>
      </c>
      <c r="BJ124" s="78">
        <f t="shared" si="313"/>
        <v>-3.1287013845823277</v>
      </c>
      <c r="BK124" s="78">
        <f t="shared" ref="BK124:CD124" si="314">IF(OR(BK33=0,BK37=0),"",(BK37-BK33)*100/BK33)</f>
        <v>-3.1287013845823277</v>
      </c>
      <c r="BL124" s="78">
        <f t="shared" si="314"/>
        <v>-3.1287013845823277</v>
      </c>
      <c r="BM124" s="78">
        <f t="shared" si="314"/>
        <v>-3.1287013845823277</v>
      </c>
      <c r="BN124" s="78">
        <f t="shared" si="314"/>
        <v>-3.1286937367663756</v>
      </c>
      <c r="BO124" s="78">
        <f t="shared" si="314"/>
        <v>-3.2896226918597056</v>
      </c>
      <c r="BP124" s="78">
        <f t="shared" si="314"/>
        <v>-3.3024729566355835</v>
      </c>
      <c r="BQ124" s="78">
        <f t="shared" si="314"/>
        <v>-3.3024729566355835</v>
      </c>
      <c r="BR124" s="78">
        <f t="shared" si="314"/>
        <v>-3.3024729566355835</v>
      </c>
      <c r="BS124" s="78">
        <f t="shared" si="314"/>
        <v>-3.3024729566355835</v>
      </c>
      <c r="BT124" s="78">
        <f t="shared" si="314"/>
        <v>-3.3024729566355835</v>
      </c>
      <c r="BU124" s="78">
        <f t="shared" si="314"/>
        <v>-3.3024729566355835</v>
      </c>
      <c r="BV124" s="78">
        <f t="shared" si="314"/>
        <v>-3.3024729566355835</v>
      </c>
      <c r="BW124" s="78">
        <f t="shared" si="314"/>
        <v>-3.3009426000012589</v>
      </c>
      <c r="BX124" s="78">
        <f t="shared" si="314"/>
        <v>-3.3009426000012589</v>
      </c>
      <c r="BY124" s="78">
        <f t="shared" si="314"/>
        <v>-3.3009426000012589</v>
      </c>
      <c r="BZ124" s="78">
        <f t="shared" si="314"/>
        <v>-3.3009426000012589</v>
      </c>
      <c r="CA124" s="78">
        <f t="shared" si="314"/>
        <v>-3.3009426000012589</v>
      </c>
      <c r="CB124" s="78">
        <f t="shared" si="314"/>
        <v>-2.9686253095675359</v>
      </c>
      <c r="CC124" s="78">
        <f t="shared" si="314"/>
        <v>-2.9686253095675359</v>
      </c>
      <c r="CD124" s="78">
        <f t="shared" si="314"/>
        <v>-2.9686253095675359</v>
      </c>
    </row>
    <row r="125" spans="1:82" x14ac:dyDescent="0.3">
      <c r="A125" s="46" t="s">
        <v>126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/>
      <c r="AB125" s="78"/>
      <c r="AC125" s="78"/>
      <c r="AD125" s="78"/>
      <c r="AE125" s="78" t="str">
        <f t="shared" ref="AE125:BJ125" si="315">IF(OR(AE34=0,AE38=0),"",(AE38-AE34)*100/AE34)</f>
        <v/>
      </c>
      <c r="AF125" s="81">
        <f t="shared" si="315"/>
        <v>5.0808842331954001</v>
      </c>
      <c r="AG125" s="82">
        <f t="shared" si="315"/>
        <v>4.9738425611653039</v>
      </c>
      <c r="AH125" s="78">
        <f t="shared" si="315"/>
        <v>5.0998868446092933</v>
      </c>
      <c r="AI125" s="78">
        <f t="shared" si="315"/>
        <v>5.6433037180908059</v>
      </c>
      <c r="AJ125" s="83">
        <f t="shared" si="315"/>
        <v>5.4630302810684235</v>
      </c>
      <c r="AK125" s="78">
        <f t="shared" si="315"/>
        <v>5.4630302810684235</v>
      </c>
      <c r="AL125" s="78">
        <f t="shared" si="315"/>
        <v>5.4630302810684235</v>
      </c>
      <c r="AM125" s="78">
        <f t="shared" si="315"/>
        <v>5.5429368380122757</v>
      </c>
      <c r="AN125" s="78">
        <f t="shared" si="315"/>
        <v>4.954460001188969</v>
      </c>
      <c r="AO125" s="78">
        <f t="shared" si="315"/>
        <v>4.954460001188969</v>
      </c>
      <c r="AP125" s="78">
        <f t="shared" si="315"/>
        <v>4.954460001188969</v>
      </c>
      <c r="AQ125" s="78">
        <f t="shared" si="315"/>
        <v>5.7056374305911408</v>
      </c>
      <c r="AR125" s="78">
        <f t="shared" si="315"/>
        <v>5.7348931781507391</v>
      </c>
      <c r="AS125" s="78">
        <f t="shared" si="315"/>
        <v>5.7348931781507391</v>
      </c>
      <c r="AT125" s="78">
        <f t="shared" si="315"/>
        <v>5.7348931781507391</v>
      </c>
      <c r="AU125" s="78">
        <f t="shared" si="315"/>
        <v>5.7348931781507391</v>
      </c>
      <c r="AV125" s="78">
        <f t="shared" si="315"/>
        <v>5.7348931781507391</v>
      </c>
      <c r="AW125" s="78">
        <f t="shared" si="315"/>
        <v>5.7348931781507391</v>
      </c>
      <c r="AX125" s="78">
        <f t="shared" si="315"/>
        <v>5.7348931781507391</v>
      </c>
      <c r="AY125" s="78">
        <f t="shared" si="315"/>
        <v>5.597848203046599</v>
      </c>
      <c r="AZ125" s="78">
        <f t="shared" si="315"/>
        <v>5.5979471894296502</v>
      </c>
      <c r="BA125" s="78">
        <f t="shared" si="315"/>
        <v>5.5979471894296502</v>
      </c>
      <c r="BB125" s="78">
        <f t="shared" si="315"/>
        <v>5.5979471894296502</v>
      </c>
      <c r="BC125" s="78">
        <f t="shared" si="315"/>
        <v>5.5979471894296502</v>
      </c>
      <c r="BD125" s="78">
        <f t="shared" si="315"/>
        <v>5.5979471894296502</v>
      </c>
      <c r="BE125" s="78">
        <f t="shared" si="315"/>
        <v>5.5979471894296502</v>
      </c>
      <c r="BF125" s="78">
        <f t="shared" si="315"/>
        <v>5.5979471894296502</v>
      </c>
      <c r="BG125" s="78">
        <f t="shared" si="315"/>
        <v>5.5979471894296502</v>
      </c>
      <c r="BH125" s="78">
        <f t="shared" si="315"/>
        <v>5.5979471894296502</v>
      </c>
      <c r="BI125" s="78">
        <f t="shared" si="315"/>
        <v>5.5979471894296502</v>
      </c>
      <c r="BJ125" s="78">
        <f t="shared" si="315"/>
        <v>5.5979471894296502</v>
      </c>
      <c r="BK125" s="78">
        <f t="shared" ref="BK125:CD125" si="316">IF(OR(BK34=0,BK38=0),"",(BK38-BK34)*100/BK34)</f>
        <v>5.5979471894296502</v>
      </c>
      <c r="BL125" s="78">
        <f t="shared" si="316"/>
        <v>5.5979471894296502</v>
      </c>
      <c r="BM125" s="78">
        <f t="shared" si="316"/>
        <v>5.5979471894296502</v>
      </c>
      <c r="BN125" s="78">
        <f t="shared" si="316"/>
        <v>5.5979090731685588</v>
      </c>
      <c r="BO125" s="78">
        <f t="shared" si="316"/>
        <v>5.4305680737993516</v>
      </c>
      <c r="BP125" s="78">
        <f t="shared" si="316"/>
        <v>5.3847386192788171</v>
      </c>
      <c r="BQ125" s="78">
        <f t="shared" si="316"/>
        <v>5.3847386192788171</v>
      </c>
      <c r="BR125" s="78">
        <f t="shared" si="316"/>
        <v>5.3847386192788171</v>
      </c>
      <c r="BS125" s="78">
        <f t="shared" si="316"/>
        <v>5.3847386192788171</v>
      </c>
      <c r="BT125" s="78">
        <f t="shared" si="316"/>
        <v>5.3847386192788171</v>
      </c>
      <c r="BU125" s="78">
        <f t="shared" si="316"/>
        <v>5.3847386192788171</v>
      </c>
      <c r="BV125" s="78">
        <f t="shared" si="316"/>
        <v>5.3847386192788171</v>
      </c>
      <c r="BW125" s="78">
        <f t="shared" si="316"/>
        <v>5.3822337698189209</v>
      </c>
      <c r="BX125" s="78">
        <f t="shared" si="316"/>
        <v>5.3822337698189209</v>
      </c>
      <c r="BY125" s="78">
        <f t="shared" si="316"/>
        <v>5.3822337698189209</v>
      </c>
      <c r="BZ125" s="78">
        <f t="shared" si="316"/>
        <v>5.3822337698189209</v>
      </c>
      <c r="CA125" s="78">
        <f t="shared" si="316"/>
        <v>5.3822337698189209</v>
      </c>
      <c r="CB125" s="78">
        <f t="shared" si="316"/>
        <v>5.8253132388105202</v>
      </c>
      <c r="CC125" s="78">
        <f t="shared" si="316"/>
        <v>5.8253132388105202</v>
      </c>
      <c r="CD125" s="78">
        <f t="shared" si="316"/>
        <v>5.8253132388105202</v>
      </c>
    </row>
    <row r="126" spans="1:82" x14ac:dyDescent="0.3">
      <c r="A126" s="46" t="s">
        <v>127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/>
      <c r="AB126" s="78"/>
      <c r="AC126" s="78"/>
      <c r="AD126" s="78"/>
      <c r="AE126" s="78" t="str">
        <f t="shared" ref="AE126:BJ126" si="317">IF(OR(AE35=0,AE39=0),"",(AE39-AE35)*100/AE35)</f>
        <v/>
      </c>
      <c r="AF126" s="78" t="str">
        <f t="shared" si="317"/>
        <v/>
      </c>
      <c r="AG126" s="81">
        <f t="shared" si="317"/>
        <v>-1.7279512548177172</v>
      </c>
      <c r="AH126" s="82">
        <f t="shared" si="317"/>
        <v>-1.4609685980627267</v>
      </c>
      <c r="AI126" s="78">
        <f t="shared" si="317"/>
        <v>-1.1516708181262256</v>
      </c>
      <c r="AJ126" s="78">
        <f t="shared" si="317"/>
        <v>-1.4273371459418902</v>
      </c>
      <c r="AK126" s="83">
        <f t="shared" si="317"/>
        <v>-1.4273371459418902</v>
      </c>
      <c r="AL126" s="78">
        <f t="shared" si="317"/>
        <v>-1.4273371459418902</v>
      </c>
      <c r="AM126" s="78">
        <f t="shared" si="317"/>
        <v>-1.3449222711961024</v>
      </c>
      <c r="AN126" s="78">
        <f t="shared" si="317"/>
        <v>-1.4023786749396474</v>
      </c>
      <c r="AO126" s="78">
        <f t="shared" si="317"/>
        <v>-1.4023786749396474</v>
      </c>
      <c r="AP126" s="78">
        <f t="shared" si="317"/>
        <v>-1.4023786749396474</v>
      </c>
      <c r="AQ126" s="78">
        <f t="shared" si="317"/>
        <v>-0.91418176604650048</v>
      </c>
      <c r="AR126" s="78">
        <f t="shared" si="317"/>
        <v>-0.82342699756048254</v>
      </c>
      <c r="AS126" s="78">
        <f t="shared" si="317"/>
        <v>-0.82342699756048254</v>
      </c>
      <c r="AT126" s="78">
        <f t="shared" si="317"/>
        <v>-0.82342699756048254</v>
      </c>
      <c r="AU126" s="78">
        <f t="shared" si="317"/>
        <v>-0.82342699756048254</v>
      </c>
      <c r="AV126" s="78">
        <f t="shared" si="317"/>
        <v>-0.82342699756048254</v>
      </c>
      <c r="AW126" s="78">
        <f t="shared" si="317"/>
        <v>-0.82342699756048254</v>
      </c>
      <c r="AX126" s="78">
        <f t="shared" si="317"/>
        <v>-0.82342699756048254</v>
      </c>
      <c r="AY126" s="78">
        <f t="shared" si="317"/>
        <v>-0.74431956130806687</v>
      </c>
      <c r="AZ126" s="78">
        <f t="shared" si="317"/>
        <v>-0.74424492779702123</v>
      </c>
      <c r="BA126" s="78">
        <f t="shared" si="317"/>
        <v>-0.74424492779702123</v>
      </c>
      <c r="BB126" s="78">
        <f t="shared" si="317"/>
        <v>-0.74424492779702123</v>
      </c>
      <c r="BC126" s="78">
        <f t="shared" si="317"/>
        <v>-0.74424492779702123</v>
      </c>
      <c r="BD126" s="78">
        <f t="shared" si="317"/>
        <v>-0.74424492779702123</v>
      </c>
      <c r="BE126" s="78">
        <f t="shared" si="317"/>
        <v>-0.74424492779702123</v>
      </c>
      <c r="BF126" s="78">
        <f t="shared" si="317"/>
        <v>-0.74424492779702123</v>
      </c>
      <c r="BG126" s="78">
        <f t="shared" si="317"/>
        <v>-0.74424492779702123</v>
      </c>
      <c r="BH126" s="78">
        <f t="shared" si="317"/>
        <v>-0.74424492779702123</v>
      </c>
      <c r="BI126" s="78">
        <f t="shared" si="317"/>
        <v>-0.74424492779702123</v>
      </c>
      <c r="BJ126" s="78">
        <f t="shared" si="317"/>
        <v>-0.74424492779702123</v>
      </c>
      <c r="BK126" s="78">
        <f t="shared" ref="BK126:CD126" si="318">IF(OR(BK35=0,BK39=0),"",(BK39-BK35)*100/BK35)</f>
        <v>-0.74424492779702123</v>
      </c>
      <c r="BL126" s="78">
        <f t="shared" si="318"/>
        <v>-0.74424492779702123</v>
      </c>
      <c r="BM126" s="78">
        <f t="shared" si="318"/>
        <v>-0.74424492779702123</v>
      </c>
      <c r="BN126" s="78">
        <f t="shared" si="318"/>
        <v>-0.74402407770674062</v>
      </c>
      <c r="BO126" s="78">
        <f t="shared" si="318"/>
        <v>-0.80031426934842864</v>
      </c>
      <c r="BP126" s="78">
        <f t="shared" si="318"/>
        <v>-0.81317273328222328</v>
      </c>
      <c r="BQ126" s="78">
        <f t="shared" si="318"/>
        <v>-0.81317273328222328</v>
      </c>
      <c r="BR126" s="78">
        <f t="shared" si="318"/>
        <v>-0.81317273328222328</v>
      </c>
      <c r="BS126" s="78">
        <f t="shared" si="318"/>
        <v>-0.81317273328222328</v>
      </c>
      <c r="BT126" s="78">
        <f t="shared" si="318"/>
        <v>-0.81317273328222328</v>
      </c>
      <c r="BU126" s="78">
        <f t="shared" si="318"/>
        <v>-0.81317273328222328</v>
      </c>
      <c r="BV126" s="78">
        <f t="shared" si="318"/>
        <v>-0.81317273328222328</v>
      </c>
      <c r="BW126" s="78">
        <f t="shared" si="318"/>
        <v>-0.81325410281309474</v>
      </c>
      <c r="BX126" s="78">
        <f t="shared" si="318"/>
        <v>-0.81325410281309474</v>
      </c>
      <c r="BY126" s="78">
        <f t="shared" si="318"/>
        <v>-0.81325410281309474</v>
      </c>
      <c r="BZ126" s="78">
        <f t="shared" si="318"/>
        <v>-0.81325410281309474</v>
      </c>
      <c r="CA126" s="78">
        <f t="shared" si="318"/>
        <v>-0.81325410281309474</v>
      </c>
      <c r="CB126" s="78">
        <f t="shared" si="318"/>
        <v>-0.68088115949585337</v>
      </c>
      <c r="CC126" s="78">
        <f t="shared" si="318"/>
        <v>-0.68088115949585337</v>
      </c>
      <c r="CD126" s="78">
        <f t="shared" si="318"/>
        <v>-0.68088115949585337</v>
      </c>
    </row>
    <row r="127" spans="1:82" x14ac:dyDescent="0.3">
      <c r="A127" s="47" t="s">
        <v>128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/>
      <c r="AB127" s="80"/>
      <c r="AC127" s="80"/>
      <c r="AD127" s="80"/>
      <c r="AE127" s="80" t="str">
        <f t="shared" ref="AE127:BJ127" si="319">IF(OR(AE36=0,AE40=0),"",(AE40-AE36)*100/AE36)</f>
        <v/>
      </c>
      <c r="AF127" s="80" t="str">
        <f t="shared" si="319"/>
        <v/>
      </c>
      <c r="AG127" s="80" t="str">
        <f t="shared" si="319"/>
        <v/>
      </c>
      <c r="AH127" s="84">
        <f t="shared" si="319"/>
        <v>6.5822678134904331</v>
      </c>
      <c r="AI127" s="85">
        <f t="shared" si="319"/>
        <v>6.409367305265909</v>
      </c>
      <c r="AJ127" s="80">
        <f t="shared" si="319"/>
        <v>6.2557044045513104</v>
      </c>
      <c r="AK127" s="80">
        <f t="shared" si="319"/>
        <v>6.2557044045513104</v>
      </c>
      <c r="AL127" s="86">
        <f t="shared" si="319"/>
        <v>6.2557044045513104</v>
      </c>
      <c r="AM127" s="80">
        <f t="shared" si="319"/>
        <v>6.2582390952065818</v>
      </c>
      <c r="AN127" s="80">
        <f t="shared" si="319"/>
        <v>6.5452863150543843</v>
      </c>
      <c r="AO127" s="80">
        <f t="shared" si="319"/>
        <v>6.5452863150543843</v>
      </c>
      <c r="AP127" s="80">
        <f t="shared" si="319"/>
        <v>6.5452863150543843</v>
      </c>
      <c r="AQ127" s="80">
        <f t="shared" si="319"/>
        <v>6.8935618051523715</v>
      </c>
      <c r="AR127" s="80">
        <f t="shared" si="319"/>
        <v>6.8272113615685637</v>
      </c>
      <c r="AS127" s="80">
        <f t="shared" si="319"/>
        <v>6.8272113615685637</v>
      </c>
      <c r="AT127" s="80">
        <f t="shared" si="319"/>
        <v>6.8272113615685637</v>
      </c>
      <c r="AU127" s="80">
        <f t="shared" si="319"/>
        <v>6.8272113615685637</v>
      </c>
      <c r="AV127" s="80">
        <f t="shared" si="319"/>
        <v>6.8272113615685637</v>
      </c>
      <c r="AW127" s="80">
        <f t="shared" si="319"/>
        <v>6.8272113615685637</v>
      </c>
      <c r="AX127" s="80">
        <f t="shared" si="319"/>
        <v>6.8272113615685637</v>
      </c>
      <c r="AY127" s="80">
        <f t="shared" si="319"/>
        <v>6.3084793869844251</v>
      </c>
      <c r="AZ127" s="80">
        <f t="shared" si="319"/>
        <v>6.3085530077098513</v>
      </c>
      <c r="BA127" s="80">
        <f t="shared" si="319"/>
        <v>6.3085530077098513</v>
      </c>
      <c r="BB127" s="80">
        <f t="shared" si="319"/>
        <v>6.3085530077098513</v>
      </c>
      <c r="BC127" s="80">
        <f t="shared" si="319"/>
        <v>6.3085530077098513</v>
      </c>
      <c r="BD127" s="80">
        <f t="shared" si="319"/>
        <v>6.3085530077098513</v>
      </c>
      <c r="BE127" s="80">
        <f t="shared" si="319"/>
        <v>6.3085530077098513</v>
      </c>
      <c r="BF127" s="80">
        <f t="shared" si="319"/>
        <v>6.3085530077098513</v>
      </c>
      <c r="BG127" s="80">
        <f t="shared" si="319"/>
        <v>6.3085530077098513</v>
      </c>
      <c r="BH127" s="80">
        <f t="shared" si="319"/>
        <v>6.3085530077098513</v>
      </c>
      <c r="BI127" s="80">
        <f t="shared" si="319"/>
        <v>6.3085530077098513</v>
      </c>
      <c r="BJ127" s="80">
        <f t="shared" si="319"/>
        <v>6.3085530077098513</v>
      </c>
      <c r="BK127" s="80">
        <f t="shared" ref="BK127:CD127" si="320">IF(OR(BK36=0,BK40=0),"",(BK40-BK36)*100/BK36)</f>
        <v>6.3085530077098513</v>
      </c>
      <c r="BL127" s="80">
        <f t="shared" si="320"/>
        <v>6.3085530077098513</v>
      </c>
      <c r="BM127" s="80">
        <f t="shared" si="320"/>
        <v>6.3085530077098513</v>
      </c>
      <c r="BN127" s="80">
        <f t="shared" si="320"/>
        <v>6.3086398492405253</v>
      </c>
      <c r="BO127" s="80">
        <f t="shared" si="320"/>
        <v>6.1651045565175622</v>
      </c>
      <c r="BP127" s="80">
        <f t="shared" si="320"/>
        <v>6.1270616427787088</v>
      </c>
      <c r="BQ127" s="80">
        <f t="shared" si="320"/>
        <v>6.1270616427787088</v>
      </c>
      <c r="BR127" s="80">
        <f t="shared" si="320"/>
        <v>6.1270616427787088</v>
      </c>
      <c r="BS127" s="80">
        <f t="shared" si="320"/>
        <v>6.1270616427787088</v>
      </c>
      <c r="BT127" s="80">
        <f t="shared" si="320"/>
        <v>6.1270616427787088</v>
      </c>
      <c r="BU127" s="80">
        <f t="shared" si="320"/>
        <v>6.1270616427787088</v>
      </c>
      <c r="BV127" s="80">
        <f t="shared" si="320"/>
        <v>6.1270616427787088</v>
      </c>
      <c r="BW127" s="80">
        <f t="shared" si="320"/>
        <v>6.1260333912987566</v>
      </c>
      <c r="BX127" s="80">
        <f t="shared" si="320"/>
        <v>6.1260333912987566</v>
      </c>
      <c r="BY127" s="80">
        <f t="shared" si="320"/>
        <v>6.1260333912987566</v>
      </c>
      <c r="BZ127" s="80">
        <f t="shared" si="320"/>
        <v>6.1260333912987566</v>
      </c>
      <c r="CA127" s="80">
        <f t="shared" si="320"/>
        <v>6.1260333912987566</v>
      </c>
      <c r="CB127" s="80">
        <f t="shared" si="320"/>
        <v>5.876689707801706</v>
      </c>
      <c r="CC127" s="80">
        <f t="shared" si="320"/>
        <v>5.876689707801706</v>
      </c>
      <c r="CD127" s="80">
        <f t="shared" si="320"/>
        <v>5.876689707801706</v>
      </c>
    </row>
    <row r="128" spans="1:82" x14ac:dyDescent="0.3">
      <c r="A128" s="48" t="str">
        <f>A41</f>
        <v>Q1-2013</v>
      </c>
      <c r="B128" s="56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78"/>
      <c r="AF128" s="78"/>
      <c r="AG128" s="78" t="str">
        <f t="shared" ref="AG128:BL128" si="321">IF(OR(AG37=0,AG41=0),"",(AG41-AG37)*100/AG37)</f>
        <v/>
      </c>
      <c r="AH128" s="78" t="str">
        <f t="shared" si="321"/>
        <v/>
      </c>
      <c r="AI128" s="81">
        <f t="shared" si="321"/>
        <v>6.0609207608762459</v>
      </c>
      <c r="AJ128" s="82">
        <f t="shared" si="321"/>
        <v>6.7563765961930526</v>
      </c>
      <c r="AK128" s="78">
        <f t="shared" si="321"/>
        <v>6.7861065618776424</v>
      </c>
      <c r="AL128" s="78">
        <f t="shared" si="321"/>
        <v>7.1078752433597012</v>
      </c>
      <c r="AM128" s="88">
        <f t="shared" si="321"/>
        <v>5.5589700637868269</v>
      </c>
      <c r="AN128" s="87">
        <f t="shared" si="321"/>
        <v>5.4807545498232457</v>
      </c>
      <c r="AO128" s="87">
        <f t="shared" si="321"/>
        <v>5.4807545498232457</v>
      </c>
      <c r="AP128" s="78">
        <f t="shared" si="321"/>
        <v>5.3289726445216496</v>
      </c>
      <c r="AQ128" s="78">
        <f t="shared" si="321"/>
        <v>6.0961065448208132</v>
      </c>
      <c r="AR128" s="78">
        <f t="shared" si="321"/>
        <v>5.9670469924697755</v>
      </c>
      <c r="AS128" s="78">
        <f t="shared" si="321"/>
        <v>5.9670469924697755</v>
      </c>
      <c r="AT128" s="78">
        <f t="shared" si="321"/>
        <v>5.9670469924697755</v>
      </c>
      <c r="AU128" s="78">
        <f t="shared" si="321"/>
        <v>5.5956010852652467</v>
      </c>
      <c r="AV128" s="78">
        <f t="shared" si="321"/>
        <v>5.5956010852652467</v>
      </c>
      <c r="AW128" s="78">
        <f t="shared" si="321"/>
        <v>5.5956010852652467</v>
      </c>
      <c r="AX128" s="78">
        <f t="shared" si="321"/>
        <v>5.5956010852652467</v>
      </c>
      <c r="AY128" s="78">
        <f t="shared" si="321"/>
        <v>5.592803168511729</v>
      </c>
      <c r="AZ128" s="78">
        <f t="shared" si="321"/>
        <v>5.5928175117949159</v>
      </c>
      <c r="BA128" s="78">
        <f t="shared" si="321"/>
        <v>5.5928175117949159</v>
      </c>
      <c r="BB128" s="78">
        <f t="shared" si="321"/>
        <v>5.5928175117949159</v>
      </c>
      <c r="BC128" s="78">
        <f t="shared" si="321"/>
        <v>5.5928175117949159</v>
      </c>
      <c r="BD128" s="78">
        <f t="shared" si="321"/>
        <v>5.5928175117949159</v>
      </c>
      <c r="BE128" s="78">
        <f t="shared" si="321"/>
        <v>5.5928175117949159</v>
      </c>
      <c r="BF128" s="78">
        <f t="shared" si="321"/>
        <v>5.5928175117949159</v>
      </c>
      <c r="BG128" s="78">
        <f t="shared" si="321"/>
        <v>5.5928175117949159</v>
      </c>
      <c r="BH128" s="78">
        <f t="shared" si="321"/>
        <v>5.5928175117949159</v>
      </c>
      <c r="BI128" s="78">
        <f t="shared" si="321"/>
        <v>5.5928175117949159</v>
      </c>
      <c r="BJ128" s="78">
        <f t="shared" si="321"/>
        <v>5.5928175117949159</v>
      </c>
      <c r="BK128" s="78">
        <f t="shared" si="321"/>
        <v>5.5928175117949159</v>
      </c>
      <c r="BL128" s="78">
        <f t="shared" si="321"/>
        <v>5.5928175117949159</v>
      </c>
      <c r="BM128" s="78">
        <f t="shared" ref="BM128:CD128" si="322">IF(OR(BM37=0,BM41=0),"",(BM41-BM37)*100/BM37)</f>
        <v>5.5928175117949159</v>
      </c>
      <c r="BN128" s="78">
        <f t="shared" si="322"/>
        <v>5.5928096609255933</v>
      </c>
      <c r="BO128" s="78">
        <f t="shared" si="322"/>
        <v>5.4424085900231223</v>
      </c>
      <c r="BP128" s="78">
        <f t="shared" si="322"/>
        <v>5.3754986446067612</v>
      </c>
      <c r="BQ128" s="78">
        <f t="shared" si="322"/>
        <v>5.3754986446067612</v>
      </c>
      <c r="BR128" s="78">
        <f t="shared" si="322"/>
        <v>5.3754986446067612</v>
      </c>
      <c r="BS128" s="78">
        <f t="shared" si="322"/>
        <v>5.3754986446067612</v>
      </c>
      <c r="BT128" s="78">
        <f t="shared" si="322"/>
        <v>5.3754986446067612</v>
      </c>
      <c r="BU128" s="78">
        <f t="shared" si="322"/>
        <v>5.3754986446067612</v>
      </c>
      <c r="BV128" s="78">
        <f t="shared" si="322"/>
        <v>5.3754986446067612</v>
      </c>
      <c r="BW128" s="78">
        <f t="shared" si="322"/>
        <v>5.3727287430426198</v>
      </c>
      <c r="BX128" s="78">
        <f t="shared" si="322"/>
        <v>5.3727287430426198</v>
      </c>
      <c r="BY128" s="78">
        <f t="shared" si="322"/>
        <v>5.3727287430426198</v>
      </c>
      <c r="BZ128" s="78">
        <f t="shared" si="322"/>
        <v>5.3727287430426198</v>
      </c>
      <c r="CA128" s="78">
        <f t="shared" si="322"/>
        <v>5.3727287430426198</v>
      </c>
      <c r="CB128" s="78">
        <f t="shared" si="322"/>
        <v>5.7650259643796469</v>
      </c>
      <c r="CC128" s="78">
        <f t="shared" si="322"/>
        <v>5.7650259643796469</v>
      </c>
      <c r="CD128" s="78">
        <f t="shared" si="322"/>
        <v>5.7650259643796469</v>
      </c>
    </row>
    <row r="129" spans="1:82" x14ac:dyDescent="0.3">
      <c r="A129" s="46" t="str">
        <f>A42</f>
        <v>Q2-2013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/>
      <c r="AF129" s="78"/>
      <c r="AG129" s="78" t="str">
        <f t="shared" ref="AG129:BL129" si="323">IF(OR(AG38=0,AG42=0),"",(AG42-AG38)*100/AG38)</f>
        <v/>
      </c>
      <c r="AH129" s="78" t="str">
        <f t="shared" si="323"/>
        <v/>
      </c>
      <c r="AI129" s="78" t="str">
        <f t="shared" si="323"/>
        <v/>
      </c>
      <c r="AJ129" s="81">
        <f t="shared" si="323"/>
        <v>1.5267266583128125</v>
      </c>
      <c r="AK129" s="82">
        <f t="shared" si="323"/>
        <v>1.1011372920917304</v>
      </c>
      <c r="AL129" s="78">
        <f t="shared" si="323"/>
        <v>1.1117899912863782</v>
      </c>
      <c r="AM129" s="78">
        <f t="shared" si="323"/>
        <v>0.4007289637092753</v>
      </c>
      <c r="AN129" s="83">
        <f t="shared" si="323"/>
        <v>2.2897613073794649</v>
      </c>
      <c r="AO129" s="78">
        <f t="shared" si="323"/>
        <v>2.2897613073794649</v>
      </c>
      <c r="AP129" s="78">
        <f t="shared" si="323"/>
        <v>2.2281858122746723</v>
      </c>
      <c r="AQ129" s="78">
        <f t="shared" si="323"/>
        <v>2.2754687718107687</v>
      </c>
      <c r="AR129" s="78">
        <f t="shared" si="323"/>
        <v>2.1396814410631659</v>
      </c>
      <c r="AS129" s="78">
        <f t="shared" si="323"/>
        <v>2.1396814410631659</v>
      </c>
      <c r="AT129" s="78">
        <f t="shared" si="323"/>
        <v>2.1396814410631659</v>
      </c>
      <c r="AU129" s="78">
        <f t="shared" si="323"/>
        <v>1.1677260563844467</v>
      </c>
      <c r="AV129" s="78">
        <f t="shared" si="323"/>
        <v>1.1677260563844467</v>
      </c>
      <c r="AW129" s="78">
        <f t="shared" si="323"/>
        <v>1.1677260563844467</v>
      </c>
      <c r="AX129" s="78">
        <f t="shared" si="323"/>
        <v>1.1677260563844467</v>
      </c>
      <c r="AY129" s="78">
        <f t="shared" si="323"/>
        <v>1.16433689784248</v>
      </c>
      <c r="AZ129" s="78">
        <f t="shared" si="323"/>
        <v>1.1643200862917766</v>
      </c>
      <c r="BA129" s="78">
        <f t="shared" si="323"/>
        <v>1.1643200862917766</v>
      </c>
      <c r="BB129" s="78">
        <f t="shared" si="323"/>
        <v>1.1643200862917766</v>
      </c>
      <c r="BC129" s="78">
        <f t="shared" si="323"/>
        <v>1.1643200862917766</v>
      </c>
      <c r="BD129" s="78">
        <f t="shared" si="323"/>
        <v>1.1643200862917766</v>
      </c>
      <c r="BE129" s="78">
        <f t="shared" si="323"/>
        <v>1.1643200862917766</v>
      </c>
      <c r="BF129" s="78">
        <f t="shared" si="323"/>
        <v>1.1643200862917766</v>
      </c>
      <c r="BG129" s="78">
        <f t="shared" si="323"/>
        <v>1.1643200862917766</v>
      </c>
      <c r="BH129" s="78">
        <f t="shared" si="323"/>
        <v>1.1643200862917766</v>
      </c>
      <c r="BI129" s="78">
        <f t="shared" si="323"/>
        <v>1.1643200862917766</v>
      </c>
      <c r="BJ129" s="78">
        <f t="shared" si="323"/>
        <v>1.1643200862917766</v>
      </c>
      <c r="BK129" s="78">
        <f t="shared" si="323"/>
        <v>1.1643200862917766</v>
      </c>
      <c r="BL129" s="78">
        <f t="shared" si="323"/>
        <v>1.1643200862917766</v>
      </c>
      <c r="BM129" s="78">
        <f t="shared" ref="BM129:CD129" si="324">IF(OR(BM38=0,BM42=0),"",(BM42-BM38)*100/BM38)</f>
        <v>1.1643200862917766</v>
      </c>
      <c r="BN129" s="78">
        <f t="shared" si="324"/>
        <v>1.1642741824827618</v>
      </c>
      <c r="BO129" s="78">
        <f t="shared" si="324"/>
        <v>1.1095153326604459</v>
      </c>
      <c r="BP129" s="78">
        <f t="shared" si="324"/>
        <v>1.0944507136133292</v>
      </c>
      <c r="BQ129" s="78">
        <f t="shared" si="324"/>
        <v>1.0944507136133292</v>
      </c>
      <c r="BR129" s="78">
        <f t="shared" si="324"/>
        <v>1.0944507136133292</v>
      </c>
      <c r="BS129" s="78">
        <f t="shared" si="324"/>
        <v>1.0944507136133292</v>
      </c>
      <c r="BT129" s="78">
        <f t="shared" si="324"/>
        <v>1.0944507136133292</v>
      </c>
      <c r="BU129" s="78">
        <f t="shared" si="324"/>
        <v>1.0944507136133292</v>
      </c>
      <c r="BV129" s="78">
        <f t="shared" si="324"/>
        <v>1.0944507136133292</v>
      </c>
      <c r="BW129" s="78">
        <f t="shared" si="324"/>
        <v>1.0946418944283618</v>
      </c>
      <c r="BX129" s="78">
        <f t="shared" si="324"/>
        <v>1.0946418944283618</v>
      </c>
      <c r="BY129" s="78">
        <f t="shared" si="324"/>
        <v>1.0946418944283618</v>
      </c>
      <c r="BZ129" s="78">
        <f t="shared" si="324"/>
        <v>1.0946418944283618</v>
      </c>
      <c r="CA129" s="78">
        <f t="shared" si="324"/>
        <v>1.0946418944283618</v>
      </c>
      <c r="CB129" s="78">
        <f t="shared" si="324"/>
        <v>1.7180546187469992</v>
      </c>
      <c r="CC129" s="78">
        <f t="shared" si="324"/>
        <v>1.7180546187469992</v>
      </c>
      <c r="CD129" s="78">
        <f t="shared" si="324"/>
        <v>1.7180546187469992</v>
      </c>
    </row>
    <row r="130" spans="1:82" x14ac:dyDescent="0.3">
      <c r="A130" s="46" t="str">
        <f>A43</f>
        <v>Q3-2013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/>
      <c r="AF130" s="78"/>
      <c r="AG130" s="78" t="str">
        <f t="shared" ref="AG130:BL130" si="325">IF(OR(AG39=0,AG43=0),"",(AG43-AG39)*100/AG39)</f>
        <v/>
      </c>
      <c r="AH130" s="78" t="str">
        <f t="shared" si="325"/>
        <v/>
      </c>
      <c r="AI130" s="78" t="str">
        <f t="shared" si="325"/>
        <v/>
      </c>
      <c r="AJ130" s="78" t="str">
        <f t="shared" si="325"/>
        <v/>
      </c>
      <c r="AK130" s="81">
        <f t="shared" si="325"/>
        <v>0.10248814660863653</v>
      </c>
      <c r="AL130" s="82">
        <f t="shared" si="325"/>
        <v>-0.54684075558709844</v>
      </c>
      <c r="AM130" s="78">
        <f t="shared" si="325"/>
        <v>-5.3494301658589677E-2</v>
      </c>
      <c r="AN130" s="78">
        <f t="shared" si="325"/>
        <v>0.44635479771260128</v>
      </c>
      <c r="AO130" s="83">
        <f t="shared" si="325"/>
        <v>0.44635479771260128</v>
      </c>
      <c r="AP130" s="78">
        <f t="shared" si="325"/>
        <v>0.41461263314019436</v>
      </c>
      <c r="AQ130" s="78">
        <f t="shared" si="325"/>
        <v>-0.59125788688346448</v>
      </c>
      <c r="AR130" s="78">
        <f t="shared" si="325"/>
        <v>-0.73372822001562743</v>
      </c>
      <c r="AS130" s="78">
        <f t="shared" si="325"/>
        <v>-0.73372822001562743</v>
      </c>
      <c r="AT130" s="78">
        <f t="shared" si="325"/>
        <v>-0.73372822001562743</v>
      </c>
      <c r="AU130" s="78">
        <f t="shared" si="325"/>
        <v>-1.4443499928258716</v>
      </c>
      <c r="AV130" s="78">
        <f t="shared" si="325"/>
        <v>-1.4443499928258716</v>
      </c>
      <c r="AW130" s="78">
        <f t="shared" si="325"/>
        <v>-1.4443499928258716</v>
      </c>
      <c r="AX130" s="78">
        <f t="shared" si="325"/>
        <v>-1.4443499928258716</v>
      </c>
      <c r="AY130" s="78">
        <f t="shared" si="325"/>
        <v>-1.3009641707410005</v>
      </c>
      <c r="AZ130" s="78">
        <f t="shared" si="325"/>
        <v>-1.3009710400532526</v>
      </c>
      <c r="BA130" s="78">
        <f t="shared" si="325"/>
        <v>-1.3009710400532526</v>
      </c>
      <c r="BB130" s="78">
        <f t="shared" si="325"/>
        <v>-1.3009710400532526</v>
      </c>
      <c r="BC130" s="78">
        <f t="shared" si="325"/>
        <v>-1.3009710400532526</v>
      </c>
      <c r="BD130" s="78">
        <f t="shared" si="325"/>
        <v>-1.3009710400532526</v>
      </c>
      <c r="BE130" s="78">
        <f t="shared" si="325"/>
        <v>-1.3009710400532526</v>
      </c>
      <c r="BF130" s="78">
        <f t="shared" si="325"/>
        <v>-1.3009710400532526</v>
      </c>
      <c r="BG130" s="78">
        <f t="shared" si="325"/>
        <v>-1.3009710400532526</v>
      </c>
      <c r="BH130" s="78">
        <f t="shared" si="325"/>
        <v>-1.3009710400532526</v>
      </c>
      <c r="BI130" s="78">
        <f t="shared" si="325"/>
        <v>-1.3009710400532526</v>
      </c>
      <c r="BJ130" s="78">
        <f t="shared" si="325"/>
        <v>-1.3009710400532526</v>
      </c>
      <c r="BK130" s="78">
        <f t="shared" si="325"/>
        <v>-1.3009710400532526</v>
      </c>
      <c r="BL130" s="78">
        <f t="shared" si="325"/>
        <v>-1.3009710400532526</v>
      </c>
      <c r="BM130" s="78">
        <f t="shared" ref="BM130:CD130" si="326">IF(OR(BM39=0,BM43=0),"",(BM43-BM39)*100/BM39)</f>
        <v>-1.3009710400532526</v>
      </c>
      <c r="BN130" s="78">
        <f t="shared" si="326"/>
        <v>-1.3009691522880993</v>
      </c>
      <c r="BO130" s="78">
        <f t="shared" si="326"/>
        <v>-1.3465529901767843</v>
      </c>
      <c r="BP130" s="78">
        <f t="shared" si="326"/>
        <v>-1.3437188734998951</v>
      </c>
      <c r="BQ130" s="78">
        <f t="shared" si="326"/>
        <v>-1.3437188734998951</v>
      </c>
      <c r="BR130" s="78">
        <f t="shared" si="326"/>
        <v>-1.3437188734998951</v>
      </c>
      <c r="BS130" s="78">
        <f t="shared" si="326"/>
        <v>-1.3437188734998951</v>
      </c>
      <c r="BT130" s="78">
        <f t="shared" si="326"/>
        <v>-1.3437188734998951</v>
      </c>
      <c r="BU130" s="78">
        <f t="shared" si="326"/>
        <v>-1.3437188734998951</v>
      </c>
      <c r="BV130" s="78">
        <f t="shared" si="326"/>
        <v>-1.3437188734998951</v>
      </c>
      <c r="BW130" s="78">
        <f t="shared" si="326"/>
        <v>-1.3426835149610943</v>
      </c>
      <c r="BX130" s="78">
        <f t="shared" si="326"/>
        <v>-1.3426835149610943</v>
      </c>
      <c r="BY130" s="78">
        <f t="shared" si="326"/>
        <v>-1.3426835149610943</v>
      </c>
      <c r="BZ130" s="78">
        <f t="shared" si="326"/>
        <v>-1.3426835149610943</v>
      </c>
      <c r="CA130" s="78">
        <f t="shared" si="326"/>
        <v>-1.3426835149610943</v>
      </c>
      <c r="CB130" s="78">
        <f t="shared" si="326"/>
        <v>-0.89166318548740764</v>
      </c>
      <c r="CC130" s="78">
        <f t="shared" si="326"/>
        <v>-0.89166318548740764</v>
      </c>
      <c r="CD130" s="78">
        <f t="shared" si="326"/>
        <v>-0.89166318548740764</v>
      </c>
    </row>
    <row r="131" spans="1:82" x14ac:dyDescent="0.3">
      <c r="A131" s="47" t="str">
        <f>A44</f>
        <v>Q4-2013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/>
      <c r="AF131" s="80"/>
      <c r="AG131" s="80" t="str">
        <f t="shared" ref="AG131:BL131" si="327">IF(OR(AG40=0,AG44=0),"",(AG44-AG40)*100/AG40)</f>
        <v/>
      </c>
      <c r="AH131" s="80" t="str">
        <f t="shared" si="327"/>
        <v/>
      </c>
      <c r="AI131" s="80" t="str">
        <f t="shared" si="327"/>
        <v/>
      </c>
      <c r="AJ131" s="80" t="str">
        <f t="shared" si="327"/>
        <v/>
      </c>
      <c r="AK131" s="80" t="str">
        <f t="shared" si="327"/>
        <v/>
      </c>
      <c r="AL131" s="84">
        <f t="shared" si="327"/>
        <v>-5.4683750144442254</v>
      </c>
      <c r="AM131" s="85">
        <f t="shared" si="327"/>
        <v>-4.7934510090165032</v>
      </c>
      <c r="AN131" s="80">
        <f t="shared" si="327"/>
        <v>-4.9326097004926295</v>
      </c>
      <c r="AO131" s="80">
        <f t="shared" si="327"/>
        <v>-4.9326097004926295</v>
      </c>
      <c r="AP131" s="86">
        <f t="shared" si="327"/>
        <v>-4.8045559244223472</v>
      </c>
      <c r="AQ131" s="80">
        <f t="shared" si="327"/>
        <v>-4.5826762112020214</v>
      </c>
      <c r="AR131" s="80">
        <f t="shared" si="327"/>
        <v>-4.5004825995754176</v>
      </c>
      <c r="AS131" s="80">
        <f t="shared" si="327"/>
        <v>-4.5004825995754176</v>
      </c>
      <c r="AT131" s="80">
        <f t="shared" si="327"/>
        <v>-4.5004825995754176</v>
      </c>
      <c r="AU131" s="80">
        <f t="shared" si="327"/>
        <v>-4.8881341074713243</v>
      </c>
      <c r="AV131" s="80">
        <f t="shared" si="327"/>
        <v>-4.8881341074713243</v>
      </c>
      <c r="AW131" s="80">
        <f t="shared" si="327"/>
        <v>-4.8881341074713243</v>
      </c>
      <c r="AX131" s="80">
        <f t="shared" si="327"/>
        <v>-4.8881341074713243</v>
      </c>
      <c r="AY131" s="80">
        <f t="shared" si="327"/>
        <v>-4.6277155665678702</v>
      </c>
      <c r="AZ131" s="80">
        <f t="shared" si="327"/>
        <v>-4.6276860333111847</v>
      </c>
      <c r="BA131" s="80">
        <f t="shared" si="327"/>
        <v>-4.6276860333111847</v>
      </c>
      <c r="BB131" s="80">
        <f t="shared" si="327"/>
        <v>-4.6276860333111847</v>
      </c>
      <c r="BC131" s="80">
        <f t="shared" si="327"/>
        <v>-4.6276860333111847</v>
      </c>
      <c r="BD131" s="80">
        <f t="shared" si="327"/>
        <v>-4.6276860333111847</v>
      </c>
      <c r="BE131" s="80">
        <f t="shared" si="327"/>
        <v>-4.6276860333111847</v>
      </c>
      <c r="BF131" s="80">
        <f t="shared" si="327"/>
        <v>-4.6276860333111847</v>
      </c>
      <c r="BG131" s="80">
        <f t="shared" si="327"/>
        <v>-4.6276860333111847</v>
      </c>
      <c r="BH131" s="80">
        <f t="shared" si="327"/>
        <v>-4.6276860333111847</v>
      </c>
      <c r="BI131" s="80">
        <f t="shared" si="327"/>
        <v>-4.6276860333111847</v>
      </c>
      <c r="BJ131" s="80">
        <f t="shared" si="327"/>
        <v>-4.6276860333111847</v>
      </c>
      <c r="BK131" s="80">
        <f t="shared" si="327"/>
        <v>-4.6276860333111847</v>
      </c>
      <c r="BL131" s="80">
        <f t="shared" si="327"/>
        <v>-4.6276860333111847</v>
      </c>
      <c r="BM131" s="80">
        <f t="shared" ref="BM131:CD131" si="328">IF(OR(BM40=0,BM44=0),"",(BM44-BM40)*100/BM40)</f>
        <v>-4.6276860333111847</v>
      </c>
      <c r="BN131" s="80">
        <f t="shared" si="328"/>
        <v>-4.6277776710480296</v>
      </c>
      <c r="BO131" s="80">
        <f t="shared" si="328"/>
        <v>-4.7781450176807319</v>
      </c>
      <c r="BP131" s="80">
        <f t="shared" si="328"/>
        <v>-4.7890811430331155</v>
      </c>
      <c r="BQ131" s="80">
        <f t="shared" si="328"/>
        <v>-4.7890811430331155</v>
      </c>
      <c r="BR131" s="80">
        <f t="shared" si="328"/>
        <v>-4.7890811430331155</v>
      </c>
      <c r="BS131" s="80">
        <f t="shared" si="328"/>
        <v>-4.7890811430331155</v>
      </c>
      <c r="BT131" s="80">
        <f t="shared" si="328"/>
        <v>-4.7890811430331155</v>
      </c>
      <c r="BU131" s="80">
        <f t="shared" si="328"/>
        <v>-4.7890811430331155</v>
      </c>
      <c r="BV131" s="80">
        <f t="shared" si="328"/>
        <v>-4.7890811430331155</v>
      </c>
      <c r="BW131" s="80">
        <f t="shared" si="328"/>
        <v>-4.7880524184647744</v>
      </c>
      <c r="BX131" s="80">
        <f t="shared" si="328"/>
        <v>-4.7880524184647744</v>
      </c>
      <c r="BY131" s="80">
        <f t="shared" si="328"/>
        <v>-4.7880524184647744</v>
      </c>
      <c r="BZ131" s="80">
        <f t="shared" si="328"/>
        <v>-4.7880524184647744</v>
      </c>
      <c r="CA131" s="80">
        <f t="shared" si="328"/>
        <v>-4.7880524184647744</v>
      </c>
      <c r="CB131" s="80">
        <f t="shared" si="328"/>
        <v>-4.1571320149499726</v>
      </c>
      <c r="CC131" s="80">
        <f t="shared" si="328"/>
        <v>-4.1571320149499726</v>
      </c>
      <c r="CD131" s="80">
        <f t="shared" si="328"/>
        <v>-4.1571320149499726</v>
      </c>
    </row>
    <row r="132" spans="1:82" x14ac:dyDescent="0.3">
      <c r="A132" s="48" t="s">
        <v>134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81">
        <f t="shared" ref="AM132:CD132" si="329">IF(OR(AM41=0,AM45=0),"",(AM45-AM41)*100/AM41)</f>
        <v>-10.222303573302138</v>
      </c>
      <c r="AN132" s="82">
        <f t="shared" si="329"/>
        <v>-9.8182767428851179</v>
      </c>
      <c r="AO132" s="78">
        <f t="shared" si="329"/>
        <v>-9.6736461011676091</v>
      </c>
      <c r="AP132" s="78">
        <f t="shared" si="329"/>
        <v>-9.4065987095682964</v>
      </c>
      <c r="AQ132" s="88">
        <f t="shared" si="329"/>
        <v>-9.5989358355834984</v>
      </c>
      <c r="AR132" s="87">
        <f t="shared" si="329"/>
        <v>-9.4007855810198482</v>
      </c>
      <c r="AS132" s="87">
        <f t="shared" si="329"/>
        <v>-9.4007855810198482</v>
      </c>
      <c r="AT132" s="78">
        <f t="shared" si="329"/>
        <v>-9.3831923910828454</v>
      </c>
      <c r="AU132" s="78">
        <f t="shared" si="329"/>
        <v>-9.2237058877190119</v>
      </c>
      <c r="AV132" s="78">
        <f t="shared" si="329"/>
        <v>-9.2237058877190119</v>
      </c>
      <c r="AW132" s="78">
        <f t="shared" si="329"/>
        <v>-9.2237058877190119</v>
      </c>
      <c r="AX132" s="78">
        <f t="shared" si="329"/>
        <v>-9.2237058877190119</v>
      </c>
      <c r="AY132" s="78">
        <f t="shared" si="329"/>
        <v>-8.8075289124814145</v>
      </c>
      <c r="AZ132" s="78">
        <f t="shared" si="329"/>
        <v>-8.87053593009637</v>
      </c>
      <c r="BA132" s="78">
        <f t="shared" si="329"/>
        <v>-8.87053593009637</v>
      </c>
      <c r="BB132" s="78">
        <f t="shared" si="329"/>
        <v>-8.87053593009637</v>
      </c>
      <c r="BC132" s="78">
        <f t="shared" si="329"/>
        <v>-8.87053593009637</v>
      </c>
      <c r="BD132" s="78">
        <f t="shared" si="329"/>
        <v>-8.87053593009637</v>
      </c>
      <c r="BE132" s="78">
        <f t="shared" si="329"/>
        <v>-8.87053593009637</v>
      </c>
      <c r="BF132" s="78">
        <f t="shared" si="329"/>
        <v>-8.87053593009637</v>
      </c>
      <c r="BG132" s="78">
        <f t="shared" si="329"/>
        <v>-8.87053593009637</v>
      </c>
      <c r="BH132" s="78">
        <f t="shared" si="329"/>
        <v>-8.87053593009637</v>
      </c>
      <c r="BI132" s="78">
        <f t="shared" si="329"/>
        <v>-8.87053593009637</v>
      </c>
      <c r="BJ132" s="78">
        <f t="shared" si="329"/>
        <v>-8.87053593009637</v>
      </c>
      <c r="BK132" s="78">
        <f t="shared" si="329"/>
        <v>-8.87053593009637</v>
      </c>
      <c r="BL132" s="78">
        <f t="shared" si="329"/>
        <v>-8.87053593009637</v>
      </c>
      <c r="BM132" s="78">
        <f t="shared" si="329"/>
        <v>-8.87053593009637</v>
      </c>
      <c r="BN132" s="78">
        <f t="shared" si="329"/>
        <v>-8.8704904064899708</v>
      </c>
      <c r="BO132" s="78">
        <f t="shared" si="329"/>
        <v>-8.8248255794264097</v>
      </c>
      <c r="BP132" s="78">
        <f t="shared" si="329"/>
        <v>-8.815542346504305</v>
      </c>
      <c r="BQ132" s="78">
        <f t="shared" si="329"/>
        <v>-8.815542346504305</v>
      </c>
      <c r="BR132" s="78">
        <f t="shared" si="329"/>
        <v>-8.815542346504305</v>
      </c>
      <c r="BS132" s="78">
        <f t="shared" si="329"/>
        <v>-8.815542346504305</v>
      </c>
      <c r="BT132" s="78">
        <f t="shared" si="329"/>
        <v>-8.815542346504305</v>
      </c>
      <c r="BU132" s="78">
        <f t="shared" si="329"/>
        <v>-8.815542346504305</v>
      </c>
      <c r="BV132" s="78">
        <f t="shared" si="329"/>
        <v>-8.815542346504305</v>
      </c>
      <c r="BW132" s="78">
        <f t="shared" si="329"/>
        <v>-8.8161981197256214</v>
      </c>
      <c r="BX132" s="78">
        <f t="shared" si="329"/>
        <v>-8.8161981197256214</v>
      </c>
      <c r="BY132" s="78">
        <f t="shared" si="329"/>
        <v>-8.8161981197256214</v>
      </c>
      <c r="BZ132" s="78">
        <f t="shared" si="329"/>
        <v>-8.8161981197256214</v>
      </c>
      <c r="CA132" s="78">
        <f t="shared" si="329"/>
        <v>-8.8161981197256214</v>
      </c>
      <c r="CB132" s="78">
        <f t="shared" si="329"/>
        <v>-9.0410757954800793</v>
      </c>
      <c r="CC132" s="78">
        <f t="shared" si="329"/>
        <v>-9.0410757954800793</v>
      </c>
      <c r="CD132" s="78">
        <f t="shared" si="329"/>
        <v>-9.0410757954800793</v>
      </c>
    </row>
    <row r="133" spans="1:82" x14ac:dyDescent="0.3">
      <c r="A133" s="46" t="s">
        <v>135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81">
        <f t="shared" ref="AN133:CD133" si="330">IF(OR(AN42=0,AN46=0),"",(AN46-AN42)*100/AN42)</f>
        <v>-8.102843517353886</v>
      </c>
      <c r="AO133" s="82">
        <f t="shared" si="330"/>
        <v>-7.737220733768063</v>
      </c>
      <c r="AP133" s="78">
        <f t="shared" si="330"/>
        <v>-7.3966911065482721</v>
      </c>
      <c r="AQ133" s="78">
        <f t="shared" si="330"/>
        <v>-8.2697630904919102</v>
      </c>
      <c r="AR133" s="83">
        <f t="shared" si="330"/>
        <v>-8.3427237705619941</v>
      </c>
      <c r="AS133" s="78">
        <f t="shared" si="330"/>
        <v>-8.3427237705619941</v>
      </c>
      <c r="AT133" s="78">
        <f t="shared" si="330"/>
        <v>-8.2783219052411088</v>
      </c>
      <c r="AU133" s="78">
        <f t="shared" si="330"/>
        <v>-8.0275704889870578</v>
      </c>
      <c r="AV133" s="78">
        <f t="shared" si="330"/>
        <v>-8.0275704889870578</v>
      </c>
      <c r="AW133" s="78">
        <f t="shared" si="330"/>
        <v>-8.0275704889870578</v>
      </c>
      <c r="AX133" s="78">
        <f t="shared" si="330"/>
        <v>-8.0275704889870578</v>
      </c>
      <c r="AY133" s="78">
        <f t="shared" si="330"/>
        <v>-7.6268914155169423</v>
      </c>
      <c r="AZ133" s="78">
        <f t="shared" si="330"/>
        <v>-7.7115574529134188</v>
      </c>
      <c r="BA133" s="78">
        <f t="shared" si="330"/>
        <v>-7.7115574529134188</v>
      </c>
      <c r="BB133" s="78">
        <f t="shared" si="330"/>
        <v>-7.7115574529134188</v>
      </c>
      <c r="BC133" s="78">
        <f t="shared" si="330"/>
        <v>-7.7115574529134188</v>
      </c>
      <c r="BD133" s="78">
        <f t="shared" si="330"/>
        <v>-7.7115574529134188</v>
      </c>
      <c r="BE133" s="78">
        <f t="shared" si="330"/>
        <v>-7.7115574529134188</v>
      </c>
      <c r="BF133" s="78">
        <f t="shared" si="330"/>
        <v>-7.7115574529134188</v>
      </c>
      <c r="BG133" s="78">
        <f t="shared" si="330"/>
        <v>-7.7115574529134188</v>
      </c>
      <c r="BH133" s="78">
        <f t="shared" si="330"/>
        <v>-7.7115574529134188</v>
      </c>
      <c r="BI133" s="78">
        <f t="shared" si="330"/>
        <v>-7.7115574529134188</v>
      </c>
      <c r="BJ133" s="78">
        <f t="shared" si="330"/>
        <v>-7.7115574529134188</v>
      </c>
      <c r="BK133" s="78">
        <f t="shared" si="330"/>
        <v>-7.7115574529134188</v>
      </c>
      <c r="BL133" s="78">
        <f t="shared" si="330"/>
        <v>-7.7115574529134188</v>
      </c>
      <c r="BM133" s="78">
        <f t="shared" si="330"/>
        <v>-7.7115574529134188</v>
      </c>
      <c r="BN133" s="78">
        <f t="shared" si="330"/>
        <v>-7.7114963393060911</v>
      </c>
      <c r="BO133" s="78">
        <f t="shared" si="330"/>
        <v>-7.6688198994516368</v>
      </c>
      <c r="BP133" s="78">
        <f t="shared" si="330"/>
        <v>-7.6548188766119294</v>
      </c>
      <c r="BQ133" s="78">
        <f t="shared" si="330"/>
        <v>-7.6548188766119294</v>
      </c>
      <c r="BR133" s="78">
        <f t="shared" si="330"/>
        <v>-7.6548188766119294</v>
      </c>
      <c r="BS133" s="78">
        <f t="shared" si="330"/>
        <v>-7.6548188766119294</v>
      </c>
      <c r="BT133" s="78">
        <f t="shared" si="330"/>
        <v>-7.6548188766119294</v>
      </c>
      <c r="BU133" s="78">
        <f t="shared" si="330"/>
        <v>-7.6548188766119294</v>
      </c>
      <c r="BV133" s="78">
        <f t="shared" si="330"/>
        <v>-7.6548188766119294</v>
      </c>
      <c r="BW133" s="78">
        <f t="shared" si="330"/>
        <v>-7.6543403389814868</v>
      </c>
      <c r="BX133" s="78">
        <f t="shared" si="330"/>
        <v>-7.6543403389814868</v>
      </c>
      <c r="BY133" s="78">
        <f t="shared" si="330"/>
        <v>-7.6543403389814868</v>
      </c>
      <c r="BZ133" s="78">
        <f t="shared" si="330"/>
        <v>-7.6543403389814868</v>
      </c>
      <c r="CA133" s="78">
        <f t="shared" si="330"/>
        <v>-7.6543403389814868</v>
      </c>
      <c r="CB133" s="78">
        <f t="shared" si="330"/>
        <v>-7.9778431997813426</v>
      </c>
      <c r="CC133" s="78">
        <f t="shared" si="330"/>
        <v>-7.9778431997813426</v>
      </c>
      <c r="CD133" s="78">
        <f t="shared" si="330"/>
        <v>-7.9778431997813426</v>
      </c>
    </row>
    <row r="134" spans="1:82" x14ac:dyDescent="0.3">
      <c r="A134" s="46" t="s">
        <v>136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 t="str">
        <f t="shared" ref="AN134:CD134" si="331">IF(OR(AN43=0,AN47=0),"",(AN47-AN43)*100/AN43)</f>
        <v/>
      </c>
      <c r="AO134" s="81">
        <f t="shared" si="331"/>
        <v>-1.6051241632157773</v>
      </c>
      <c r="AP134" s="82">
        <f t="shared" si="331"/>
        <v>-1.2264153199215249</v>
      </c>
      <c r="AQ134" s="78">
        <f t="shared" si="331"/>
        <v>-0.32033276938065641</v>
      </c>
      <c r="AR134" s="78">
        <f t="shared" si="331"/>
        <v>-0.29437476451978067</v>
      </c>
      <c r="AS134" s="83">
        <f t="shared" si="331"/>
        <v>-0.29437476451978067</v>
      </c>
      <c r="AT134" s="78">
        <f t="shared" si="331"/>
        <v>-0.23226818622927298</v>
      </c>
      <c r="AU134" s="78">
        <f t="shared" si="331"/>
        <v>-0.31943351040643986</v>
      </c>
      <c r="AV134" s="78">
        <f t="shared" si="331"/>
        <v>-0.31943351040643986</v>
      </c>
      <c r="AW134" s="78">
        <f t="shared" si="331"/>
        <v>-0.31943351040643986</v>
      </c>
      <c r="AX134" s="78">
        <f t="shared" si="331"/>
        <v>-0.31943351040643986</v>
      </c>
      <c r="AY134" s="78">
        <f t="shared" si="331"/>
        <v>-0.16884056056865016</v>
      </c>
      <c r="AZ134" s="78">
        <f t="shared" si="331"/>
        <v>-0.25101638323077546</v>
      </c>
      <c r="BA134" s="78">
        <f t="shared" si="331"/>
        <v>-0.25101638323077546</v>
      </c>
      <c r="BB134" s="78">
        <f t="shared" si="331"/>
        <v>-0.25101638323077546</v>
      </c>
      <c r="BC134" s="78">
        <f t="shared" si="331"/>
        <v>-0.25101638323077546</v>
      </c>
      <c r="BD134" s="78">
        <f t="shared" si="331"/>
        <v>-0.25101638323077546</v>
      </c>
      <c r="BE134" s="78">
        <f t="shared" si="331"/>
        <v>-0.25101638323077546</v>
      </c>
      <c r="BF134" s="78">
        <f t="shared" si="331"/>
        <v>-0.25101638323077546</v>
      </c>
      <c r="BG134" s="78">
        <f t="shared" si="331"/>
        <v>-0.25101638323077546</v>
      </c>
      <c r="BH134" s="78">
        <f t="shared" si="331"/>
        <v>-0.25101638323077546</v>
      </c>
      <c r="BI134" s="78">
        <f t="shared" si="331"/>
        <v>-0.25101638323077546</v>
      </c>
      <c r="BJ134" s="78">
        <f t="shared" si="331"/>
        <v>-0.25101638323077546</v>
      </c>
      <c r="BK134" s="78">
        <f t="shared" si="331"/>
        <v>-0.25101638323077546</v>
      </c>
      <c r="BL134" s="78">
        <f t="shared" si="331"/>
        <v>-0.25101638323077546</v>
      </c>
      <c r="BM134" s="78">
        <f t="shared" si="331"/>
        <v>-0.25101638323077546</v>
      </c>
      <c r="BN134" s="78">
        <f t="shared" si="331"/>
        <v>-0.25100751205837879</v>
      </c>
      <c r="BO134" s="78">
        <f t="shared" si="331"/>
        <v>-0.22823957995044111</v>
      </c>
      <c r="BP134" s="78">
        <f t="shared" si="331"/>
        <v>-0.2316965760582107</v>
      </c>
      <c r="BQ134" s="78">
        <f t="shared" si="331"/>
        <v>-0.2316965760582107</v>
      </c>
      <c r="BR134" s="78">
        <f t="shared" si="331"/>
        <v>-0.2316965760582107</v>
      </c>
      <c r="BS134" s="78">
        <f t="shared" si="331"/>
        <v>-0.2316965760582107</v>
      </c>
      <c r="BT134" s="78">
        <f t="shared" si="331"/>
        <v>-0.2316965760582107</v>
      </c>
      <c r="BU134" s="78">
        <f t="shared" si="331"/>
        <v>-0.2316965760582107</v>
      </c>
      <c r="BV134" s="78">
        <f t="shared" si="331"/>
        <v>-0.2316965760582107</v>
      </c>
      <c r="BW134" s="78">
        <f t="shared" si="331"/>
        <v>-0.23237161695254174</v>
      </c>
      <c r="BX134" s="78">
        <f t="shared" si="331"/>
        <v>-0.23237161695254174</v>
      </c>
      <c r="BY134" s="78">
        <f t="shared" si="331"/>
        <v>-0.23237161695254174</v>
      </c>
      <c r="BZ134" s="78">
        <f t="shared" si="331"/>
        <v>-0.23237161695254174</v>
      </c>
      <c r="CA134" s="78">
        <f t="shared" si="331"/>
        <v>-0.23237161695254174</v>
      </c>
      <c r="CB134" s="78">
        <f t="shared" si="331"/>
        <v>-1.6433528344624762</v>
      </c>
      <c r="CC134" s="78">
        <f t="shared" si="331"/>
        <v>-1.6433528344624762</v>
      </c>
      <c r="CD134" s="78">
        <f t="shared" si="331"/>
        <v>-1.6433528344624762</v>
      </c>
    </row>
    <row r="135" spans="1:82" x14ac:dyDescent="0.3">
      <c r="A135" s="47" t="s">
        <v>137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 t="str">
        <f t="shared" ref="AN135:CD135" si="332">IF(OR(AN44=0,AN48=0),"",(AN48-AN44)*100/AN44)</f>
        <v/>
      </c>
      <c r="AO135" s="80" t="str">
        <f t="shared" si="332"/>
        <v/>
      </c>
      <c r="AP135" s="84">
        <f t="shared" si="332"/>
        <v>-1.706724387350786</v>
      </c>
      <c r="AQ135" s="85">
        <f t="shared" si="332"/>
        <v>-2.4169635021743017</v>
      </c>
      <c r="AR135" s="80">
        <f t="shared" si="332"/>
        <v>-2.2595556248937161</v>
      </c>
      <c r="AS135" s="80">
        <f t="shared" si="332"/>
        <v>-2.2595556248937161</v>
      </c>
      <c r="AT135" s="86">
        <f t="shared" si="332"/>
        <v>-2.3859430430212933</v>
      </c>
      <c r="AU135" s="80">
        <f t="shared" si="332"/>
        <v>-2.1845253662572524</v>
      </c>
      <c r="AV135" s="80">
        <f t="shared" si="332"/>
        <v>-2.1845253662572524</v>
      </c>
      <c r="AW135" s="80">
        <f t="shared" si="332"/>
        <v>-2.1845253662572524</v>
      </c>
      <c r="AX135" s="80">
        <f t="shared" si="332"/>
        <v>-2.1845253662572524</v>
      </c>
      <c r="AY135" s="80">
        <f t="shared" si="332"/>
        <v>-1.9310050791617885</v>
      </c>
      <c r="AZ135" s="80">
        <f t="shared" si="332"/>
        <v>-1.726867030273437</v>
      </c>
      <c r="BA135" s="80">
        <f t="shared" si="332"/>
        <v>-1.726867030273437</v>
      </c>
      <c r="BB135" s="80">
        <f t="shared" si="332"/>
        <v>-1.726867030273437</v>
      </c>
      <c r="BC135" s="80">
        <f t="shared" si="332"/>
        <v>-1.726867030273437</v>
      </c>
      <c r="BD135" s="80">
        <f t="shared" si="332"/>
        <v>-1.726867030273437</v>
      </c>
      <c r="BE135" s="80">
        <f t="shared" si="332"/>
        <v>-1.726867030273437</v>
      </c>
      <c r="BF135" s="80">
        <f t="shared" si="332"/>
        <v>-1.726867030273437</v>
      </c>
      <c r="BG135" s="80">
        <f t="shared" si="332"/>
        <v>-1.726867030273437</v>
      </c>
      <c r="BH135" s="80">
        <f t="shared" si="332"/>
        <v>-1.726867030273437</v>
      </c>
      <c r="BI135" s="80">
        <f t="shared" si="332"/>
        <v>-1.726867030273437</v>
      </c>
      <c r="BJ135" s="80">
        <f t="shared" si="332"/>
        <v>-1.726867030273437</v>
      </c>
      <c r="BK135" s="80">
        <f t="shared" si="332"/>
        <v>-1.726867030273437</v>
      </c>
      <c r="BL135" s="80">
        <f t="shared" si="332"/>
        <v>-1.726867030273437</v>
      </c>
      <c r="BM135" s="80">
        <f t="shared" si="332"/>
        <v>-1.726867030273437</v>
      </c>
      <c r="BN135" s="80">
        <f t="shared" si="332"/>
        <v>-1.7268245954254673</v>
      </c>
      <c r="BO135" s="80">
        <f t="shared" si="332"/>
        <v>-1.7198392432468004</v>
      </c>
      <c r="BP135" s="80">
        <f t="shared" si="332"/>
        <v>-1.7367949955070927</v>
      </c>
      <c r="BQ135" s="80">
        <f t="shared" si="332"/>
        <v>-1.7367949955070927</v>
      </c>
      <c r="BR135" s="80">
        <f t="shared" si="332"/>
        <v>-1.7367949955070927</v>
      </c>
      <c r="BS135" s="80">
        <f t="shared" si="332"/>
        <v>-1.7367949955070927</v>
      </c>
      <c r="BT135" s="80">
        <f t="shared" si="332"/>
        <v>-1.7367949955070927</v>
      </c>
      <c r="BU135" s="80">
        <f t="shared" si="332"/>
        <v>-1.7367949955070927</v>
      </c>
      <c r="BV135" s="80">
        <f t="shared" si="332"/>
        <v>-1.7367949955070927</v>
      </c>
      <c r="BW135" s="80">
        <f t="shared" si="332"/>
        <v>-1.7392764831441698</v>
      </c>
      <c r="BX135" s="80">
        <f t="shared" si="332"/>
        <v>-1.7392764831441698</v>
      </c>
      <c r="BY135" s="80">
        <f t="shared" si="332"/>
        <v>-1.7392764831441698</v>
      </c>
      <c r="BZ135" s="80">
        <f t="shared" si="332"/>
        <v>-1.7392764831441698</v>
      </c>
      <c r="CA135" s="80">
        <f t="shared" si="332"/>
        <v>-1.7392764831441698</v>
      </c>
      <c r="CB135" s="80">
        <f t="shared" si="332"/>
        <v>-1.4682515077330915</v>
      </c>
      <c r="CC135" s="80">
        <f t="shared" si="332"/>
        <v>-1.4682515077330915</v>
      </c>
      <c r="CD135" s="80">
        <f t="shared" si="332"/>
        <v>-1.4682515077330915</v>
      </c>
    </row>
    <row r="136" spans="1:82" x14ac:dyDescent="0.3">
      <c r="A136" s="48" t="s">
        <v>138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 t="str">
        <f t="shared" ref="AP136:CD136" si="333">IF(OR(AP45=0,AP49=0),"",(AP49-AP45)*100/AP45)</f>
        <v/>
      </c>
      <c r="AQ136" s="81">
        <f t="shared" si="333"/>
        <v>6.0282384990745124</v>
      </c>
      <c r="AR136" s="82">
        <f t="shared" si="333"/>
        <v>5.3260118077207954</v>
      </c>
      <c r="AS136" s="78">
        <f t="shared" si="333"/>
        <v>6.1002575199868394</v>
      </c>
      <c r="AT136" s="78">
        <f t="shared" si="333"/>
        <v>5.9207604815397215</v>
      </c>
      <c r="AU136" s="88">
        <f t="shared" si="333"/>
        <v>6.1338036812426839</v>
      </c>
      <c r="AV136" s="87">
        <f t="shared" si="333"/>
        <v>6.1338036812426839</v>
      </c>
      <c r="AW136" s="87">
        <f t="shared" si="333"/>
        <v>6.1338036812426839</v>
      </c>
      <c r="AX136" s="78">
        <f t="shared" si="333"/>
        <v>6.2544762807643588</v>
      </c>
      <c r="AY136" s="78">
        <f t="shared" si="333"/>
        <v>6.2477390827357882</v>
      </c>
      <c r="AZ136" s="78">
        <f t="shared" si="333"/>
        <v>6.3208540341750918</v>
      </c>
      <c r="BA136" s="78">
        <f t="shared" si="333"/>
        <v>6.3208540341750918</v>
      </c>
      <c r="BB136" s="78">
        <f t="shared" si="333"/>
        <v>6.3208540341750918</v>
      </c>
      <c r="BC136" s="78">
        <f t="shared" si="333"/>
        <v>7.1034395104276697</v>
      </c>
      <c r="BD136" s="78">
        <f t="shared" si="333"/>
        <v>7.1034395104276697</v>
      </c>
      <c r="BE136" s="78">
        <f t="shared" si="333"/>
        <v>7.1034395104276697</v>
      </c>
      <c r="BF136" s="78">
        <f t="shared" si="333"/>
        <v>7.1034395104276697</v>
      </c>
      <c r="BG136" s="78">
        <f t="shared" si="333"/>
        <v>7.1732749720930737</v>
      </c>
      <c r="BH136" s="78">
        <f t="shared" si="333"/>
        <v>7.1732749720930737</v>
      </c>
      <c r="BI136" s="78">
        <f t="shared" si="333"/>
        <v>7.1732749720930737</v>
      </c>
      <c r="BJ136" s="78">
        <f t="shared" si="333"/>
        <v>7.1732749720930737</v>
      </c>
      <c r="BK136" s="78">
        <f t="shared" si="333"/>
        <v>7.1732749720930737</v>
      </c>
      <c r="BL136" s="78">
        <f t="shared" si="333"/>
        <v>7.1732749720930737</v>
      </c>
      <c r="BM136" s="78">
        <f t="shared" si="333"/>
        <v>7.1732749720930737</v>
      </c>
      <c r="BN136" s="78">
        <f t="shared" si="333"/>
        <v>7.1732610148899543</v>
      </c>
      <c r="BO136" s="78">
        <f t="shared" si="333"/>
        <v>6.3490597188116755</v>
      </c>
      <c r="BP136" s="78">
        <f t="shared" si="333"/>
        <v>6.2873945251622185</v>
      </c>
      <c r="BQ136" s="78">
        <f t="shared" si="333"/>
        <v>6.2873945251622185</v>
      </c>
      <c r="BR136" s="78">
        <f t="shared" si="333"/>
        <v>6.2873945251622185</v>
      </c>
      <c r="BS136" s="78">
        <f t="shared" si="333"/>
        <v>6.2873945251622185</v>
      </c>
      <c r="BT136" s="78">
        <f t="shared" si="333"/>
        <v>6.2873945251622185</v>
      </c>
      <c r="BU136" s="78">
        <f t="shared" si="333"/>
        <v>6.2873945251622185</v>
      </c>
      <c r="BV136" s="78">
        <f t="shared" si="333"/>
        <v>6.2873945251622185</v>
      </c>
      <c r="BW136" s="78">
        <f t="shared" si="333"/>
        <v>6.2884905977977867</v>
      </c>
      <c r="BX136" s="78">
        <f t="shared" si="333"/>
        <v>6.2884905977977867</v>
      </c>
      <c r="BY136" s="78">
        <f t="shared" si="333"/>
        <v>6.2884905977977867</v>
      </c>
      <c r="BZ136" s="78">
        <f t="shared" si="333"/>
        <v>6.2884905977977867</v>
      </c>
      <c r="CA136" s="78">
        <f t="shared" si="333"/>
        <v>6.2884905977977867</v>
      </c>
      <c r="CB136" s="78">
        <f t="shared" si="333"/>
        <v>6.0331644786048679</v>
      </c>
      <c r="CC136" s="78">
        <f t="shared" si="333"/>
        <v>6.0331644786048679</v>
      </c>
      <c r="CD136" s="78">
        <f t="shared" si="333"/>
        <v>6.0331644786048679</v>
      </c>
    </row>
    <row r="137" spans="1:82" x14ac:dyDescent="0.3">
      <c r="A137" s="46" t="s">
        <v>139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 t="str">
        <f t="shared" ref="AP137:CD137" si="334">IF(OR(AP46=0,AP50=0),"",(AP50-AP46)*100/AP46)</f>
        <v/>
      </c>
      <c r="AQ137" s="78" t="str">
        <f t="shared" si="334"/>
        <v/>
      </c>
      <c r="AR137" s="81">
        <f t="shared" si="334"/>
        <v>2.8801498475555971</v>
      </c>
      <c r="AS137" s="82">
        <f t="shared" si="334"/>
        <v>2.9544393504636801</v>
      </c>
      <c r="AT137" s="78">
        <f t="shared" si="334"/>
        <v>2.7817888218808848</v>
      </c>
      <c r="AU137" s="78">
        <f t="shared" si="334"/>
        <v>2.8212319848377794</v>
      </c>
      <c r="AV137" s="83">
        <f t="shared" si="334"/>
        <v>2.8212319848377794</v>
      </c>
      <c r="AW137" s="78">
        <f t="shared" si="334"/>
        <v>2.8212319848377794</v>
      </c>
      <c r="AX137" s="78">
        <f t="shared" si="334"/>
        <v>2.9624162273793431</v>
      </c>
      <c r="AY137" s="78">
        <f t="shared" si="334"/>
        <v>2.8362128962088162</v>
      </c>
      <c r="AZ137" s="78">
        <f t="shared" si="334"/>
        <v>2.9302947012818974</v>
      </c>
      <c r="BA137" s="78">
        <f t="shared" si="334"/>
        <v>2.9302947012818974</v>
      </c>
      <c r="BB137" s="78">
        <f t="shared" si="334"/>
        <v>2.9302947012818974</v>
      </c>
      <c r="BC137" s="78">
        <f t="shared" si="334"/>
        <v>3.2563181264682988</v>
      </c>
      <c r="BD137" s="78">
        <f t="shared" si="334"/>
        <v>3.2563181264682988</v>
      </c>
      <c r="BE137" s="78">
        <f t="shared" si="334"/>
        <v>3.2563181264682988</v>
      </c>
      <c r="BF137" s="78">
        <f t="shared" si="334"/>
        <v>3.2563181264682988</v>
      </c>
      <c r="BG137" s="78">
        <f t="shared" si="334"/>
        <v>3.2191558063478305</v>
      </c>
      <c r="BH137" s="78">
        <f t="shared" si="334"/>
        <v>3.2191558063478305</v>
      </c>
      <c r="BI137" s="78">
        <f t="shared" si="334"/>
        <v>3.2191558063478305</v>
      </c>
      <c r="BJ137" s="78">
        <f t="shared" si="334"/>
        <v>3.2191558063478305</v>
      </c>
      <c r="BK137" s="78">
        <f t="shared" si="334"/>
        <v>3.2191558063478305</v>
      </c>
      <c r="BL137" s="78">
        <f t="shared" si="334"/>
        <v>3.2191558063478305</v>
      </c>
      <c r="BM137" s="78">
        <f t="shared" si="334"/>
        <v>3.2191558063478305</v>
      </c>
      <c r="BN137" s="78">
        <f t="shared" si="334"/>
        <v>3.2191026062767487</v>
      </c>
      <c r="BO137" s="78">
        <f t="shared" si="334"/>
        <v>2.6299180781613325</v>
      </c>
      <c r="BP137" s="78">
        <f t="shared" si="334"/>
        <v>2.5966782835199123</v>
      </c>
      <c r="BQ137" s="78">
        <f t="shared" si="334"/>
        <v>2.5966782835199123</v>
      </c>
      <c r="BR137" s="78">
        <f t="shared" si="334"/>
        <v>2.5966782835199123</v>
      </c>
      <c r="BS137" s="78">
        <f t="shared" si="334"/>
        <v>2.5966782835199123</v>
      </c>
      <c r="BT137" s="78">
        <f t="shared" si="334"/>
        <v>2.5966782835199123</v>
      </c>
      <c r="BU137" s="78">
        <f t="shared" si="334"/>
        <v>2.5966782835199123</v>
      </c>
      <c r="BV137" s="78">
        <f t="shared" si="334"/>
        <v>2.5966782835199123</v>
      </c>
      <c r="BW137" s="78">
        <f t="shared" si="334"/>
        <v>2.5973684334146041</v>
      </c>
      <c r="BX137" s="78">
        <f t="shared" si="334"/>
        <v>2.5973684334146041</v>
      </c>
      <c r="BY137" s="78">
        <f t="shared" si="334"/>
        <v>2.5973684334146041</v>
      </c>
      <c r="BZ137" s="78">
        <f t="shared" si="334"/>
        <v>2.5973684334146041</v>
      </c>
      <c r="CA137" s="78">
        <f t="shared" si="334"/>
        <v>2.5973684334146041</v>
      </c>
      <c r="CB137" s="78">
        <f t="shared" si="334"/>
        <v>3.0649382634306037</v>
      </c>
      <c r="CC137" s="78">
        <f t="shared" si="334"/>
        <v>3.0649382634306037</v>
      </c>
      <c r="CD137" s="78">
        <f t="shared" si="334"/>
        <v>3.0649382634306037</v>
      </c>
    </row>
    <row r="138" spans="1:82" x14ac:dyDescent="0.3">
      <c r="A138" s="46" t="s">
        <v>140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 t="str">
        <f t="shared" ref="AP138:CD138" si="335">IF(OR(AP47=0,AP51=0),"",(AP51-AP47)*100/AP47)</f>
        <v/>
      </c>
      <c r="AQ138" s="78" t="str">
        <f t="shared" si="335"/>
        <v/>
      </c>
      <c r="AR138" s="78" t="str">
        <f t="shared" si="335"/>
        <v/>
      </c>
      <c r="AS138" s="81">
        <f t="shared" si="335"/>
        <v>3.1095532783763704</v>
      </c>
      <c r="AT138" s="82">
        <f t="shared" si="335"/>
        <v>3.0842276054332509</v>
      </c>
      <c r="AU138" s="78">
        <f t="shared" si="335"/>
        <v>3.0821199425753032</v>
      </c>
      <c r="AV138" s="78">
        <f t="shared" si="335"/>
        <v>3.0821199425753032</v>
      </c>
      <c r="AW138" s="83">
        <f t="shared" si="335"/>
        <v>3.0821199425753032</v>
      </c>
      <c r="AX138" s="78">
        <f t="shared" si="335"/>
        <v>3.3143597905089144</v>
      </c>
      <c r="AY138" s="78">
        <f t="shared" si="335"/>
        <v>2.5845867880963405</v>
      </c>
      <c r="AZ138" s="78">
        <f t="shared" si="335"/>
        <v>2.668889743499939</v>
      </c>
      <c r="BA138" s="78">
        <f t="shared" si="335"/>
        <v>2.668889743499939</v>
      </c>
      <c r="BB138" s="78">
        <f t="shared" si="335"/>
        <v>2.668889743499939</v>
      </c>
      <c r="BC138" s="78">
        <f t="shared" si="335"/>
        <v>2.906764287364064</v>
      </c>
      <c r="BD138" s="78">
        <f t="shared" si="335"/>
        <v>2.906764287364064</v>
      </c>
      <c r="BE138" s="78">
        <f t="shared" si="335"/>
        <v>2.906764287364064</v>
      </c>
      <c r="BF138" s="78">
        <f t="shared" si="335"/>
        <v>2.906764287364064</v>
      </c>
      <c r="BG138" s="78">
        <f t="shared" si="335"/>
        <v>2.8550571423409159</v>
      </c>
      <c r="BH138" s="78">
        <f t="shared" si="335"/>
        <v>2.8550571423409159</v>
      </c>
      <c r="BI138" s="78">
        <f t="shared" si="335"/>
        <v>2.8550571423409159</v>
      </c>
      <c r="BJ138" s="78">
        <f t="shared" si="335"/>
        <v>2.8550571423409159</v>
      </c>
      <c r="BK138" s="78">
        <f t="shared" si="335"/>
        <v>2.8550571423409159</v>
      </c>
      <c r="BL138" s="78">
        <f t="shared" si="335"/>
        <v>2.8550571423409159</v>
      </c>
      <c r="BM138" s="78">
        <f t="shared" si="335"/>
        <v>2.8550571423409159</v>
      </c>
      <c r="BN138" s="78">
        <f t="shared" si="335"/>
        <v>2.8551144028924469</v>
      </c>
      <c r="BO138" s="78">
        <f t="shared" si="335"/>
        <v>2.4176159654037201</v>
      </c>
      <c r="BP138" s="78">
        <f t="shared" si="335"/>
        <v>2.3989937734675206</v>
      </c>
      <c r="BQ138" s="78">
        <f t="shared" si="335"/>
        <v>2.3989937734675206</v>
      </c>
      <c r="BR138" s="78">
        <f t="shared" si="335"/>
        <v>2.3989937734675206</v>
      </c>
      <c r="BS138" s="78">
        <f t="shared" si="335"/>
        <v>2.3989937734675206</v>
      </c>
      <c r="BT138" s="78">
        <f t="shared" si="335"/>
        <v>2.3989937734675206</v>
      </c>
      <c r="BU138" s="78">
        <f t="shared" si="335"/>
        <v>2.3989937734675206</v>
      </c>
      <c r="BV138" s="78">
        <f t="shared" si="335"/>
        <v>2.3989937734675206</v>
      </c>
      <c r="BW138" s="78">
        <f t="shared" si="335"/>
        <v>2.4008198316161868</v>
      </c>
      <c r="BX138" s="78">
        <f t="shared" si="335"/>
        <v>2.4008198316161868</v>
      </c>
      <c r="BY138" s="78">
        <f t="shared" si="335"/>
        <v>2.4008198316161868</v>
      </c>
      <c r="BZ138" s="78">
        <f t="shared" si="335"/>
        <v>2.4008198316161868</v>
      </c>
      <c r="CA138" s="78">
        <f t="shared" si="335"/>
        <v>2.4008198316161868</v>
      </c>
      <c r="CB138" s="78">
        <f t="shared" si="335"/>
        <v>1.6742102011927205</v>
      </c>
      <c r="CC138" s="78">
        <f t="shared" si="335"/>
        <v>1.6742102011927205</v>
      </c>
      <c r="CD138" s="78">
        <f t="shared" si="335"/>
        <v>1.6742102011927205</v>
      </c>
    </row>
    <row r="139" spans="1:82" x14ac:dyDescent="0.3">
      <c r="A139" s="47" t="s">
        <v>141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 t="str">
        <f t="shared" ref="AP139:CD139" si="336">IF(OR(AP48=0,AP52=0),"",(AP52-AP48)*100/AP48)</f>
        <v/>
      </c>
      <c r="AQ139" s="80" t="str">
        <f t="shared" si="336"/>
        <v/>
      </c>
      <c r="AR139" s="80" t="str">
        <f t="shared" si="336"/>
        <v/>
      </c>
      <c r="AS139" s="80" t="str">
        <f t="shared" si="336"/>
        <v/>
      </c>
      <c r="AT139" s="84">
        <f t="shared" si="336"/>
        <v>-1.6426260938733905</v>
      </c>
      <c r="AU139" s="85">
        <f t="shared" si="336"/>
        <v>-2.3759955622836175</v>
      </c>
      <c r="AV139" s="80">
        <f t="shared" si="336"/>
        <v>-2.3759955622836175</v>
      </c>
      <c r="AW139" s="80">
        <f t="shared" si="336"/>
        <v>-2.3759955622836175</v>
      </c>
      <c r="AX139" s="86">
        <f t="shared" si="336"/>
        <v>-1.6289778251885287</v>
      </c>
      <c r="AY139" s="80">
        <f t="shared" si="336"/>
        <v>-1.7228464716719651</v>
      </c>
      <c r="AZ139" s="80">
        <f t="shared" si="336"/>
        <v>-1.9273116893104127</v>
      </c>
      <c r="BA139" s="80">
        <f t="shared" si="336"/>
        <v>-1.9273116893104127</v>
      </c>
      <c r="BB139" s="80">
        <f t="shared" si="336"/>
        <v>-1.9273116893104127</v>
      </c>
      <c r="BC139" s="80">
        <f t="shared" si="336"/>
        <v>-1.0226798381005711</v>
      </c>
      <c r="BD139" s="80">
        <f t="shared" si="336"/>
        <v>-1.0226798381005711</v>
      </c>
      <c r="BE139" s="80">
        <f t="shared" si="336"/>
        <v>-1.0226798381005711</v>
      </c>
      <c r="BF139" s="80">
        <f t="shared" si="336"/>
        <v>-1.0226798381005711</v>
      </c>
      <c r="BG139" s="80">
        <f t="shared" si="336"/>
        <v>-0.99253310640380887</v>
      </c>
      <c r="BH139" s="80">
        <f t="shared" si="336"/>
        <v>-0.99253310640380887</v>
      </c>
      <c r="BI139" s="80">
        <f t="shared" si="336"/>
        <v>-0.99253310640380887</v>
      </c>
      <c r="BJ139" s="80">
        <f t="shared" si="336"/>
        <v>-0.99253310640380887</v>
      </c>
      <c r="BK139" s="80">
        <f t="shared" si="336"/>
        <v>-0.99253310640380887</v>
      </c>
      <c r="BL139" s="80">
        <f t="shared" si="336"/>
        <v>-0.99253310640380887</v>
      </c>
      <c r="BM139" s="80">
        <f t="shared" si="336"/>
        <v>-0.99253310640380887</v>
      </c>
      <c r="BN139" s="80">
        <f t="shared" si="336"/>
        <v>-0.99248424728602591</v>
      </c>
      <c r="BO139" s="80">
        <f t="shared" si="336"/>
        <v>-1.6851388537285397</v>
      </c>
      <c r="BP139" s="80">
        <f t="shared" si="336"/>
        <v>-1.695829031057164</v>
      </c>
      <c r="BQ139" s="80">
        <f t="shared" si="336"/>
        <v>-1.695829031057164</v>
      </c>
      <c r="BR139" s="80">
        <f t="shared" si="336"/>
        <v>-1.695829031057164</v>
      </c>
      <c r="BS139" s="80">
        <f t="shared" si="336"/>
        <v>-1.695829031057164</v>
      </c>
      <c r="BT139" s="80">
        <f t="shared" si="336"/>
        <v>-1.695829031057164</v>
      </c>
      <c r="BU139" s="80">
        <f t="shared" si="336"/>
        <v>-1.695829031057164</v>
      </c>
      <c r="BV139" s="80">
        <f t="shared" si="336"/>
        <v>-1.695829031057164</v>
      </c>
      <c r="BW139" s="80">
        <f t="shared" si="336"/>
        <v>-1.6989991664376725</v>
      </c>
      <c r="BX139" s="80">
        <f t="shared" si="336"/>
        <v>-1.6989991664376725</v>
      </c>
      <c r="BY139" s="80">
        <f t="shared" si="336"/>
        <v>-1.6989991664376725</v>
      </c>
      <c r="BZ139" s="80">
        <f t="shared" si="336"/>
        <v>-1.6989991664376725</v>
      </c>
      <c r="CA139" s="80">
        <f t="shared" si="336"/>
        <v>-1.6989991664376725</v>
      </c>
      <c r="CB139" s="80">
        <f t="shared" si="336"/>
        <v>-2.457974618603004</v>
      </c>
      <c r="CC139" s="80">
        <f t="shared" si="336"/>
        <v>-2.457974618603004</v>
      </c>
      <c r="CD139" s="80">
        <f t="shared" si="336"/>
        <v>-2.457974618603004</v>
      </c>
    </row>
    <row r="140" spans="1:82" x14ac:dyDescent="0.3">
      <c r="A140" s="48" t="s">
        <v>142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37">IF(OR(AP49=0,AP53=0),"",(AP53-AP49)*100/AP49)</f>
        <v/>
      </c>
      <c r="AQ140" s="78" t="str">
        <f t="shared" si="337"/>
        <v/>
      </c>
      <c r="AR140" s="78" t="str">
        <f t="shared" si="337"/>
        <v/>
      </c>
      <c r="AS140" s="78" t="str">
        <f t="shared" si="337"/>
        <v/>
      </c>
      <c r="AT140" s="78" t="str">
        <f t="shared" si="337"/>
        <v/>
      </c>
      <c r="AU140" s="81">
        <f t="shared" si="337"/>
        <v>-0.40178688026159431</v>
      </c>
      <c r="AV140" s="82">
        <f t="shared" si="337"/>
        <v>-0.27631160560610757</v>
      </c>
      <c r="AW140" s="78">
        <f t="shared" si="337"/>
        <v>-0.29649849422033681</v>
      </c>
      <c r="AX140" s="78">
        <f t="shared" si="337"/>
        <v>-0.68995264246611776</v>
      </c>
      <c r="AY140" s="88">
        <f t="shared" si="337"/>
        <v>-1.2031228521821604</v>
      </c>
      <c r="AZ140" s="87">
        <f t="shared" si="337"/>
        <v>-1.2031228521821604</v>
      </c>
      <c r="BA140" s="87">
        <f t="shared" si="337"/>
        <v>-1.2031228521821604</v>
      </c>
      <c r="BB140" s="78">
        <f t="shared" si="337"/>
        <v>-1.0044594046037614</v>
      </c>
      <c r="BC140" s="78">
        <f t="shared" si="337"/>
        <v>-0.7922846348134015</v>
      </c>
      <c r="BD140" s="78">
        <f t="shared" si="337"/>
        <v>-0.7922846348134015</v>
      </c>
      <c r="BE140" s="78">
        <f t="shared" si="337"/>
        <v>-0.7922846348134015</v>
      </c>
      <c r="BF140" s="78">
        <f t="shared" si="337"/>
        <v>-0.7922846348134015</v>
      </c>
      <c r="BG140" s="78">
        <f t="shared" si="337"/>
        <v>-1.0888597468341847</v>
      </c>
      <c r="BH140" s="78">
        <f t="shared" si="337"/>
        <v>-1.0888597468341847</v>
      </c>
      <c r="BI140" s="78">
        <f t="shared" si="337"/>
        <v>-1.0888597468341847</v>
      </c>
      <c r="BJ140" s="78">
        <f t="shared" si="337"/>
        <v>-1.0888597468341847</v>
      </c>
      <c r="BK140" s="78">
        <f t="shared" si="337"/>
        <v>-1.4299817946518176</v>
      </c>
      <c r="BL140" s="78">
        <f t="shared" si="337"/>
        <v>-1.3019265258842272</v>
      </c>
      <c r="BM140" s="78">
        <f t="shared" si="337"/>
        <v>-1.3019265258842272</v>
      </c>
      <c r="BN140" s="78">
        <f t="shared" si="337"/>
        <v>-1.3019392320737531</v>
      </c>
      <c r="BO140" s="78">
        <f t="shared" si="337"/>
        <v>-1.2155493796948953</v>
      </c>
      <c r="BP140" s="78">
        <f t="shared" si="337"/>
        <v>-1.2321071792419218</v>
      </c>
      <c r="BQ140" s="78">
        <f t="shared" si="337"/>
        <v>-1.2321071792419218</v>
      </c>
      <c r="BR140" s="78">
        <f t="shared" si="337"/>
        <v>-1.2321071792419218</v>
      </c>
      <c r="BS140" s="78">
        <f t="shared" si="337"/>
        <v>-1.2321071792419218</v>
      </c>
      <c r="BT140" s="78">
        <f t="shared" si="337"/>
        <v>-1.2321071792419218</v>
      </c>
      <c r="BU140" s="78">
        <f t="shared" si="337"/>
        <v>-1.2321071792419218</v>
      </c>
      <c r="BV140" s="78">
        <f t="shared" si="337"/>
        <v>-1.2321071792419218</v>
      </c>
      <c r="BW140" s="78">
        <f t="shared" si="337"/>
        <v>-1.4680334059116766</v>
      </c>
      <c r="BX140" s="78">
        <f t="shared" si="337"/>
        <v>-2.2873215131277078</v>
      </c>
      <c r="BY140" s="78">
        <f t="shared" si="337"/>
        <v>-2.2873215131277078</v>
      </c>
      <c r="BZ140" s="78">
        <f t="shared" si="337"/>
        <v>-2.2873215131277078</v>
      </c>
      <c r="CA140" s="78">
        <f t="shared" si="337"/>
        <v>-2.2873215131277078</v>
      </c>
      <c r="CB140" s="78">
        <f t="shared" si="337"/>
        <v>-2.7210669054082923</v>
      </c>
      <c r="CC140" s="78">
        <f t="shared" si="337"/>
        <v>-2.7210669054082923</v>
      </c>
      <c r="CD140" s="78">
        <f t="shared" si="337"/>
        <v>-2.7210669054082923</v>
      </c>
    </row>
    <row r="141" spans="1:82" x14ac:dyDescent="0.3">
      <c r="A141" s="46" t="s">
        <v>143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38">IF(OR(AP50=0,AP54=0),"",(AP54-AP50)*100/AP50)</f>
        <v/>
      </c>
      <c r="AQ141" s="78" t="str">
        <f t="shared" si="338"/>
        <v/>
      </c>
      <c r="AR141" s="78" t="str">
        <f t="shared" si="338"/>
        <v/>
      </c>
      <c r="AS141" s="78" t="str">
        <f t="shared" si="338"/>
        <v/>
      </c>
      <c r="AT141" s="78" t="str">
        <f t="shared" si="338"/>
        <v/>
      </c>
      <c r="AU141" s="78" t="str">
        <f t="shared" si="338"/>
        <v/>
      </c>
      <c r="AV141" s="81">
        <f t="shared" si="338"/>
        <v>2.5978834798427548</v>
      </c>
      <c r="AW141" s="82">
        <f t="shared" si="338"/>
        <v>2.7765044882411951</v>
      </c>
      <c r="AX141" s="78">
        <f t="shared" si="338"/>
        <v>2.3967192980500016</v>
      </c>
      <c r="AY141" s="78">
        <f t="shared" si="338"/>
        <v>2.8671168408744436</v>
      </c>
      <c r="AZ141" s="83">
        <f t="shared" si="338"/>
        <v>2.8671168408744436</v>
      </c>
      <c r="BA141" s="78">
        <f t="shared" si="338"/>
        <v>2.8671168408744436</v>
      </c>
      <c r="BB141" s="78">
        <f t="shared" si="338"/>
        <v>2.7953861211496882</v>
      </c>
      <c r="BC141" s="78">
        <f t="shared" si="338"/>
        <v>3.1346092281575944</v>
      </c>
      <c r="BD141" s="78">
        <f t="shared" si="338"/>
        <v>3.1346092281575944</v>
      </c>
      <c r="BE141" s="78">
        <f t="shared" si="338"/>
        <v>3.1346092281575944</v>
      </c>
      <c r="BF141" s="78">
        <f t="shared" si="338"/>
        <v>3.1346092281575944</v>
      </c>
      <c r="BG141" s="78">
        <f t="shared" si="338"/>
        <v>2.8234394094206143</v>
      </c>
      <c r="BH141" s="78">
        <f t="shared" si="338"/>
        <v>2.8234394094206143</v>
      </c>
      <c r="BI141" s="78">
        <f t="shared" si="338"/>
        <v>2.8234394094206143</v>
      </c>
      <c r="BJ141" s="78">
        <f t="shared" si="338"/>
        <v>2.8234394094206143</v>
      </c>
      <c r="BK141" s="78">
        <f t="shared" si="338"/>
        <v>3.0871726528520762</v>
      </c>
      <c r="BL141" s="78">
        <f t="shared" si="338"/>
        <v>3.1613062161692618</v>
      </c>
      <c r="BM141" s="78">
        <f t="shared" si="338"/>
        <v>3.1613062161692618</v>
      </c>
      <c r="BN141" s="78">
        <f t="shared" si="338"/>
        <v>3.1613629905377865</v>
      </c>
      <c r="BO141" s="78">
        <f t="shared" si="338"/>
        <v>3.1744967588269892</v>
      </c>
      <c r="BP141" s="78">
        <f t="shared" si="338"/>
        <v>3.1575541698333884</v>
      </c>
      <c r="BQ141" s="78">
        <f t="shared" si="338"/>
        <v>3.1575541698333884</v>
      </c>
      <c r="BR141" s="78">
        <f t="shared" si="338"/>
        <v>3.1575541698333884</v>
      </c>
      <c r="BS141" s="78">
        <f t="shared" si="338"/>
        <v>3.1575541698333884</v>
      </c>
      <c r="BT141" s="78">
        <f t="shared" si="338"/>
        <v>3.1575541698333884</v>
      </c>
      <c r="BU141" s="78">
        <f t="shared" si="338"/>
        <v>3.1575541698333884</v>
      </c>
      <c r="BV141" s="78">
        <f t="shared" si="338"/>
        <v>3.1575541698333884</v>
      </c>
      <c r="BW141" s="78">
        <f t="shared" si="338"/>
        <v>2.9053815016850919</v>
      </c>
      <c r="BX141" s="78">
        <f t="shared" si="338"/>
        <v>2.9312049444261836</v>
      </c>
      <c r="BY141" s="78">
        <f t="shared" si="338"/>
        <v>2.9312049444261836</v>
      </c>
      <c r="BZ141" s="78">
        <f t="shared" si="338"/>
        <v>2.9312049444261836</v>
      </c>
      <c r="CA141" s="78">
        <f t="shared" si="338"/>
        <v>2.9312049444261836</v>
      </c>
      <c r="CB141" s="78">
        <f t="shared" si="338"/>
        <v>2.0830062390820645</v>
      </c>
      <c r="CC141" s="78">
        <f t="shared" si="338"/>
        <v>2.0830062390820645</v>
      </c>
      <c r="CD141" s="78">
        <f t="shared" si="338"/>
        <v>2.0830062390820645</v>
      </c>
    </row>
    <row r="142" spans="1:82" x14ac:dyDescent="0.3">
      <c r="A142" s="46" t="s">
        <v>144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39">IF(OR(AP51=0,AP55=0),"",(AP55-AP51)*100/AP51)</f>
        <v/>
      </c>
      <c r="AQ142" s="78" t="str">
        <f t="shared" si="339"/>
        <v/>
      </c>
      <c r="AR142" s="78" t="str">
        <f t="shared" si="339"/>
        <v/>
      </c>
      <c r="AS142" s="78" t="str">
        <f t="shared" si="339"/>
        <v/>
      </c>
      <c r="AT142" s="78" t="str">
        <f t="shared" si="339"/>
        <v/>
      </c>
      <c r="AU142" s="78" t="str">
        <f t="shared" si="339"/>
        <v/>
      </c>
      <c r="AV142" s="78" t="str">
        <f t="shared" si="339"/>
        <v/>
      </c>
      <c r="AW142" s="81">
        <f t="shared" si="339"/>
        <v>-2.1284150541979261</v>
      </c>
      <c r="AX142" s="82">
        <f t="shared" si="339"/>
        <v>-2.4157737042186205</v>
      </c>
      <c r="AY142" s="78">
        <f t="shared" si="339"/>
        <v>-1.7298662814483052</v>
      </c>
      <c r="AZ142" s="78">
        <f t="shared" si="339"/>
        <v>-1.7298662814483052</v>
      </c>
      <c r="BA142" s="83">
        <f t="shared" si="339"/>
        <v>-1.7298662814483052</v>
      </c>
      <c r="BB142" s="78">
        <f t="shared" si="339"/>
        <v>-1.6570564846576137</v>
      </c>
      <c r="BC142" s="78">
        <f t="shared" si="339"/>
        <v>-1.653103534131094</v>
      </c>
      <c r="BD142" s="78">
        <f t="shared" si="339"/>
        <v>-1.653103534131094</v>
      </c>
      <c r="BE142" s="78">
        <f t="shared" si="339"/>
        <v>-1.653103534131094</v>
      </c>
      <c r="BF142" s="78">
        <f t="shared" si="339"/>
        <v>-1.653103534131094</v>
      </c>
      <c r="BG142" s="78">
        <f t="shared" si="339"/>
        <v>-2.0356638660109216</v>
      </c>
      <c r="BH142" s="78">
        <f t="shared" si="339"/>
        <v>-2.0356638660109216</v>
      </c>
      <c r="BI142" s="78">
        <f t="shared" si="339"/>
        <v>-2.0356638660109216</v>
      </c>
      <c r="BJ142" s="78">
        <f t="shared" si="339"/>
        <v>-2.0356638660109216</v>
      </c>
      <c r="BK142" s="78">
        <f t="shared" si="339"/>
        <v>-1.4229664826820561</v>
      </c>
      <c r="BL142" s="78">
        <f t="shared" si="339"/>
        <v>-1.0950730465439782</v>
      </c>
      <c r="BM142" s="78">
        <f t="shared" si="339"/>
        <v>-1.0950730465439782</v>
      </c>
      <c r="BN142" s="78">
        <f t="shared" si="339"/>
        <v>-1.095155352498812</v>
      </c>
      <c r="BO142" s="78">
        <f t="shared" si="339"/>
        <v>-1.0351492779156892</v>
      </c>
      <c r="BP142" s="78">
        <f t="shared" si="339"/>
        <v>-1.0235527112192866</v>
      </c>
      <c r="BQ142" s="78">
        <f t="shared" si="339"/>
        <v>-1.0235527112192866</v>
      </c>
      <c r="BR142" s="78">
        <f t="shared" si="339"/>
        <v>-1.0235527112192866</v>
      </c>
      <c r="BS142" s="78">
        <f t="shared" si="339"/>
        <v>-1.0235527112192866</v>
      </c>
      <c r="BT142" s="78">
        <f t="shared" si="339"/>
        <v>-1.0235527112192866</v>
      </c>
      <c r="BU142" s="78">
        <f t="shared" si="339"/>
        <v>-1.0235527112192866</v>
      </c>
      <c r="BV142" s="78">
        <f t="shared" si="339"/>
        <v>-1.0235527112192866</v>
      </c>
      <c r="BW142" s="78">
        <f t="shared" si="339"/>
        <v>-1.4554038073779816</v>
      </c>
      <c r="BX142" s="78">
        <f t="shared" si="339"/>
        <v>-1.4342952491254533</v>
      </c>
      <c r="BY142" s="78">
        <f t="shared" si="339"/>
        <v>-1.4342952491254533</v>
      </c>
      <c r="BZ142" s="78">
        <f t="shared" si="339"/>
        <v>-1.4342952491254533</v>
      </c>
      <c r="CA142" s="78">
        <f t="shared" si="339"/>
        <v>-1.4342952491254533</v>
      </c>
      <c r="CB142" s="78">
        <f t="shared" si="339"/>
        <v>-0.47356724635034408</v>
      </c>
      <c r="CC142" s="78">
        <f t="shared" si="339"/>
        <v>-0.47356724635034408</v>
      </c>
      <c r="CD142" s="78">
        <f t="shared" si="339"/>
        <v>-0.47356724635034408</v>
      </c>
    </row>
    <row r="143" spans="1:82" x14ac:dyDescent="0.3">
      <c r="A143" s="47" t="s">
        <v>145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40">IF(OR(AP52=0,AP56=0),"",(AP56-AP52)*100/AP52)</f>
        <v/>
      </c>
      <c r="AQ143" s="80" t="str">
        <f t="shared" si="340"/>
        <v/>
      </c>
      <c r="AR143" s="80" t="str">
        <f t="shared" si="340"/>
        <v/>
      </c>
      <c r="AS143" s="80" t="str">
        <f t="shared" si="340"/>
        <v/>
      </c>
      <c r="AT143" s="80" t="str">
        <f t="shared" si="340"/>
        <v/>
      </c>
      <c r="AU143" s="80" t="str">
        <f t="shared" si="340"/>
        <v/>
      </c>
      <c r="AV143" s="80" t="str">
        <f t="shared" si="340"/>
        <v/>
      </c>
      <c r="AW143" s="80" t="str">
        <f t="shared" si="340"/>
        <v/>
      </c>
      <c r="AX143" s="84">
        <f t="shared" si="340"/>
        <v>6.314872952797602</v>
      </c>
      <c r="AY143" s="85">
        <f t="shared" si="340"/>
        <v>7.036154694534658</v>
      </c>
      <c r="AZ143" s="80">
        <f t="shared" si="340"/>
        <v>7.036154694534658</v>
      </c>
      <c r="BA143" s="80">
        <f t="shared" si="340"/>
        <v>7.036154694534658</v>
      </c>
      <c r="BB143" s="86">
        <f t="shared" si="340"/>
        <v>7.2321699642748705</v>
      </c>
      <c r="BC143" s="80">
        <f t="shared" si="340"/>
        <v>7.2618659415032463</v>
      </c>
      <c r="BD143" s="80">
        <f t="shared" si="340"/>
        <v>7.2618659415032463</v>
      </c>
      <c r="BE143" s="80">
        <f t="shared" si="340"/>
        <v>7.2618659415032463</v>
      </c>
      <c r="BF143" s="80">
        <f t="shared" si="340"/>
        <v>7.2618659415032463</v>
      </c>
      <c r="BG143" s="80">
        <f t="shared" si="340"/>
        <v>6.8698659493442866</v>
      </c>
      <c r="BH143" s="80">
        <f t="shared" si="340"/>
        <v>6.8698659493442866</v>
      </c>
      <c r="BI143" s="80">
        <f t="shared" si="340"/>
        <v>6.8698659493442866</v>
      </c>
      <c r="BJ143" s="80">
        <f t="shared" si="340"/>
        <v>6.8698659493442866</v>
      </c>
      <c r="BK143" s="80">
        <f t="shared" si="340"/>
        <v>6.4453782091767495</v>
      </c>
      <c r="BL143" s="80">
        <f t="shared" si="340"/>
        <v>6.4412372434180574</v>
      </c>
      <c r="BM143" s="80">
        <f t="shared" si="340"/>
        <v>6.4412372434180574</v>
      </c>
      <c r="BN143" s="80">
        <f t="shared" si="340"/>
        <v>6.4411319674478005</v>
      </c>
      <c r="BO143" s="80">
        <f t="shared" si="340"/>
        <v>6.3775483902895962</v>
      </c>
      <c r="BP143" s="80">
        <f t="shared" si="340"/>
        <v>6.3181418831384599</v>
      </c>
      <c r="BQ143" s="80">
        <f t="shared" si="340"/>
        <v>6.3181418831384599</v>
      </c>
      <c r="BR143" s="80">
        <f t="shared" si="340"/>
        <v>6.3181418831384599</v>
      </c>
      <c r="BS143" s="80">
        <f t="shared" si="340"/>
        <v>6.3181418831384599</v>
      </c>
      <c r="BT143" s="80">
        <f t="shared" si="340"/>
        <v>6.3181418831384599</v>
      </c>
      <c r="BU143" s="80">
        <f t="shared" si="340"/>
        <v>6.3181418831384599</v>
      </c>
      <c r="BV143" s="80">
        <f t="shared" si="340"/>
        <v>6.3181418831384599</v>
      </c>
      <c r="BW143" s="80">
        <f t="shared" si="340"/>
        <v>5.9965538650426726</v>
      </c>
      <c r="BX143" s="80">
        <f t="shared" si="340"/>
        <v>6.0276874129778619</v>
      </c>
      <c r="BY143" s="80">
        <f t="shared" si="340"/>
        <v>6.0276874129778619</v>
      </c>
      <c r="BZ143" s="80">
        <f t="shared" si="340"/>
        <v>6.0276874129778619</v>
      </c>
      <c r="CA143" s="80">
        <f t="shared" si="340"/>
        <v>6.0276874129778619</v>
      </c>
      <c r="CB143" s="80">
        <f t="shared" si="340"/>
        <v>6.1635251738726833</v>
      </c>
      <c r="CC143" s="80">
        <f t="shared" si="340"/>
        <v>6.1635251738726833</v>
      </c>
      <c r="CD143" s="80">
        <f t="shared" si="340"/>
        <v>6.1635251738726833</v>
      </c>
    </row>
    <row r="144" spans="1:82" x14ac:dyDescent="0.3">
      <c r="A144" s="48" t="s">
        <v>146</v>
      </c>
      <c r="B144" s="56"/>
      <c r="C144" s="78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 t="str">
        <f t="shared" ref="AX144:CD144" si="341">IF(OR(AX53=0,AX57=0),"",(AX57-AX53)*100/AX53)</f>
        <v/>
      </c>
      <c r="AY144" s="81">
        <f t="shared" si="341"/>
        <v>-2.1307491475728453</v>
      </c>
      <c r="AZ144" s="82">
        <f t="shared" si="341"/>
        <v>-1.9150333488577094</v>
      </c>
      <c r="BA144" s="78">
        <f t="shared" si="341"/>
        <v>-1.8977681438991272</v>
      </c>
      <c r="BB144" s="78">
        <f t="shared" si="341"/>
        <v>-2.0950806576500463</v>
      </c>
      <c r="BC144" s="88">
        <f t="shared" si="341"/>
        <v>-2.5687501277560205</v>
      </c>
      <c r="BD144" s="87">
        <f t="shared" si="341"/>
        <v>-2.5687501277560205</v>
      </c>
      <c r="BE144" s="87">
        <f t="shared" si="341"/>
        <v>-2.5780822832633992</v>
      </c>
      <c r="BF144" s="78">
        <f t="shared" si="341"/>
        <v>-0.92773295347251528</v>
      </c>
      <c r="BG144" s="78">
        <f t="shared" si="341"/>
        <v>-1.4000580213878848</v>
      </c>
      <c r="BH144" s="78">
        <f t="shared" si="341"/>
        <v>-1.6174040787581285</v>
      </c>
      <c r="BI144" s="78">
        <f t="shared" si="341"/>
        <v>-1.6174040787581285</v>
      </c>
      <c r="BJ144" s="78">
        <f t="shared" si="341"/>
        <v>-1.6174040787581285</v>
      </c>
      <c r="BK144" s="78">
        <f t="shared" si="341"/>
        <v>-1.6483612523725706</v>
      </c>
      <c r="BL144" s="78">
        <f t="shared" si="341"/>
        <v>-1.7759670413230852</v>
      </c>
      <c r="BM144" s="78">
        <f t="shared" si="341"/>
        <v>-1.7759670413230852</v>
      </c>
      <c r="BN144" s="78">
        <f t="shared" si="341"/>
        <v>-1.7759688217847711</v>
      </c>
      <c r="BO144" s="78">
        <f t="shared" si="341"/>
        <v>-1.6054420831625933</v>
      </c>
      <c r="BP144" s="78">
        <f t="shared" si="341"/>
        <v>-1.6152917510592155</v>
      </c>
      <c r="BQ144" s="78">
        <f t="shared" si="341"/>
        <v>-1.6152917510592155</v>
      </c>
      <c r="BR144" s="78">
        <f t="shared" si="341"/>
        <v>-1.6152917510592155</v>
      </c>
      <c r="BS144" s="78">
        <f t="shared" si="341"/>
        <v>-1.6152917510592155</v>
      </c>
      <c r="BT144" s="78">
        <f t="shared" si="341"/>
        <v>-1.6152917510592155</v>
      </c>
      <c r="BU144" s="78">
        <f t="shared" si="341"/>
        <v>-1.6152917510592155</v>
      </c>
      <c r="BV144" s="78">
        <f t="shared" si="341"/>
        <v>-1.6152917510592155</v>
      </c>
      <c r="BW144" s="78">
        <f t="shared" si="341"/>
        <v>-1.3436332204382657</v>
      </c>
      <c r="BX144" s="78">
        <f t="shared" si="341"/>
        <v>-0.50960955394494201</v>
      </c>
      <c r="BY144" s="78">
        <f t="shared" si="341"/>
        <v>-0.50960955394494201</v>
      </c>
      <c r="BZ144" s="78">
        <f t="shared" si="341"/>
        <v>-0.50960955394494201</v>
      </c>
      <c r="CA144" s="78">
        <f t="shared" si="341"/>
        <v>-0.50960955394494201</v>
      </c>
      <c r="CB144" s="78">
        <f t="shared" si="341"/>
        <v>-1.2012892021130885</v>
      </c>
      <c r="CC144" s="78">
        <f t="shared" si="341"/>
        <v>-1.2012892021130885</v>
      </c>
      <c r="CD144" s="78">
        <f t="shared" si="341"/>
        <v>-1.2012892021130885</v>
      </c>
    </row>
    <row r="145" spans="1:82" x14ac:dyDescent="0.3">
      <c r="A145" s="46" t="s">
        <v>147</v>
      </c>
      <c r="B145" s="56"/>
      <c r="C145" s="78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 t="str">
        <f t="shared" ref="AX145:CD145" si="342">IF(OR(AX54=0,AX58=0),"",(AX58-AX54)*100/AX54)</f>
        <v/>
      </c>
      <c r="AY145" s="78" t="str">
        <f t="shared" si="342"/>
        <v/>
      </c>
      <c r="AZ145" s="81">
        <f t="shared" si="342"/>
        <v>-4.0108663300403915</v>
      </c>
      <c r="BA145" s="82">
        <f t="shared" si="342"/>
        <v>-3.508452865333112</v>
      </c>
      <c r="BB145" s="78">
        <f t="shared" si="342"/>
        <v>-2.9736290042748541</v>
      </c>
      <c r="BC145" s="78">
        <f t="shared" si="342"/>
        <v>-2.371186916367777</v>
      </c>
      <c r="BD145" s="83">
        <f t="shared" si="342"/>
        <v>-2.371186916367777</v>
      </c>
      <c r="BE145" s="78">
        <f t="shared" si="342"/>
        <v>-2.3728513782828098</v>
      </c>
      <c r="BF145" s="78">
        <f t="shared" si="342"/>
        <v>-0.97448963534819133</v>
      </c>
      <c r="BG145" s="78">
        <f t="shared" si="342"/>
        <v>-1.1082014364445727</v>
      </c>
      <c r="BH145" s="78">
        <f t="shared" si="342"/>
        <v>-1.2815149815527436</v>
      </c>
      <c r="BI145" s="78">
        <f t="shared" si="342"/>
        <v>-1.2815149815527436</v>
      </c>
      <c r="BJ145" s="78">
        <f t="shared" si="342"/>
        <v>-1.2815149815527436</v>
      </c>
      <c r="BK145" s="78">
        <f t="shared" si="342"/>
        <v>-1.7685641964076582</v>
      </c>
      <c r="BL145" s="78">
        <f t="shared" si="342"/>
        <v>-1.8391550665021494</v>
      </c>
      <c r="BM145" s="78">
        <f t="shared" si="342"/>
        <v>-1.8391550665021494</v>
      </c>
      <c r="BN145" s="78">
        <f t="shared" si="342"/>
        <v>-1.8391776046083863</v>
      </c>
      <c r="BO145" s="78">
        <f t="shared" si="342"/>
        <v>-1.3863012080219765</v>
      </c>
      <c r="BP145" s="78">
        <f t="shared" si="342"/>
        <v>-1.3773330335057341</v>
      </c>
      <c r="BQ145" s="78">
        <f t="shared" si="342"/>
        <v>-1.3773330335057341</v>
      </c>
      <c r="BR145" s="78">
        <f t="shared" si="342"/>
        <v>-1.3773330335057341</v>
      </c>
      <c r="BS145" s="78">
        <f t="shared" si="342"/>
        <v>-1.3773330335057341</v>
      </c>
      <c r="BT145" s="78">
        <f t="shared" si="342"/>
        <v>-1.3773330335057341</v>
      </c>
      <c r="BU145" s="78">
        <f t="shared" si="342"/>
        <v>-1.3773330335057341</v>
      </c>
      <c r="BV145" s="78">
        <f t="shared" si="342"/>
        <v>-1.3773330335057341</v>
      </c>
      <c r="BW145" s="78">
        <f t="shared" si="342"/>
        <v>-1.5324761306994938</v>
      </c>
      <c r="BX145" s="78">
        <f t="shared" si="342"/>
        <v>-1.5523756257929078</v>
      </c>
      <c r="BY145" s="78">
        <f t="shared" si="342"/>
        <v>-1.5523756257929078</v>
      </c>
      <c r="BZ145" s="78">
        <f t="shared" si="342"/>
        <v>-1.5523756257929078</v>
      </c>
      <c r="CA145" s="78">
        <f t="shared" si="342"/>
        <v>-1.5523756257929078</v>
      </c>
      <c r="CB145" s="78">
        <f t="shared" si="342"/>
        <v>-1.1271330039294563</v>
      </c>
      <c r="CC145" s="78">
        <f t="shared" si="342"/>
        <v>-1.1271330039294563</v>
      </c>
      <c r="CD145" s="78">
        <f t="shared" si="342"/>
        <v>-1.1271330039294563</v>
      </c>
    </row>
    <row r="146" spans="1:82" x14ac:dyDescent="0.3">
      <c r="A146" s="46" t="s">
        <v>148</v>
      </c>
      <c r="B146" s="56"/>
      <c r="C146" s="78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 t="str">
        <f t="shared" ref="AX146:CD146" si="343">IF(OR(AX55=0,AX59=0),"",(AX59-AX55)*100/AX55)</f>
        <v/>
      </c>
      <c r="AY146" s="78" t="str">
        <f t="shared" si="343"/>
        <v/>
      </c>
      <c r="AZ146" s="78" t="str">
        <f t="shared" si="343"/>
        <v/>
      </c>
      <c r="BA146" s="81">
        <f t="shared" si="343"/>
        <v>1.4314430375721445</v>
      </c>
      <c r="BB146" s="82">
        <f t="shared" si="343"/>
        <v>1.7771159464459114</v>
      </c>
      <c r="BC146" s="78">
        <f t="shared" si="343"/>
        <v>2.4896263901132132</v>
      </c>
      <c r="BD146" s="78">
        <f t="shared" si="343"/>
        <v>2.4896263901132132</v>
      </c>
      <c r="BE146" s="83">
        <f t="shared" si="343"/>
        <v>2.4868866990700038</v>
      </c>
      <c r="BF146" s="78">
        <f t="shared" si="343"/>
        <v>3.0602892501450589</v>
      </c>
      <c r="BG146" s="78">
        <f t="shared" si="343"/>
        <v>4.1611605155041316</v>
      </c>
      <c r="BH146" s="78">
        <f t="shared" si="343"/>
        <v>3.8801184291730437</v>
      </c>
      <c r="BI146" s="78">
        <f t="shared" si="343"/>
        <v>3.8801184291730437</v>
      </c>
      <c r="BJ146" s="78">
        <f t="shared" si="343"/>
        <v>3.8801184291730437</v>
      </c>
      <c r="BK146" s="78">
        <f t="shared" si="343"/>
        <v>3.6314967710002692</v>
      </c>
      <c r="BL146" s="78">
        <f t="shared" si="343"/>
        <v>3.2879336279389917</v>
      </c>
      <c r="BM146" s="78">
        <f t="shared" si="343"/>
        <v>3.2879336279389917</v>
      </c>
      <c r="BN146" s="78">
        <f t="shared" si="343"/>
        <v>3.2878955909973162</v>
      </c>
      <c r="BO146" s="78">
        <f t="shared" si="343"/>
        <v>2.6295527729037333</v>
      </c>
      <c r="BP146" s="78">
        <f t="shared" si="343"/>
        <v>2.6090000119776446</v>
      </c>
      <c r="BQ146" s="78">
        <f t="shared" si="343"/>
        <v>2.6090000119776446</v>
      </c>
      <c r="BR146" s="78">
        <f t="shared" si="343"/>
        <v>2.6090000119776446</v>
      </c>
      <c r="BS146" s="78">
        <f t="shared" si="343"/>
        <v>2.6090000119776446</v>
      </c>
      <c r="BT146" s="78">
        <f t="shared" si="343"/>
        <v>2.6090000119776446</v>
      </c>
      <c r="BU146" s="78">
        <f t="shared" si="343"/>
        <v>2.6090000119776446</v>
      </c>
      <c r="BV146" s="78">
        <f t="shared" si="343"/>
        <v>2.6090000119776446</v>
      </c>
      <c r="BW146" s="78">
        <f t="shared" si="343"/>
        <v>3.2247090797720901</v>
      </c>
      <c r="BX146" s="78">
        <f t="shared" si="343"/>
        <v>2.9777209661598061</v>
      </c>
      <c r="BY146" s="78">
        <f t="shared" si="343"/>
        <v>2.9777209661598061</v>
      </c>
      <c r="BZ146" s="78">
        <f t="shared" si="343"/>
        <v>2.9777209661598061</v>
      </c>
      <c r="CA146" s="78">
        <f t="shared" si="343"/>
        <v>2.9777209661598061</v>
      </c>
      <c r="CB146" s="78">
        <f t="shared" si="343"/>
        <v>3.8339435089896425</v>
      </c>
      <c r="CC146" s="78">
        <f t="shared" si="343"/>
        <v>3.8339435089896425</v>
      </c>
      <c r="CD146" s="78">
        <f t="shared" si="343"/>
        <v>3.8339435089896425</v>
      </c>
    </row>
    <row r="147" spans="1:82" x14ac:dyDescent="0.3">
      <c r="A147" s="47" t="s">
        <v>149</v>
      </c>
      <c r="B147" s="57"/>
      <c r="C147" s="80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 t="str">
        <f t="shared" ref="AX147:CD147" si="344">IF(OR(AX56=0,AX60=0),"",(AX60-AX56)*100/AX56)</f>
        <v/>
      </c>
      <c r="AY147" s="80" t="str">
        <f t="shared" si="344"/>
        <v/>
      </c>
      <c r="AZ147" s="80" t="str">
        <f t="shared" si="344"/>
        <v/>
      </c>
      <c r="BA147" s="80" t="str">
        <f t="shared" si="344"/>
        <v/>
      </c>
      <c r="BB147" s="84">
        <f t="shared" si="344"/>
        <v>-0.66424699829334855</v>
      </c>
      <c r="BC147" s="85">
        <f t="shared" si="344"/>
        <v>0.2426798491229111</v>
      </c>
      <c r="BD147" s="80">
        <f t="shared" si="344"/>
        <v>0.2426798491229111</v>
      </c>
      <c r="BE147" s="80">
        <f t="shared" si="344"/>
        <v>0.25191797346627703</v>
      </c>
      <c r="BF147" s="86">
        <f t="shared" si="344"/>
        <v>0.94201875160084658</v>
      </c>
      <c r="BG147" s="80">
        <f t="shared" si="344"/>
        <v>0.27294646891339103</v>
      </c>
      <c r="BH147" s="80">
        <f t="shared" si="344"/>
        <v>-8.0174261707135583E-2</v>
      </c>
      <c r="BI147" s="80">
        <f t="shared" si="344"/>
        <v>-8.0174261707135583E-2</v>
      </c>
      <c r="BJ147" s="80">
        <f t="shared" si="344"/>
        <v>-8.0174261707135583E-2</v>
      </c>
      <c r="BK147" s="80">
        <f t="shared" si="344"/>
        <v>0.84463259656901457</v>
      </c>
      <c r="BL147" s="80">
        <f t="shared" si="344"/>
        <v>0.84855583328952866</v>
      </c>
      <c r="BM147" s="80">
        <f t="shared" si="344"/>
        <v>0.84855583328952866</v>
      </c>
      <c r="BN147" s="80">
        <f t="shared" si="344"/>
        <v>0.84862773046769779</v>
      </c>
      <c r="BO147" s="80">
        <f t="shared" si="344"/>
        <v>0.99495194486051908</v>
      </c>
      <c r="BP147" s="80">
        <f t="shared" si="344"/>
        <v>0.98057700895948496</v>
      </c>
      <c r="BQ147" s="80">
        <f t="shared" si="344"/>
        <v>0.98057700895948496</v>
      </c>
      <c r="BR147" s="80">
        <f t="shared" si="344"/>
        <v>0.98057700895948496</v>
      </c>
      <c r="BS147" s="80">
        <f t="shared" si="344"/>
        <v>0.98057700895948496</v>
      </c>
      <c r="BT147" s="80">
        <f t="shared" si="344"/>
        <v>0.98057700895948496</v>
      </c>
      <c r="BU147" s="80">
        <f t="shared" si="344"/>
        <v>0.98057700895948496</v>
      </c>
      <c r="BV147" s="80">
        <f t="shared" si="344"/>
        <v>0.98057700895948496</v>
      </c>
      <c r="BW147" s="80">
        <f t="shared" si="344"/>
        <v>0.90590771758298061</v>
      </c>
      <c r="BX147" s="80">
        <f t="shared" si="344"/>
        <v>0.88254071915237464</v>
      </c>
      <c r="BY147" s="80">
        <f t="shared" si="344"/>
        <v>0.88254071915237464</v>
      </c>
      <c r="BZ147" s="80">
        <f t="shared" si="344"/>
        <v>0.88254071915237464</v>
      </c>
      <c r="CA147" s="80">
        <f t="shared" si="344"/>
        <v>0.88254071915237464</v>
      </c>
      <c r="CB147" s="80">
        <f t="shared" si="344"/>
        <v>0.83446757176330399</v>
      </c>
      <c r="CC147" s="80">
        <f t="shared" si="344"/>
        <v>0.83446757176330399</v>
      </c>
      <c r="CD147" s="80">
        <f t="shared" si="344"/>
        <v>0.83446757176330399</v>
      </c>
    </row>
    <row r="148" spans="1:82" x14ac:dyDescent="0.3">
      <c r="A148" s="46" t="s">
        <v>150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345">IF(OR(AX57=0,AX61=0),"",(AX61-AX57)*100/AX57)</f>
        <v/>
      </c>
      <c r="AY148" s="78" t="str">
        <f t="shared" si="345"/>
        <v/>
      </c>
      <c r="AZ148" s="78" t="str">
        <f t="shared" si="345"/>
        <v/>
      </c>
      <c r="BA148" s="78" t="str">
        <f t="shared" si="345"/>
        <v/>
      </c>
      <c r="BB148" s="78" t="str">
        <f t="shared" si="345"/>
        <v/>
      </c>
      <c r="BC148" s="81">
        <f t="shared" si="345"/>
        <v>6.5266652404051557</v>
      </c>
      <c r="BD148" s="82">
        <f t="shared" si="345"/>
        <v>5.796467103874658</v>
      </c>
      <c r="BE148" s="78">
        <f t="shared" si="345"/>
        <v>5.8320731963848136</v>
      </c>
      <c r="BF148" s="78">
        <f t="shared" si="345"/>
        <v>4.7816381063448556</v>
      </c>
      <c r="BG148" s="83">
        <f t="shared" si="345"/>
        <v>5.6529274203954598</v>
      </c>
      <c r="BH148" s="78">
        <f t="shared" si="345"/>
        <v>5.8863350369502232</v>
      </c>
      <c r="BI148" s="78">
        <f t="shared" si="345"/>
        <v>5.8863350369502232</v>
      </c>
      <c r="BJ148" s="78">
        <f t="shared" si="345"/>
        <v>6.0190502088936029</v>
      </c>
      <c r="BK148" s="78">
        <f t="shared" si="345"/>
        <v>6.5290878266735781</v>
      </c>
      <c r="BL148" s="78">
        <f t="shared" si="345"/>
        <v>6.5290878266735781</v>
      </c>
      <c r="BM148" s="78">
        <f t="shared" si="345"/>
        <v>6.5290878266735781</v>
      </c>
      <c r="BN148" s="78">
        <f t="shared" si="345"/>
        <v>6.5291293515136566</v>
      </c>
      <c r="BO148" s="78">
        <f t="shared" si="345"/>
        <v>5.9718271474560911</v>
      </c>
      <c r="BP148" s="78">
        <f t="shared" si="345"/>
        <v>5.7600494100481541</v>
      </c>
      <c r="BQ148" s="78">
        <f t="shared" si="345"/>
        <v>5.7600494100481541</v>
      </c>
      <c r="BR148" s="78">
        <f t="shared" si="345"/>
        <v>5.7600494100481541</v>
      </c>
      <c r="BS148" s="78">
        <f t="shared" si="345"/>
        <v>5.7600494100481541</v>
      </c>
      <c r="BT148" s="78">
        <f t="shared" si="345"/>
        <v>5.7600494100481541</v>
      </c>
      <c r="BU148" s="78">
        <f t="shared" si="345"/>
        <v>5.7600494100481541</v>
      </c>
      <c r="BV148" s="78">
        <f t="shared" si="345"/>
        <v>5.7600494100481541</v>
      </c>
      <c r="BW148" s="78">
        <f t="shared" si="345"/>
        <v>6.0466408604124195</v>
      </c>
      <c r="BX148" s="78">
        <f t="shared" si="345"/>
        <v>6.0312228488825257</v>
      </c>
      <c r="BY148" s="78">
        <f t="shared" si="345"/>
        <v>6.0312228488825257</v>
      </c>
      <c r="BZ148" s="78">
        <f t="shared" si="345"/>
        <v>6.0312228488825257</v>
      </c>
      <c r="CA148" s="78">
        <f t="shared" si="345"/>
        <v>6.0312228488825257</v>
      </c>
      <c r="CB148" s="78">
        <f t="shared" si="345"/>
        <v>6.4539789049548064</v>
      </c>
      <c r="CC148" s="78">
        <f t="shared" si="345"/>
        <v>6.4539789049548064</v>
      </c>
      <c r="CD148" s="78">
        <f t="shared" si="345"/>
        <v>6.4539789049548064</v>
      </c>
    </row>
    <row r="149" spans="1:82" x14ac:dyDescent="0.3">
      <c r="A149" s="46" t="s">
        <v>151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346">IF(OR(AX58=0,AX62=0),"",(AX62-AX58)*100/AX58)</f>
        <v/>
      </c>
      <c r="AY149" s="78" t="str">
        <f t="shared" si="346"/>
        <v/>
      </c>
      <c r="AZ149" s="78" t="str">
        <f t="shared" si="346"/>
        <v/>
      </c>
      <c r="BA149" s="78" t="str">
        <f t="shared" si="346"/>
        <v/>
      </c>
      <c r="BB149" s="78" t="str">
        <f t="shared" si="346"/>
        <v/>
      </c>
      <c r="BC149" s="78" t="str">
        <f t="shared" si="346"/>
        <v/>
      </c>
      <c r="BD149" s="81">
        <f t="shared" si="346"/>
        <v>-0.47724283656618965</v>
      </c>
      <c r="BE149" s="82">
        <f t="shared" si="346"/>
        <v>0.1099679490804612</v>
      </c>
      <c r="BF149" s="78">
        <f t="shared" si="346"/>
        <v>-0.98978547408200401</v>
      </c>
      <c r="BG149" s="78">
        <f t="shared" si="346"/>
        <v>1.9178154640070398E-3</v>
      </c>
      <c r="BH149" s="83">
        <f t="shared" si="346"/>
        <v>0.17748459904030797</v>
      </c>
      <c r="BI149" s="78">
        <f t="shared" si="346"/>
        <v>0.17748459904030797</v>
      </c>
      <c r="BJ149" s="78">
        <f t="shared" si="346"/>
        <v>9.174580352021967E-3</v>
      </c>
      <c r="BK149" s="78">
        <f t="shared" si="346"/>
        <v>0.45245455500883131</v>
      </c>
      <c r="BL149" s="78">
        <f t="shared" si="346"/>
        <v>0.45245455500883131</v>
      </c>
      <c r="BM149" s="78">
        <f t="shared" si="346"/>
        <v>0.45245455500883131</v>
      </c>
      <c r="BN149" s="78">
        <f t="shared" si="346"/>
        <v>0.45251616759550678</v>
      </c>
      <c r="BO149" s="78">
        <f t="shared" si="346"/>
        <v>-0.44678210259844137</v>
      </c>
      <c r="BP149" s="78">
        <f t="shared" si="346"/>
        <v>-0.44966203343965244</v>
      </c>
      <c r="BQ149" s="78">
        <f t="shared" si="346"/>
        <v>-0.44966203343965244</v>
      </c>
      <c r="BR149" s="78">
        <f t="shared" si="346"/>
        <v>-0.44966203343965244</v>
      </c>
      <c r="BS149" s="78">
        <f t="shared" si="346"/>
        <v>-0.44966203343965244</v>
      </c>
      <c r="BT149" s="78">
        <f t="shared" si="346"/>
        <v>-0.44966203343965244</v>
      </c>
      <c r="BU149" s="78">
        <f t="shared" si="346"/>
        <v>-0.44966203343965244</v>
      </c>
      <c r="BV149" s="78">
        <f t="shared" si="346"/>
        <v>-0.44966203343965244</v>
      </c>
      <c r="BW149" s="78">
        <f t="shared" si="346"/>
        <v>-0.1185078256133443</v>
      </c>
      <c r="BX149" s="78">
        <f t="shared" si="346"/>
        <v>-0.15766133477761976</v>
      </c>
      <c r="BY149" s="78">
        <f t="shared" si="346"/>
        <v>-0.15766133477761976</v>
      </c>
      <c r="BZ149" s="78">
        <f t="shared" si="346"/>
        <v>-0.15766133477761976</v>
      </c>
      <c r="CA149" s="78">
        <f t="shared" si="346"/>
        <v>-0.15766133477761976</v>
      </c>
      <c r="CB149" s="78">
        <f t="shared" si="346"/>
        <v>-0.77994549928945411</v>
      </c>
      <c r="CC149" s="78">
        <f t="shared" si="346"/>
        <v>-0.77994549928945411</v>
      </c>
      <c r="CD149" s="78">
        <f t="shared" si="346"/>
        <v>-0.77994549928945411</v>
      </c>
    </row>
    <row r="150" spans="1:82" x14ac:dyDescent="0.3">
      <c r="A150" s="46" t="s">
        <v>152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347">IF(OR(AX59=0,AX63=0),"",(AX63-AX59)*100/AX59)</f>
        <v/>
      </c>
      <c r="AY150" s="78" t="str">
        <f t="shared" si="347"/>
        <v/>
      </c>
      <c r="AZ150" s="78" t="str">
        <f t="shared" si="347"/>
        <v/>
      </c>
      <c r="BA150" s="78" t="str">
        <f t="shared" si="347"/>
        <v/>
      </c>
      <c r="BB150" s="78" t="str">
        <f t="shared" si="347"/>
        <v/>
      </c>
      <c r="BC150" s="78" t="str">
        <f t="shared" si="347"/>
        <v/>
      </c>
      <c r="BD150" s="78" t="str">
        <f t="shared" si="347"/>
        <v/>
      </c>
      <c r="BE150" s="81">
        <f t="shared" si="347"/>
        <v>-0.11499148211725613</v>
      </c>
      <c r="BF150" s="82">
        <f t="shared" si="347"/>
        <v>-0.4596300254691556</v>
      </c>
      <c r="BG150" s="78">
        <f t="shared" si="347"/>
        <v>-0.69120871339590517</v>
      </c>
      <c r="BH150" s="78">
        <f t="shared" si="347"/>
        <v>-0.42253410735726082</v>
      </c>
      <c r="BI150" s="83">
        <f t="shared" si="347"/>
        <v>-0.42253410735726082</v>
      </c>
      <c r="BJ150" s="78">
        <f t="shared" si="347"/>
        <v>-0.48492594659296889</v>
      </c>
      <c r="BK150" s="78">
        <f t="shared" si="347"/>
        <v>-0.18956546955036177</v>
      </c>
      <c r="BL150" s="78">
        <f t="shared" si="347"/>
        <v>-0.18956546955036177</v>
      </c>
      <c r="BM150" s="78">
        <f t="shared" si="347"/>
        <v>-0.18956546955036177</v>
      </c>
      <c r="BN150" s="78">
        <f t="shared" si="347"/>
        <v>-0.18607652023745871</v>
      </c>
      <c r="BO150" s="78">
        <f t="shared" si="347"/>
        <v>-1.1450879936147056</v>
      </c>
      <c r="BP150" s="78">
        <f t="shared" si="347"/>
        <v>-1.139651856088761</v>
      </c>
      <c r="BQ150" s="78">
        <f t="shared" si="347"/>
        <v>-1.139651856088761</v>
      </c>
      <c r="BR150" s="78">
        <f t="shared" si="347"/>
        <v>-1.139651856088761</v>
      </c>
      <c r="BS150" s="78">
        <f t="shared" si="347"/>
        <v>-1.139651856088761</v>
      </c>
      <c r="BT150" s="78">
        <f t="shared" si="347"/>
        <v>-1.139651856088761</v>
      </c>
      <c r="BU150" s="78">
        <f t="shared" si="347"/>
        <v>-1.139651856088761</v>
      </c>
      <c r="BV150" s="78">
        <f t="shared" si="347"/>
        <v>-1.139651856088761</v>
      </c>
      <c r="BW150" s="78">
        <f t="shared" si="347"/>
        <v>0.55542498412101371</v>
      </c>
      <c r="BX150" s="78">
        <f t="shared" si="347"/>
        <v>0.7395883857760075</v>
      </c>
      <c r="BY150" s="78">
        <f t="shared" si="347"/>
        <v>0.7395883857760075</v>
      </c>
      <c r="BZ150" s="78">
        <f t="shared" si="347"/>
        <v>0.7395883857760075</v>
      </c>
      <c r="CA150" s="78">
        <f t="shared" si="347"/>
        <v>0.7395883857760075</v>
      </c>
      <c r="CB150" s="78">
        <f t="shared" si="347"/>
        <v>0.12725825736925644</v>
      </c>
      <c r="CC150" s="78">
        <f t="shared" si="347"/>
        <v>0.12725825736925644</v>
      </c>
      <c r="CD150" s="78">
        <f t="shared" si="347"/>
        <v>0.12725825736925644</v>
      </c>
    </row>
    <row r="151" spans="1:82" x14ac:dyDescent="0.3">
      <c r="A151" s="47" t="s">
        <v>153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348">IF(OR(AX60=0,AX64=0),"",(AX64-AX60)*100/AX60)</f>
        <v/>
      </c>
      <c r="AY151" s="80" t="str">
        <f t="shared" si="348"/>
        <v/>
      </c>
      <c r="AZ151" s="80" t="str">
        <f t="shared" si="348"/>
        <v/>
      </c>
      <c r="BA151" s="80" t="str">
        <f t="shared" si="348"/>
        <v/>
      </c>
      <c r="BB151" s="80" t="str">
        <f t="shared" si="348"/>
        <v/>
      </c>
      <c r="BC151" s="80" t="str">
        <f t="shared" si="348"/>
        <v/>
      </c>
      <c r="BD151" s="80" t="str">
        <f t="shared" si="348"/>
        <v/>
      </c>
      <c r="BE151" s="80" t="str">
        <f t="shared" si="348"/>
        <v/>
      </c>
      <c r="BF151" s="84">
        <f t="shared" si="348"/>
        <v>-2.2275343499226339</v>
      </c>
      <c r="BG151" s="85">
        <f t="shared" si="348"/>
        <v>-2.5933472869024721</v>
      </c>
      <c r="BH151" s="80">
        <f t="shared" si="348"/>
        <v>-2.2491082120321986</v>
      </c>
      <c r="BI151" s="80">
        <f t="shared" si="348"/>
        <v>-2.2491082120321986</v>
      </c>
      <c r="BJ151" s="86">
        <f t="shared" si="348"/>
        <v>-1.9572872393465111</v>
      </c>
      <c r="BK151" s="80">
        <f t="shared" si="348"/>
        <v>-2.7604041963174852</v>
      </c>
      <c r="BL151" s="80">
        <f t="shared" si="348"/>
        <v>-2.7604041963174852</v>
      </c>
      <c r="BM151" s="80">
        <f t="shared" si="348"/>
        <v>-2.7604041963174852</v>
      </c>
      <c r="BN151" s="80">
        <f t="shared" si="348"/>
        <v>-2.7573741692816611</v>
      </c>
      <c r="BO151" s="80">
        <f t="shared" si="348"/>
        <v>-2.5576286341552641</v>
      </c>
      <c r="BP151" s="80">
        <f t="shared" si="348"/>
        <v>-2.5750030979344425</v>
      </c>
      <c r="BQ151" s="80">
        <f t="shared" si="348"/>
        <v>-2.5750030979344425</v>
      </c>
      <c r="BR151" s="80">
        <f t="shared" si="348"/>
        <v>-2.5750030979344425</v>
      </c>
      <c r="BS151" s="80">
        <f t="shared" si="348"/>
        <v>-2.5750030979344425</v>
      </c>
      <c r="BT151" s="80">
        <f t="shared" si="348"/>
        <v>-2.5750030979344425</v>
      </c>
      <c r="BU151" s="80">
        <f t="shared" si="348"/>
        <v>-2.5750030979344425</v>
      </c>
      <c r="BV151" s="80">
        <f t="shared" si="348"/>
        <v>-2.5750030979344425</v>
      </c>
      <c r="BW151" s="80">
        <f t="shared" si="348"/>
        <v>-2.8316198353495681</v>
      </c>
      <c r="BX151" s="80">
        <f t="shared" si="348"/>
        <v>-2.7804046293457909</v>
      </c>
      <c r="BY151" s="80">
        <f t="shared" si="348"/>
        <v>-2.7804046293457909</v>
      </c>
      <c r="BZ151" s="80">
        <f t="shared" si="348"/>
        <v>-2.7804046293457909</v>
      </c>
      <c r="CA151" s="80">
        <f t="shared" si="348"/>
        <v>-2.7804046293457909</v>
      </c>
      <c r="CB151" s="80">
        <f t="shared" si="348"/>
        <v>-2.6843964464603136</v>
      </c>
      <c r="CC151" s="80">
        <f t="shared" si="348"/>
        <v>-2.6843964464603136</v>
      </c>
      <c r="CD151" s="80">
        <f t="shared" si="348"/>
        <v>-2.6843964464603136</v>
      </c>
    </row>
    <row r="152" spans="1:82" x14ac:dyDescent="0.3">
      <c r="A152" s="46" t="s">
        <v>154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349">IF(OR(AX61=0,AX65=0),"",(AX65-AX61)*100/AX61)</f>
        <v/>
      </c>
      <c r="AY152" s="78" t="str">
        <f t="shared" si="349"/>
        <v/>
      </c>
      <c r="AZ152" s="78" t="str">
        <f t="shared" si="349"/>
        <v/>
      </c>
      <c r="BA152" s="78" t="str">
        <f t="shared" si="349"/>
        <v/>
      </c>
      <c r="BB152" s="78" t="str">
        <f t="shared" si="349"/>
        <v/>
      </c>
      <c r="BC152" s="78" t="str">
        <f t="shared" si="349"/>
        <v/>
      </c>
      <c r="BD152" s="78" t="str">
        <f t="shared" si="349"/>
        <v/>
      </c>
      <c r="BE152" s="78" t="str">
        <f t="shared" si="349"/>
        <v/>
      </c>
      <c r="BF152" s="78" t="str">
        <f t="shared" si="349"/>
        <v/>
      </c>
      <c r="BG152" s="81">
        <f t="shared" si="349"/>
        <v>-6.7229556903432908</v>
      </c>
      <c r="BH152" s="82">
        <f t="shared" si="349"/>
        <v>-7.421055217312829</v>
      </c>
      <c r="BI152" s="78">
        <f t="shared" si="349"/>
        <v>-7.1816477858495427</v>
      </c>
      <c r="BJ152" s="78">
        <f t="shared" si="349"/>
        <v>-7.5247597890996927</v>
      </c>
      <c r="BK152" s="83">
        <f t="shared" si="349"/>
        <v>-7.2529172882657429</v>
      </c>
      <c r="BL152" s="78">
        <f t="shared" si="349"/>
        <v>-6.8796269410790272</v>
      </c>
      <c r="BM152" s="78">
        <f t="shared" si="349"/>
        <v>-6.8796269410790272</v>
      </c>
      <c r="BN152" s="78">
        <f t="shared" si="349"/>
        <v>-6.3684441337507396</v>
      </c>
      <c r="BO152" s="78">
        <f t="shared" si="349"/>
        <v>-6.7513780647974038</v>
      </c>
      <c r="BP152" s="78">
        <f t="shared" si="349"/>
        <v>-6.6383099867418398</v>
      </c>
      <c r="BQ152" s="78">
        <f t="shared" si="349"/>
        <v>-6.6383099867418398</v>
      </c>
      <c r="BR152" s="78">
        <f t="shared" si="349"/>
        <v>-6.6383099867418398</v>
      </c>
      <c r="BS152" s="78">
        <f t="shared" si="349"/>
        <v>-5.4622766795233986</v>
      </c>
      <c r="BT152" s="78">
        <f t="shared" si="349"/>
        <v>-5.4590446024423303</v>
      </c>
      <c r="BU152" s="78">
        <f t="shared" si="349"/>
        <v>-5.4590446024423303</v>
      </c>
      <c r="BV152" s="78">
        <f t="shared" si="349"/>
        <v>-5.4590446024423303</v>
      </c>
      <c r="BW152" s="78">
        <f t="shared" si="349"/>
        <v>-6.1854018036782223</v>
      </c>
      <c r="BX152" s="78">
        <f t="shared" si="349"/>
        <v>-6.2897166285398782</v>
      </c>
      <c r="BY152" s="78">
        <f t="shared" si="349"/>
        <v>-6.2897166285398782</v>
      </c>
      <c r="BZ152" s="78">
        <f t="shared" si="349"/>
        <v>-6.2897166285398782</v>
      </c>
      <c r="CA152" s="78">
        <f t="shared" si="349"/>
        <v>-6.2897166285398782</v>
      </c>
      <c r="CB152" s="78">
        <f t="shared" si="349"/>
        <v>-6.1612582046033459</v>
      </c>
      <c r="CC152" s="78">
        <f t="shared" si="349"/>
        <v>-6.1612582046033459</v>
      </c>
      <c r="CD152" s="78">
        <f t="shared" si="349"/>
        <v>-6.1612582046033459</v>
      </c>
    </row>
    <row r="153" spans="1:82" x14ac:dyDescent="0.3">
      <c r="A153" s="46" t="s">
        <v>155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350">IF(OR(AX62=0,AX66=0),"",(AX66-AX62)*100/AX62)</f>
        <v/>
      </c>
      <c r="AY153" s="78" t="str">
        <f t="shared" si="350"/>
        <v/>
      </c>
      <c r="AZ153" s="78" t="str">
        <f t="shared" si="350"/>
        <v/>
      </c>
      <c r="BA153" s="78" t="str">
        <f t="shared" si="350"/>
        <v/>
      </c>
      <c r="BB153" s="78" t="str">
        <f t="shared" si="350"/>
        <v/>
      </c>
      <c r="BC153" s="78" t="str">
        <f t="shared" si="350"/>
        <v/>
      </c>
      <c r="BD153" s="78" t="str">
        <f t="shared" si="350"/>
        <v/>
      </c>
      <c r="BE153" s="78" t="str">
        <f t="shared" si="350"/>
        <v/>
      </c>
      <c r="BF153" s="78" t="str">
        <f t="shared" si="350"/>
        <v/>
      </c>
      <c r="BG153" s="78" t="str">
        <f t="shared" si="350"/>
        <v/>
      </c>
      <c r="BH153" s="81">
        <f t="shared" si="350"/>
        <v>0.87836636403340251</v>
      </c>
      <c r="BI153" s="82">
        <f t="shared" si="350"/>
        <v>2.3620996305854507</v>
      </c>
      <c r="BJ153" s="78">
        <f t="shared" si="350"/>
        <v>2.1328457523674951</v>
      </c>
      <c r="BK153" s="78">
        <f t="shared" si="350"/>
        <v>1.5448869213412066</v>
      </c>
      <c r="BL153" s="83">
        <f t="shared" si="350"/>
        <v>1.4213034917097047</v>
      </c>
      <c r="BM153" s="78">
        <f t="shared" si="350"/>
        <v>1.4213034917097047</v>
      </c>
      <c r="BN153" s="78">
        <f t="shared" si="350"/>
        <v>-0.53041171087111283</v>
      </c>
      <c r="BO153" s="78">
        <f t="shared" si="350"/>
        <v>1.7911474264609608</v>
      </c>
      <c r="BP153" s="78">
        <f t="shared" si="350"/>
        <v>1.7506273013355105</v>
      </c>
      <c r="BQ153" s="78">
        <f t="shared" si="350"/>
        <v>1.7506273013355105</v>
      </c>
      <c r="BR153" s="78">
        <f t="shared" si="350"/>
        <v>1.7506273013355105</v>
      </c>
      <c r="BS153" s="78">
        <f t="shared" si="350"/>
        <v>1.6670273059162946</v>
      </c>
      <c r="BT153" s="78">
        <f t="shared" si="350"/>
        <v>1.6711560728133563</v>
      </c>
      <c r="BU153" s="78">
        <f t="shared" si="350"/>
        <v>1.6711560728133563</v>
      </c>
      <c r="BV153" s="78">
        <f t="shared" si="350"/>
        <v>1.6711560728133563</v>
      </c>
      <c r="BW153" s="78">
        <f t="shared" si="350"/>
        <v>2.5667751814259336</v>
      </c>
      <c r="BX153" s="78">
        <f t="shared" si="350"/>
        <v>2.509910877527517</v>
      </c>
      <c r="BY153" s="78">
        <f t="shared" si="350"/>
        <v>2.509910877527517</v>
      </c>
      <c r="BZ153" s="78">
        <f t="shared" si="350"/>
        <v>2.509910877527517</v>
      </c>
      <c r="CA153" s="78">
        <f t="shared" si="350"/>
        <v>2.509910877527517</v>
      </c>
      <c r="CB153" s="78">
        <f t="shared" si="350"/>
        <v>2.1868231845045227</v>
      </c>
      <c r="CC153" s="78">
        <f t="shared" si="350"/>
        <v>2.1868231845045227</v>
      </c>
      <c r="CD153" s="78">
        <f t="shared" si="350"/>
        <v>2.1868231845045227</v>
      </c>
    </row>
    <row r="154" spans="1:82" x14ac:dyDescent="0.3">
      <c r="A154" s="46" t="s">
        <v>156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351">IF(OR(AX63=0,AX67=0),"",(AX67-AX63)*100/AX63)</f>
        <v/>
      </c>
      <c r="AY154" s="78" t="str">
        <f t="shared" si="351"/>
        <v/>
      </c>
      <c r="AZ154" s="78" t="str">
        <f t="shared" si="351"/>
        <v/>
      </c>
      <c r="BA154" s="78" t="str">
        <f t="shared" si="351"/>
        <v/>
      </c>
      <c r="BB154" s="78" t="str">
        <f t="shared" si="351"/>
        <v/>
      </c>
      <c r="BC154" s="78" t="str">
        <f t="shared" si="351"/>
        <v/>
      </c>
      <c r="BD154" s="78" t="str">
        <f t="shared" si="351"/>
        <v/>
      </c>
      <c r="BE154" s="78" t="str">
        <f t="shared" si="351"/>
        <v/>
      </c>
      <c r="BF154" s="78" t="str">
        <f t="shared" si="351"/>
        <v/>
      </c>
      <c r="BG154" s="78" t="str">
        <f t="shared" si="351"/>
        <v/>
      </c>
      <c r="BH154" s="78" t="str">
        <f t="shared" si="351"/>
        <v/>
      </c>
      <c r="BI154" s="81">
        <f t="shared" si="351"/>
        <v>-2.4406984465061123</v>
      </c>
      <c r="BJ154" s="82">
        <f t="shared" si="351"/>
        <v>-2.4192582611950471</v>
      </c>
      <c r="BK154" s="78">
        <f t="shared" si="351"/>
        <v>-3.2762743810979686</v>
      </c>
      <c r="BL154" s="78">
        <f t="shared" si="351"/>
        <v>-3.0628750303092653</v>
      </c>
      <c r="BM154" s="83">
        <f t="shared" si="351"/>
        <v>-3.0628750303092653</v>
      </c>
      <c r="BN154" s="78">
        <f t="shared" si="351"/>
        <v>-4.0315951823842893</v>
      </c>
      <c r="BO154" s="78">
        <f t="shared" si="351"/>
        <v>-3.2651767887857117</v>
      </c>
      <c r="BP154" s="78">
        <f t="shared" si="351"/>
        <v>-3.3157584871747368</v>
      </c>
      <c r="BQ154" s="78">
        <f t="shared" si="351"/>
        <v>-3.3157584871747368</v>
      </c>
      <c r="BR154" s="78">
        <f t="shared" si="351"/>
        <v>-3.3157584871747368</v>
      </c>
      <c r="BS154" s="78">
        <f t="shared" si="351"/>
        <v>-3.308050700834555</v>
      </c>
      <c r="BT154" s="78">
        <f t="shared" si="351"/>
        <v>-3.3104778335544411</v>
      </c>
      <c r="BU154" s="78">
        <f t="shared" si="351"/>
        <v>-3.3104778335544411</v>
      </c>
      <c r="BV154" s="78">
        <f t="shared" si="351"/>
        <v>-3.3104778335544411</v>
      </c>
      <c r="BW154" s="78">
        <f t="shared" si="351"/>
        <v>-4.4476381158240299</v>
      </c>
      <c r="BX154" s="78">
        <f t="shared" si="351"/>
        <v>-4.3184153819051589</v>
      </c>
      <c r="BY154" s="78">
        <f t="shared" si="351"/>
        <v>-4.3184153819051589</v>
      </c>
      <c r="BZ154" s="78">
        <f t="shared" si="351"/>
        <v>-4.3184153819051589</v>
      </c>
      <c r="CA154" s="78">
        <f t="shared" si="351"/>
        <v>-4.3184153819051589</v>
      </c>
      <c r="CB154" s="78">
        <f t="shared" si="351"/>
        <v>-5.8741821281563089</v>
      </c>
      <c r="CC154" s="78">
        <f t="shared" si="351"/>
        <v>-5.8741821281563089</v>
      </c>
      <c r="CD154" s="78">
        <f t="shared" si="351"/>
        <v>-5.8741821281563089</v>
      </c>
    </row>
    <row r="155" spans="1:82" x14ac:dyDescent="0.3">
      <c r="A155" s="47" t="s">
        <v>157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352">IF(OR(AX64=0,AX68=0),"",(AX68-AX64)*100/AX64)</f>
        <v/>
      </c>
      <c r="AY155" s="80" t="str">
        <f t="shared" si="352"/>
        <v/>
      </c>
      <c r="AZ155" s="80" t="str">
        <f t="shared" si="352"/>
        <v/>
      </c>
      <c r="BA155" s="80" t="str">
        <f t="shared" si="352"/>
        <v/>
      </c>
      <c r="BB155" s="80" t="str">
        <f t="shared" si="352"/>
        <v/>
      </c>
      <c r="BC155" s="80" t="str">
        <f t="shared" si="352"/>
        <v/>
      </c>
      <c r="BD155" s="80" t="str">
        <f t="shared" si="352"/>
        <v/>
      </c>
      <c r="BE155" s="80" t="str">
        <f t="shared" si="352"/>
        <v/>
      </c>
      <c r="BF155" s="80" t="str">
        <f t="shared" si="352"/>
        <v/>
      </c>
      <c r="BG155" s="80" t="str">
        <f t="shared" si="352"/>
        <v/>
      </c>
      <c r="BH155" s="80" t="str">
        <f t="shared" si="352"/>
        <v/>
      </c>
      <c r="BI155" s="80" t="str">
        <f t="shared" si="352"/>
        <v/>
      </c>
      <c r="BJ155" s="84">
        <f t="shared" si="352"/>
        <v>3.2639820347158843</v>
      </c>
      <c r="BK155" s="85">
        <f t="shared" si="352"/>
        <v>4.1935531081562303</v>
      </c>
      <c r="BL155" s="80">
        <f t="shared" si="352"/>
        <v>4.204286891518497</v>
      </c>
      <c r="BM155" s="80">
        <f t="shared" si="352"/>
        <v>4.204286891518497</v>
      </c>
      <c r="BN155" s="86">
        <f t="shared" si="352"/>
        <v>1.9158555385570759</v>
      </c>
      <c r="BO155" s="80">
        <f t="shared" si="352"/>
        <v>1.6076708875095744</v>
      </c>
      <c r="BP155" s="80">
        <f t="shared" si="352"/>
        <v>1.5309542309194997</v>
      </c>
      <c r="BQ155" s="80">
        <f t="shared" si="352"/>
        <v>1.5309542309194997</v>
      </c>
      <c r="BR155" s="80">
        <f t="shared" si="352"/>
        <v>1.5309542309194997</v>
      </c>
      <c r="BS155" s="80">
        <f t="shared" si="352"/>
        <v>1.7641735766408337</v>
      </c>
      <c r="BT155" s="80">
        <f t="shared" si="352"/>
        <v>1.7517259911019623</v>
      </c>
      <c r="BU155" s="80">
        <f t="shared" si="352"/>
        <v>1.7517259911019623</v>
      </c>
      <c r="BV155" s="80">
        <f t="shared" si="352"/>
        <v>1.7517259911019623</v>
      </c>
      <c r="BW155" s="80">
        <f t="shared" si="352"/>
        <v>2.7833713697588003</v>
      </c>
      <c r="BX155" s="80">
        <f t="shared" si="352"/>
        <v>2.9514538502247385</v>
      </c>
      <c r="BY155" s="80">
        <f t="shared" si="352"/>
        <v>2.9514538502247385</v>
      </c>
      <c r="BZ155" s="80">
        <f t="shared" si="352"/>
        <v>2.9514538502247385</v>
      </c>
      <c r="CA155" s="80">
        <f t="shared" si="352"/>
        <v>2.9514538502247385</v>
      </c>
      <c r="CB155" s="80">
        <f t="shared" si="352"/>
        <v>1.1111622348594703</v>
      </c>
      <c r="CC155" s="80">
        <f t="shared" si="352"/>
        <v>1.1111622348594703</v>
      </c>
      <c r="CD155" s="80">
        <f t="shared" si="352"/>
        <v>1.1111622348594703</v>
      </c>
    </row>
    <row r="156" spans="1:82" x14ac:dyDescent="0.3">
      <c r="A156" s="46" t="s">
        <v>158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353">IF(OR(AX65=0,AX69=0),"",(AX69-AX65)*100/AX65)</f>
        <v/>
      </c>
      <c r="AY156" s="78" t="str">
        <f t="shared" si="353"/>
        <v/>
      </c>
      <c r="AZ156" s="78" t="str">
        <f t="shared" si="353"/>
        <v/>
      </c>
      <c r="BA156" s="78" t="str">
        <f t="shared" si="353"/>
        <v/>
      </c>
      <c r="BB156" s="78" t="str">
        <f t="shared" si="353"/>
        <v/>
      </c>
      <c r="BC156" s="78" t="str">
        <f t="shared" si="353"/>
        <v/>
      </c>
      <c r="BD156" s="78" t="str">
        <f t="shared" si="353"/>
        <v/>
      </c>
      <c r="BE156" s="78" t="str">
        <f t="shared" si="353"/>
        <v/>
      </c>
      <c r="BF156" s="78" t="str">
        <f t="shared" si="353"/>
        <v/>
      </c>
      <c r="BG156" s="78" t="str">
        <f t="shared" si="353"/>
        <v/>
      </c>
      <c r="BH156" s="78" t="str">
        <f t="shared" si="353"/>
        <v/>
      </c>
      <c r="BI156" s="78" t="str">
        <f t="shared" si="353"/>
        <v/>
      </c>
      <c r="BJ156" s="78" t="str">
        <f t="shared" si="353"/>
        <v/>
      </c>
      <c r="BK156" s="81">
        <f t="shared" si="353"/>
        <v>0.51703945208788671</v>
      </c>
      <c r="BL156" s="82">
        <f t="shared" si="353"/>
        <v>-0.80906735509313921</v>
      </c>
      <c r="BM156" s="78">
        <f t="shared" si="353"/>
        <v>0.35479630723778471</v>
      </c>
      <c r="BN156" s="78">
        <f t="shared" si="353"/>
        <v>-1.6973742115980477</v>
      </c>
      <c r="BO156" s="83">
        <f t="shared" si="353"/>
        <v>0.21149601375943497</v>
      </c>
      <c r="BP156" s="78">
        <f t="shared" si="353"/>
        <v>3.3385878152930433E-2</v>
      </c>
      <c r="BQ156" s="78">
        <f t="shared" si="353"/>
        <v>3.3385878152930433E-2</v>
      </c>
      <c r="BR156" s="78">
        <f t="shared" si="353"/>
        <v>0.46206719287363879</v>
      </c>
      <c r="BS156" s="78">
        <f t="shared" si="353"/>
        <v>-0.40723797534512834</v>
      </c>
      <c r="BT156" s="78">
        <f t="shared" si="353"/>
        <v>-0.39326824055138659</v>
      </c>
      <c r="BU156" s="78">
        <f t="shared" si="353"/>
        <v>-0.39326824055138659</v>
      </c>
      <c r="BV156" s="78">
        <f t="shared" si="353"/>
        <v>-0.39326824055138659</v>
      </c>
      <c r="BW156" s="78">
        <f t="shared" si="353"/>
        <v>-1.0214378903506662</v>
      </c>
      <c r="BX156" s="78">
        <f t="shared" si="353"/>
        <v>-1.0871508619400194</v>
      </c>
      <c r="BY156" s="78">
        <f t="shared" si="353"/>
        <v>-1.0871508619400194</v>
      </c>
      <c r="BZ156" s="78">
        <f t="shared" si="353"/>
        <v>-1.0871508619400194</v>
      </c>
      <c r="CA156" s="78">
        <f t="shared" si="353"/>
        <v>-1.0871508619400194</v>
      </c>
      <c r="CB156" s="78">
        <f t="shared" si="353"/>
        <v>0.14791338256825229</v>
      </c>
      <c r="CC156" s="78">
        <f t="shared" si="353"/>
        <v>0.14791338256825229</v>
      </c>
      <c r="CD156" s="78">
        <f t="shared" si="353"/>
        <v>0.14791338256825229</v>
      </c>
    </row>
    <row r="157" spans="1:82" x14ac:dyDescent="0.3">
      <c r="A157" s="46" t="s">
        <v>159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354">IF(OR(AX66=0,AX70=0),"",(AX70-AX66)*100/AX66)</f>
        <v/>
      </c>
      <c r="AY157" s="78" t="str">
        <f t="shared" si="354"/>
        <v/>
      </c>
      <c r="AZ157" s="78" t="str">
        <f t="shared" si="354"/>
        <v/>
      </c>
      <c r="BA157" s="78" t="str">
        <f t="shared" si="354"/>
        <v/>
      </c>
      <c r="BB157" s="78" t="str">
        <f t="shared" si="354"/>
        <v/>
      </c>
      <c r="BC157" s="78" t="str">
        <f t="shared" si="354"/>
        <v/>
      </c>
      <c r="BD157" s="78" t="str">
        <f t="shared" si="354"/>
        <v/>
      </c>
      <c r="BE157" s="78" t="str">
        <f t="shared" si="354"/>
        <v/>
      </c>
      <c r="BF157" s="78" t="str">
        <f t="shared" si="354"/>
        <v/>
      </c>
      <c r="BG157" s="78" t="str">
        <f t="shared" si="354"/>
        <v/>
      </c>
      <c r="BH157" s="78" t="str">
        <f t="shared" si="354"/>
        <v/>
      </c>
      <c r="BI157" s="78" t="str">
        <f t="shared" si="354"/>
        <v/>
      </c>
      <c r="BJ157" s="78" t="str">
        <f t="shared" si="354"/>
        <v/>
      </c>
      <c r="BK157" s="78" t="str">
        <f t="shared" si="354"/>
        <v/>
      </c>
      <c r="BL157" s="81">
        <f t="shared" si="354"/>
        <v>-29.260700717123115</v>
      </c>
      <c r="BM157" s="82">
        <f t="shared" si="354"/>
        <v>-31.559285135729393</v>
      </c>
      <c r="BN157" s="78">
        <f t="shared" si="354"/>
        <v>-29.668986954630274</v>
      </c>
      <c r="BO157" s="78">
        <f t="shared" si="354"/>
        <v>-29.439182451168687</v>
      </c>
      <c r="BP157" s="83">
        <f t="shared" si="354"/>
        <v>-30.065803367087547</v>
      </c>
      <c r="BQ157" s="78">
        <f t="shared" si="354"/>
        <v>-30.065803367087547</v>
      </c>
      <c r="BR157" s="78">
        <f t="shared" si="354"/>
        <v>-29.606183863795305</v>
      </c>
      <c r="BS157" s="78">
        <f t="shared" si="354"/>
        <v>-29.506710692198606</v>
      </c>
      <c r="BT157" s="78">
        <f t="shared" si="354"/>
        <v>-29.792295192661669</v>
      </c>
      <c r="BU157" s="78">
        <f t="shared" si="354"/>
        <v>-29.792295192661669</v>
      </c>
      <c r="BV157" s="78">
        <f t="shared" si="354"/>
        <v>-29.792295192661669</v>
      </c>
      <c r="BW157" s="78">
        <f t="shared" si="354"/>
        <v>-30.001699608090352</v>
      </c>
      <c r="BX157" s="78">
        <f t="shared" si="354"/>
        <v>-30.182574729260576</v>
      </c>
      <c r="BY157" s="78">
        <f t="shared" si="354"/>
        <v>-30.182574729260576</v>
      </c>
      <c r="BZ157" s="78">
        <f t="shared" si="354"/>
        <v>-30.182574729260576</v>
      </c>
      <c r="CA157" s="78">
        <f t="shared" si="354"/>
        <v>-30.182574729260576</v>
      </c>
      <c r="CB157" s="78">
        <f t="shared" si="354"/>
        <v>-30.503366789033134</v>
      </c>
      <c r="CC157" s="78">
        <f t="shared" si="354"/>
        <v>-30.503366789033134</v>
      </c>
      <c r="CD157" s="78">
        <f t="shared" si="354"/>
        <v>-30.503366789033134</v>
      </c>
    </row>
    <row r="158" spans="1:82" x14ac:dyDescent="0.3">
      <c r="A158" s="46" t="s">
        <v>160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355">IF(OR(AX67=0,AX71=0),"",(AX71-AX67)*100/AX67)</f>
        <v/>
      </c>
      <c r="AY158" s="78" t="str">
        <f t="shared" si="355"/>
        <v/>
      </c>
      <c r="AZ158" s="78" t="str">
        <f t="shared" si="355"/>
        <v/>
      </c>
      <c r="BA158" s="78" t="str">
        <f t="shared" si="355"/>
        <v/>
      </c>
      <c r="BB158" s="78" t="str">
        <f t="shared" si="355"/>
        <v/>
      </c>
      <c r="BC158" s="78" t="str">
        <f t="shared" si="355"/>
        <v/>
      </c>
      <c r="BD158" s="78" t="str">
        <f t="shared" si="355"/>
        <v/>
      </c>
      <c r="BE158" s="78" t="str">
        <f t="shared" si="355"/>
        <v/>
      </c>
      <c r="BF158" s="78" t="str">
        <f t="shared" si="355"/>
        <v/>
      </c>
      <c r="BG158" s="78" t="str">
        <f t="shared" si="355"/>
        <v/>
      </c>
      <c r="BH158" s="78" t="str">
        <f t="shared" si="355"/>
        <v/>
      </c>
      <c r="BI158" s="78" t="str">
        <f t="shared" si="355"/>
        <v/>
      </c>
      <c r="BJ158" s="78" t="str">
        <f t="shared" si="355"/>
        <v/>
      </c>
      <c r="BK158" s="78" t="str">
        <f t="shared" si="355"/>
        <v/>
      </c>
      <c r="BL158" s="78" t="str">
        <f t="shared" si="355"/>
        <v/>
      </c>
      <c r="BM158" s="81">
        <f t="shared" si="355"/>
        <v>-17.082604961578667</v>
      </c>
      <c r="BN158" s="82">
        <f t="shared" si="355"/>
        <v>-14.274574746784943</v>
      </c>
      <c r="BO158" s="78">
        <f t="shared" si="355"/>
        <v>-14.909366336687343</v>
      </c>
      <c r="BP158" s="78">
        <f t="shared" si="355"/>
        <v>-15.344639951800886</v>
      </c>
      <c r="BQ158" s="83">
        <f t="shared" si="355"/>
        <v>-15.344639951800886</v>
      </c>
      <c r="BR158" s="78">
        <f t="shared" si="355"/>
        <v>-14.896979820691687</v>
      </c>
      <c r="BS158" s="78">
        <f t="shared" si="355"/>
        <v>-14.547251753472771</v>
      </c>
      <c r="BT158" s="78">
        <f t="shared" si="355"/>
        <v>-14.519190225829419</v>
      </c>
      <c r="BU158" s="78">
        <f t="shared" si="355"/>
        <v>-14.519190225829419</v>
      </c>
      <c r="BV158" s="78">
        <f t="shared" si="355"/>
        <v>-14.519190225829419</v>
      </c>
      <c r="BW158" s="78">
        <f t="shared" si="355"/>
        <v>-12.941573649263995</v>
      </c>
      <c r="BX158" s="78">
        <f t="shared" si="355"/>
        <v>-13.257254720861459</v>
      </c>
      <c r="BY158" s="78">
        <f t="shared" si="355"/>
        <v>-13.257254720861459</v>
      </c>
      <c r="BZ158" s="78">
        <f t="shared" si="355"/>
        <v>-13.257254720861459</v>
      </c>
      <c r="CA158" s="78">
        <f t="shared" si="355"/>
        <v>-13.257254720861459</v>
      </c>
      <c r="CB158" s="78">
        <f t="shared" si="355"/>
        <v>-10.442632508443502</v>
      </c>
      <c r="CC158" s="78">
        <f t="shared" si="355"/>
        <v>-10.442632508443502</v>
      </c>
      <c r="CD158" s="78">
        <f t="shared" si="355"/>
        <v>-10.442632508443502</v>
      </c>
    </row>
    <row r="159" spans="1:82" x14ac:dyDescent="0.3">
      <c r="A159" s="47" t="s">
        <v>161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356">IF(OR(AX68=0,AX72=0),"",(AX72-AX68)*100/AX68)</f>
        <v/>
      </c>
      <c r="AY159" s="80" t="str">
        <f t="shared" si="356"/>
        <v/>
      </c>
      <c r="AZ159" s="80" t="str">
        <f t="shared" si="356"/>
        <v/>
      </c>
      <c r="BA159" s="80" t="str">
        <f t="shared" si="356"/>
        <v/>
      </c>
      <c r="BB159" s="80" t="str">
        <f t="shared" si="356"/>
        <v/>
      </c>
      <c r="BC159" s="80" t="str">
        <f t="shared" si="356"/>
        <v/>
      </c>
      <c r="BD159" s="80" t="str">
        <f t="shared" si="356"/>
        <v/>
      </c>
      <c r="BE159" s="80" t="str">
        <f t="shared" si="356"/>
        <v/>
      </c>
      <c r="BF159" s="80" t="str">
        <f t="shared" si="356"/>
        <v/>
      </c>
      <c r="BG159" s="80" t="str">
        <f t="shared" si="356"/>
        <v/>
      </c>
      <c r="BH159" s="80" t="str">
        <f t="shared" si="356"/>
        <v/>
      </c>
      <c r="BI159" s="80" t="str">
        <f t="shared" si="356"/>
        <v/>
      </c>
      <c r="BJ159" s="80" t="str">
        <f t="shared" si="356"/>
        <v/>
      </c>
      <c r="BK159" s="80" t="str">
        <f t="shared" si="356"/>
        <v/>
      </c>
      <c r="BL159" s="80" t="str">
        <f t="shared" si="356"/>
        <v/>
      </c>
      <c r="BM159" s="80" t="str">
        <f t="shared" si="356"/>
        <v/>
      </c>
      <c r="BN159" s="84">
        <f t="shared" si="356"/>
        <v>-10.643836485300803</v>
      </c>
      <c r="BO159" s="85">
        <f t="shared" si="356"/>
        <v>-10.457155720522504</v>
      </c>
      <c r="BP159" s="80">
        <f t="shared" si="356"/>
        <v>-10.584689827159831</v>
      </c>
      <c r="BQ159" s="80">
        <f t="shared" si="356"/>
        <v>-10.584689827159831</v>
      </c>
      <c r="BR159" s="86">
        <f t="shared" si="356"/>
        <v>-10.412199954949758</v>
      </c>
      <c r="BS159" s="80">
        <f t="shared" si="356"/>
        <v>-10.766091424419274</v>
      </c>
      <c r="BT159" s="80">
        <f t="shared" si="356"/>
        <v>-10.810661896330132</v>
      </c>
      <c r="BU159" s="80">
        <f t="shared" si="356"/>
        <v>-10.810661896330132</v>
      </c>
      <c r="BV159" s="80">
        <f t="shared" si="356"/>
        <v>-10.810661896330132</v>
      </c>
      <c r="BW159" s="80">
        <f t="shared" si="356"/>
        <v>-9.3615791332278953</v>
      </c>
      <c r="BX159" s="80">
        <f t="shared" si="356"/>
        <v>-9.8445296999894794</v>
      </c>
      <c r="BY159" s="80">
        <f t="shared" si="356"/>
        <v>-9.8445296999894794</v>
      </c>
      <c r="BZ159" s="80">
        <f t="shared" si="356"/>
        <v>-9.8445296999894794</v>
      </c>
      <c r="CA159" s="80">
        <f t="shared" si="356"/>
        <v>-9.8445296999894794</v>
      </c>
      <c r="CB159" s="80">
        <f t="shared" si="356"/>
        <v>-8.1732228536176788</v>
      </c>
      <c r="CC159" s="80">
        <f t="shared" si="356"/>
        <v>-8.1732228536176788</v>
      </c>
      <c r="CD159" s="80">
        <f t="shared" si="356"/>
        <v>-8.1732228536176788</v>
      </c>
    </row>
    <row r="160" spans="1:82" x14ac:dyDescent="0.3">
      <c r="A160" s="46" t="s">
        <v>162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357">IF(OR(AX69=0,AX73=0),"",(AX73-AX69)*100/AX69)</f>
        <v/>
      </c>
      <c r="AY160" s="78" t="str">
        <f t="shared" si="357"/>
        <v/>
      </c>
      <c r="AZ160" s="78" t="str">
        <f t="shared" si="357"/>
        <v/>
      </c>
      <c r="BA160" s="78" t="str">
        <f t="shared" si="357"/>
        <v/>
      </c>
      <c r="BB160" s="78" t="str">
        <f t="shared" si="357"/>
        <v/>
      </c>
      <c r="BC160" s="78" t="str">
        <f t="shared" si="357"/>
        <v/>
      </c>
      <c r="BD160" s="78" t="str">
        <f t="shared" si="357"/>
        <v/>
      </c>
      <c r="BE160" s="78" t="str">
        <f t="shared" si="357"/>
        <v/>
      </c>
      <c r="BF160" s="78" t="str">
        <f t="shared" si="357"/>
        <v/>
      </c>
      <c r="BG160" s="78" t="str">
        <f t="shared" si="357"/>
        <v/>
      </c>
      <c r="BH160" s="78" t="str">
        <f t="shared" si="357"/>
        <v/>
      </c>
      <c r="BI160" s="78" t="str">
        <f t="shared" si="357"/>
        <v/>
      </c>
      <c r="BJ160" s="78" t="str">
        <f t="shared" si="357"/>
        <v/>
      </c>
      <c r="BK160" s="78" t="str">
        <f t="shared" si="357"/>
        <v/>
      </c>
      <c r="BL160" s="78" t="str">
        <f t="shared" si="357"/>
        <v/>
      </c>
      <c r="BM160" s="78" t="str">
        <f t="shared" si="357"/>
        <v/>
      </c>
      <c r="BN160" s="78" t="str">
        <f t="shared" si="357"/>
        <v/>
      </c>
      <c r="BO160" s="81">
        <f t="shared" si="357"/>
        <v>-8.1955219396681471</v>
      </c>
      <c r="BP160" s="82">
        <f t="shared" si="357"/>
        <v>-8.9097033251476585</v>
      </c>
      <c r="BQ160" s="78">
        <f t="shared" si="357"/>
        <v>-9.199764859816602</v>
      </c>
      <c r="BR160" s="78">
        <f t="shared" si="357"/>
        <v>-9.2889769944054912</v>
      </c>
      <c r="BS160" s="83">
        <f t="shared" si="357"/>
        <v>-8.5996870506937828</v>
      </c>
      <c r="BT160" s="78">
        <f t="shared" si="357"/>
        <v>-8.0617994102721884</v>
      </c>
      <c r="BU160" s="78">
        <f t="shared" si="357"/>
        <v>-8.0617994102721884</v>
      </c>
      <c r="BV160" s="78">
        <f t="shared" si="357"/>
        <v>-8.3294407600497085</v>
      </c>
      <c r="BW160" s="78">
        <f t="shared" si="357"/>
        <v>-7.7720637106075614</v>
      </c>
      <c r="BX160" s="78">
        <f t="shared" si="357"/>
        <v>-7.7240150112574799</v>
      </c>
      <c r="BY160" s="78">
        <f t="shared" si="357"/>
        <v>-7.7240150112574799</v>
      </c>
      <c r="BZ160" s="78">
        <f t="shared" si="357"/>
        <v>-7.7240150112574799</v>
      </c>
      <c r="CA160" s="78">
        <f t="shared" si="357"/>
        <v>-7.7240150112574799</v>
      </c>
      <c r="CB160" s="78">
        <f t="shared" si="357"/>
        <v>-8.0806432744937506</v>
      </c>
      <c r="CC160" s="78">
        <f t="shared" si="357"/>
        <v>-8.0806432744937506</v>
      </c>
      <c r="CD160" s="78">
        <f t="shared" si="357"/>
        <v>-8.0806432744937506</v>
      </c>
    </row>
    <row r="161" spans="1:85" x14ac:dyDescent="0.3">
      <c r="A161" s="46" t="s">
        <v>163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358">IF(OR(AX70=0,AX74=0),"",(AX74-AX70)*100/AX70)</f>
        <v/>
      </c>
      <c r="AY161" s="78" t="str">
        <f t="shared" si="358"/>
        <v/>
      </c>
      <c r="AZ161" s="78" t="str">
        <f t="shared" si="358"/>
        <v/>
      </c>
      <c r="BA161" s="78" t="str">
        <f t="shared" si="358"/>
        <v/>
      </c>
      <c r="BB161" s="78" t="str">
        <f t="shared" si="358"/>
        <v/>
      </c>
      <c r="BC161" s="78" t="str">
        <f t="shared" si="358"/>
        <v/>
      </c>
      <c r="BD161" s="78" t="str">
        <f t="shared" si="358"/>
        <v/>
      </c>
      <c r="BE161" s="78" t="str">
        <f t="shared" si="358"/>
        <v/>
      </c>
      <c r="BF161" s="78" t="str">
        <f t="shared" si="358"/>
        <v/>
      </c>
      <c r="BG161" s="78" t="str">
        <f t="shared" si="358"/>
        <v/>
      </c>
      <c r="BH161" s="78" t="str">
        <f t="shared" si="358"/>
        <v/>
      </c>
      <c r="BI161" s="78" t="str">
        <f t="shared" si="358"/>
        <v/>
      </c>
      <c r="BJ161" s="78" t="str">
        <f t="shared" si="358"/>
        <v/>
      </c>
      <c r="BK161" s="78" t="str">
        <f t="shared" si="358"/>
        <v/>
      </c>
      <c r="BL161" s="78" t="str">
        <f t="shared" si="358"/>
        <v/>
      </c>
      <c r="BM161" s="78" t="str">
        <f t="shared" si="358"/>
        <v/>
      </c>
      <c r="BN161" s="78" t="str">
        <f t="shared" si="358"/>
        <v/>
      </c>
      <c r="BO161" s="78" t="str">
        <f t="shared" si="358"/>
        <v/>
      </c>
      <c r="BP161" s="81">
        <f t="shared" si="358"/>
        <v>29.230067492020865</v>
      </c>
      <c r="BQ161" s="82">
        <f t="shared" si="358"/>
        <v>27.92706829840148</v>
      </c>
      <c r="BR161" s="78">
        <f t="shared" si="358"/>
        <v>29.233100207600014</v>
      </c>
      <c r="BS161" s="78">
        <f t="shared" si="358"/>
        <v>28.041549328052881</v>
      </c>
      <c r="BT161" s="83">
        <f t="shared" si="358"/>
        <v>28.685048369235034</v>
      </c>
      <c r="BU161" s="78">
        <f t="shared" si="358"/>
        <v>28.685048369235034</v>
      </c>
      <c r="BV161" s="78">
        <f t="shared" si="358"/>
        <v>30.019281830959084</v>
      </c>
      <c r="BW161" s="78">
        <f t="shared" si="358"/>
        <v>28.387126857442411</v>
      </c>
      <c r="BX161" s="78">
        <f t="shared" si="358"/>
        <v>28.63622050165057</v>
      </c>
      <c r="BY161" s="78">
        <f t="shared" si="358"/>
        <v>28.63622050165057</v>
      </c>
      <c r="BZ161" s="78">
        <f t="shared" si="358"/>
        <v>28.63622050165057</v>
      </c>
      <c r="CA161" s="78">
        <f t="shared" si="358"/>
        <v>28.63622050165057</v>
      </c>
      <c r="CB161" s="78">
        <f t="shared" si="358"/>
        <v>28.595928935557161</v>
      </c>
      <c r="CC161" s="78">
        <f t="shared" si="358"/>
        <v>28.595928935557161</v>
      </c>
      <c r="CD161" s="78">
        <f t="shared" si="358"/>
        <v>28.595928935557161</v>
      </c>
    </row>
    <row r="162" spans="1:85" x14ac:dyDescent="0.3">
      <c r="A162" s="46" t="s">
        <v>164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359">IF(OR(AX71=0,AX75=0),"",(AX75-AX71)*100/AX71)</f>
        <v/>
      </c>
      <c r="AY162" s="78" t="str">
        <f t="shared" si="359"/>
        <v/>
      </c>
      <c r="AZ162" s="78" t="str">
        <f t="shared" si="359"/>
        <v/>
      </c>
      <c r="BA162" s="78" t="str">
        <f t="shared" si="359"/>
        <v/>
      </c>
      <c r="BB162" s="78" t="str">
        <f t="shared" si="359"/>
        <v/>
      </c>
      <c r="BC162" s="78" t="str">
        <f t="shared" si="359"/>
        <v/>
      </c>
      <c r="BD162" s="78" t="str">
        <f t="shared" si="359"/>
        <v/>
      </c>
      <c r="BE162" s="78" t="str">
        <f t="shared" si="359"/>
        <v/>
      </c>
      <c r="BF162" s="78" t="str">
        <f t="shared" si="359"/>
        <v/>
      </c>
      <c r="BG162" s="78" t="str">
        <f t="shared" si="359"/>
        <v/>
      </c>
      <c r="BH162" s="78" t="str">
        <f t="shared" si="359"/>
        <v/>
      </c>
      <c r="BI162" s="78" t="str">
        <f t="shared" si="359"/>
        <v/>
      </c>
      <c r="BJ162" s="78" t="str">
        <f t="shared" si="359"/>
        <v/>
      </c>
      <c r="BK162" s="78" t="str">
        <f t="shared" si="359"/>
        <v/>
      </c>
      <c r="BL162" s="78" t="str">
        <f t="shared" si="359"/>
        <v/>
      </c>
      <c r="BM162" s="78" t="str">
        <f t="shared" si="359"/>
        <v/>
      </c>
      <c r="BN162" s="78" t="str">
        <f t="shared" si="359"/>
        <v/>
      </c>
      <c r="BO162" s="78" t="str">
        <f t="shared" si="359"/>
        <v/>
      </c>
      <c r="BP162" s="78" t="str">
        <f t="shared" si="359"/>
        <v/>
      </c>
      <c r="BQ162" s="81">
        <f t="shared" si="359"/>
        <v>5.0538841337844707</v>
      </c>
      <c r="BR162" s="82">
        <f t="shared" si="359"/>
        <v>5.9979439083201624</v>
      </c>
      <c r="BS162" s="78">
        <f t="shared" si="359"/>
        <v>5.9227049726634178</v>
      </c>
      <c r="BT162" s="78">
        <f t="shared" si="359"/>
        <v>5.721101131505514</v>
      </c>
      <c r="BU162" s="83">
        <f t="shared" si="359"/>
        <v>5.721101131505514</v>
      </c>
      <c r="BV162" s="78">
        <f t="shared" si="359"/>
        <v>5.7652692529158669</v>
      </c>
      <c r="BW162" s="78">
        <f t="shared" si="359"/>
        <v>3.210897685967812</v>
      </c>
      <c r="BX162" s="78">
        <f t="shared" si="359"/>
        <v>3.3280508976389762</v>
      </c>
      <c r="BY162" s="78">
        <f t="shared" si="359"/>
        <v>3.3280508976389762</v>
      </c>
      <c r="BZ162" s="78">
        <f t="shared" si="359"/>
        <v>3.3280508976389762</v>
      </c>
      <c r="CA162" s="78">
        <f t="shared" si="359"/>
        <v>3.3280508976389762</v>
      </c>
      <c r="CB162" s="78">
        <f t="shared" si="359"/>
        <v>1.1769176108325876</v>
      </c>
      <c r="CC162" s="78">
        <f t="shared" si="359"/>
        <v>1.1769176108325876</v>
      </c>
      <c r="CD162" s="78">
        <f t="shared" si="359"/>
        <v>1.1769176108325876</v>
      </c>
    </row>
    <row r="163" spans="1:85" x14ac:dyDescent="0.3">
      <c r="A163" s="47" t="s">
        <v>165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360">IF(OR(AX72=0,AX76=0),"",(AX76-AX72)*100/AX72)</f>
        <v/>
      </c>
      <c r="AY163" s="80" t="str">
        <f t="shared" si="360"/>
        <v/>
      </c>
      <c r="AZ163" s="80" t="str">
        <f t="shared" si="360"/>
        <v/>
      </c>
      <c r="BA163" s="80" t="str">
        <f t="shared" si="360"/>
        <v/>
      </c>
      <c r="BB163" s="80" t="str">
        <f t="shared" si="360"/>
        <v/>
      </c>
      <c r="BC163" s="80" t="str">
        <f t="shared" si="360"/>
        <v/>
      </c>
      <c r="BD163" s="80" t="str">
        <f t="shared" si="360"/>
        <v/>
      </c>
      <c r="BE163" s="80" t="str">
        <f t="shared" si="360"/>
        <v/>
      </c>
      <c r="BF163" s="80" t="str">
        <f t="shared" si="360"/>
        <v/>
      </c>
      <c r="BG163" s="80" t="str">
        <f t="shared" si="360"/>
        <v/>
      </c>
      <c r="BH163" s="80" t="str">
        <f t="shared" si="360"/>
        <v/>
      </c>
      <c r="BI163" s="80" t="str">
        <f t="shared" si="360"/>
        <v/>
      </c>
      <c r="BJ163" s="80" t="str">
        <f t="shared" si="360"/>
        <v/>
      </c>
      <c r="BK163" s="80" t="str">
        <f t="shared" si="360"/>
        <v/>
      </c>
      <c r="BL163" s="80" t="str">
        <f t="shared" si="360"/>
        <v/>
      </c>
      <c r="BM163" s="80" t="str">
        <f t="shared" si="360"/>
        <v/>
      </c>
      <c r="BN163" s="80" t="str">
        <f t="shared" si="360"/>
        <v/>
      </c>
      <c r="BO163" s="80" t="str">
        <f t="shared" si="360"/>
        <v/>
      </c>
      <c r="BP163" s="80" t="str">
        <f t="shared" si="360"/>
        <v/>
      </c>
      <c r="BQ163" s="80" t="str">
        <f t="shared" si="360"/>
        <v/>
      </c>
      <c r="BR163" s="84">
        <f t="shared" si="360"/>
        <v>2.0638764199315562</v>
      </c>
      <c r="BS163" s="85">
        <f t="shared" si="360"/>
        <v>2.8504390500222625</v>
      </c>
      <c r="BT163" s="80">
        <f t="shared" si="360"/>
        <v>3.060158126947873</v>
      </c>
      <c r="BU163" s="80">
        <f t="shared" si="360"/>
        <v>3.060158126947873</v>
      </c>
      <c r="BV163" s="86">
        <f t="shared" si="360"/>
        <v>2.7342920809162181</v>
      </c>
      <c r="BW163" s="80">
        <f t="shared" si="360"/>
        <v>1.2969085276539059</v>
      </c>
      <c r="BX163" s="80">
        <f t="shared" si="360"/>
        <v>1.4120241421891047</v>
      </c>
      <c r="BY163" s="80">
        <f t="shared" si="360"/>
        <v>1.4120241421891047</v>
      </c>
      <c r="BZ163" s="80">
        <f t="shared" si="360"/>
        <v>1.4120241421891047</v>
      </c>
      <c r="CA163" s="80">
        <f t="shared" si="360"/>
        <v>1.4120241421891047</v>
      </c>
      <c r="CB163" s="80">
        <f t="shared" si="360"/>
        <v>1.2315350109532479</v>
      </c>
      <c r="CC163" s="80">
        <f t="shared" si="360"/>
        <v>1.2315350109532479</v>
      </c>
      <c r="CD163" s="80">
        <f t="shared" si="360"/>
        <v>1.2315350109532479</v>
      </c>
    </row>
    <row r="164" spans="1:85" x14ac:dyDescent="0.3">
      <c r="A164" s="46" t="s">
        <v>166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81">
        <f t="shared" ref="BS164:CD164" si="361">IF(OR(BS73=0,BS77=0),"",(BS77-BS73)*100/BS73)</f>
        <v>0.40557369281202171</v>
      </c>
      <c r="BT164" s="82">
        <f t="shared" si="361"/>
        <v>-6.9779477418471653E-2</v>
      </c>
      <c r="BU164" s="78">
        <f t="shared" si="361"/>
        <v>-0.20378982595276054</v>
      </c>
      <c r="BV164" s="78">
        <f t="shared" si="361"/>
        <v>0.51642425568154482</v>
      </c>
      <c r="BW164" s="83">
        <f t="shared" si="361"/>
        <v>1.389935973817346</v>
      </c>
      <c r="BX164" s="78">
        <f t="shared" si="361"/>
        <v>1.4987926657671344</v>
      </c>
      <c r="BY164" s="78">
        <f t="shared" si="361"/>
        <v>1.4987926657671344</v>
      </c>
      <c r="BZ164" s="78">
        <f t="shared" si="361"/>
        <v>0.82492569655285186</v>
      </c>
      <c r="CA164" s="78">
        <f t="shared" si="361"/>
        <v>0.82492569655285186</v>
      </c>
      <c r="CB164" s="78">
        <f t="shared" si="361"/>
        <v>0.19883261194895119</v>
      </c>
      <c r="CC164" s="78">
        <f t="shared" si="361"/>
        <v>0.19883261194895119</v>
      </c>
      <c r="CD164" s="78">
        <f t="shared" si="361"/>
        <v>0.19883261194895119</v>
      </c>
    </row>
    <row r="165" spans="1:85" x14ac:dyDescent="0.3">
      <c r="A165" s="46" t="s">
        <v>167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 t="str">
        <f t="shared" ref="BS165:BZ167" si="362">IF(OR(BS74=0,BS78=0),"",(BS78-BS74)*100/BS74)</f>
        <v/>
      </c>
      <c r="BT165" s="81">
        <f t="shared" si="362"/>
        <v>-0.25006799605376007</v>
      </c>
      <c r="BU165" s="82">
        <f t="shared" si="362"/>
        <v>0.16597926948778877</v>
      </c>
      <c r="BV165" s="78">
        <f t="shared" si="362"/>
        <v>-1.8016783495633977</v>
      </c>
      <c r="BW165" s="78">
        <f t="shared" si="362"/>
        <v>-0.67151052075683726</v>
      </c>
      <c r="BX165" s="83">
        <f t="shared" si="362"/>
        <v>-1.9434576866610833</v>
      </c>
      <c r="BY165" s="78">
        <f t="shared" si="362"/>
        <v>-1.9434576866610833</v>
      </c>
      <c r="BZ165" s="78">
        <f t="shared" si="362"/>
        <v>-1.1481818896812166</v>
      </c>
      <c r="CA165" s="78">
        <f t="shared" ref="CA165:CD165" si="363">IF(OR(CA74=0,CA78=0),"",(CA78-CA74)*100/CA74)</f>
        <v>-1.1481818896812166</v>
      </c>
      <c r="CB165" s="78">
        <f t="shared" si="363"/>
        <v>-2.5413620017094924</v>
      </c>
      <c r="CC165" s="78">
        <f t="shared" si="363"/>
        <v>-2.5413620017094924</v>
      </c>
      <c r="CD165" s="78">
        <f t="shared" si="363"/>
        <v>-2.5413620017094924</v>
      </c>
    </row>
    <row r="166" spans="1:85" x14ac:dyDescent="0.3">
      <c r="A166" s="46" t="s">
        <v>168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 t="str">
        <f t="shared" si="362"/>
        <v/>
      </c>
      <c r="BT166" s="78" t="str">
        <f t="shared" si="362"/>
        <v/>
      </c>
      <c r="BU166" s="81">
        <f t="shared" si="362"/>
        <v>3.2272631043165321</v>
      </c>
      <c r="BV166" s="82">
        <f t="shared" si="362"/>
        <v>2.6823157912904865</v>
      </c>
      <c r="BW166" s="78">
        <f t="shared" si="362"/>
        <v>2.4448657481811842</v>
      </c>
      <c r="BX166" s="78">
        <f t="shared" si="362"/>
        <v>1.2219563845052213</v>
      </c>
      <c r="BY166" s="83">
        <f t="shared" si="362"/>
        <v>1.2219563845052213</v>
      </c>
      <c r="BZ166" s="78">
        <f t="shared" si="362"/>
        <v>0.89148476018838163</v>
      </c>
      <c r="CA166" s="78">
        <f t="shared" ref="CA166:CD166" si="364">IF(OR(CA75=0,CA79=0),"",(CA79-CA75)*100/CA75)</f>
        <v>0.89148476018838163</v>
      </c>
      <c r="CB166" s="78">
        <f t="shared" si="364"/>
        <v>0.51657725641911689</v>
      </c>
      <c r="CC166" s="78">
        <f t="shared" si="364"/>
        <v>0.51657725641911689</v>
      </c>
      <c r="CD166" s="78">
        <f t="shared" si="364"/>
        <v>0.51657725641911689</v>
      </c>
    </row>
    <row r="167" spans="1:85" x14ac:dyDescent="0.3">
      <c r="A167" s="47" t="s">
        <v>169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/>
      <c r="AY167" s="80"/>
      <c r="AZ167" s="80"/>
      <c r="BA167" s="80"/>
      <c r="BB167" s="80"/>
      <c r="BC167" s="80"/>
      <c r="BD167" s="80"/>
      <c r="BE167" s="80"/>
      <c r="BF167" s="80"/>
      <c r="BG167" s="80"/>
      <c r="BH167" s="80"/>
      <c r="BI167" s="80"/>
      <c r="BJ167" s="80"/>
      <c r="BK167" s="80"/>
      <c r="BL167" s="80"/>
      <c r="BM167" s="80"/>
      <c r="BN167" s="80"/>
      <c r="BO167" s="80"/>
      <c r="BP167" s="80"/>
      <c r="BQ167" s="80"/>
      <c r="BR167" s="80"/>
      <c r="BS167" s="80" t="str">
        <f t="shared" si="362"/>
        <v/>
      </c>
      <c r="BT167" s="80" t="str">
        <f t="shared" si="362"/>
        <v/>
      </c>
      <c r="BU167" s="80" t="str">
        <f t="shared" si="362"/>
        <v/>
      </c>
      <c r="BV167" s="84">
        <f t="shared" si="362"/>
        <v>-5.1617647526296713</v>
      </c>
      <c r="BW167" s="85">
        <f t="shared" si="362"/>
        <v>-4.5853592741571045</v>
      </c>
      <c r="BX167" s="80">
        <f t="shared" si="362"/>
        <v>-3.9271469862344737</v>
      </c>
      <c r="BY167" s="80">
        <f t="shared" si="362"/>
        <v>-3.9271469862344737</v>
      </c>
      <c r="BZ167" s="86">
        <f t="shared" si="362"/>
        <v>-5.2383428578970213</v>
      </c>
      <c r="CA167" s="80">
        <f t="shared" ref="CA167:CD167" si="365">IF(OR(CA76=0,CA80=0),"",(CA80-CA76)*100/CA76)</f>
        <v>-5.2383428578970213</v>
      </c>
      <c r="CB167" s="80">
        <f t="shared" si="365"/>
        <v>-6.0145467689444407</v>
      </c>
      <c r="CC167" s="80">
        <f t="shared" si="365"/>
        <v>-6.0145467689444407</v>
      </c>
      <c r="CD167" s="80">
        <f t="shared" si="365"/>
        <v>-6.0145467689444407</v>
      </c>
    </row>
    <row r="168" spans="1:85" x14ac:dyDescent="0.3">
      <c r="A168" s="46" t="s">
        <v>170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81">
        <f t="shared" ref="BW168:BZ171" si="366">IF(OR(BW77=0,BW81=0),"",(BW81-BW77)*100/BW77)</f>
        <v>-2.0538946846085242</v>
      </c>
      <c r="BX168" s="82">
        <f t="shared" si="366"/>
        <v>-2.6599368122612228</v>
      </c>
      <c r="BY168" s="78">
        <f t="shared" si="366"/>
        <v>-2.0323312715737867</v>
      </c>
      <c r="BZ168" s="78">
        <f t="shared" si="366"/>
        <v>-2.0549247878278227</v>
      </c>
      <c r="CA168" s="83">
        <f t="shared" ref="CA168:CD168" si="367">IF(OR(CA77=0,CA81=0),"",(CA81-CA77)*100/CA77)</f>
        <v>-2.1843462946821979</v>
      </c>
      <c r="CB168" s="78">
        <f t="shared" si="367"/>
        <v>-2.129185280411384</v>
      </c>
      <c r="CC168" s="78">
        <f t="shared" si="367"/>
        <v>-2.129185280411384</v>
      </c>
      <c r="CD168" s="78">
        <f t="shared" si="367"/>
        <v>-1.5439241523380953</v>
      </c>
    </row>
    <row r="169" spans="1:85" x14ac:dyDescent="0.3">
      <c r="A169" s="46" t="s">
        <v>171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 t="str">
        <f t="shared" si="366"/>
        <v/>
      </c>
      <c r="BX169" s="81">
        <f t="shared" si="366"/>
        <v>-2.693155404942488</v>
      </c>
      <c r="BY169" s="82">
        <f t="shared" si="366"/>
        <v>-2.0589095369149604</v>
      </c>
      <c r="BZ169" s="78">
        <f t="shared" si="366"/>
        <v>-2.4359162640730854</v>
      </c>
      <c r="CA169" s="78">
        <f t="shared" ref="CA169:CD169" si="368">IF(OR(CA78=0,CA82=0),"",(CA82-CA78)*100/CA78)</f>
        <v>-3.2105601125549166</v>
      </c>
      <c r="CB169" s="83">
        <f t="shared" si="368"/>
        <v>-1.7019675705678403</v>
      </c>
      <c r="CC169" s="78">
        <f t="shared" si="368"/>
        <v>-1.7019675705678403</v>
      </c>
      <c r="CD169" s="78">
        <f t="shared" si="368"/>
        <v>-1.4699775318590462</v>
      </c>
    </row>
    <row r="170" spans="1:85" x14ac:dyDescent="0.3">
      <c r="A170" s="46" t="s">
        <v>172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 t="str">
        <f t="shared" si="366"/>
        <v/>
      </c>
      <c r="BX170" s="78" t="str">
        <f t="shared" si="366"/>
        <v/>
      </c>
      <c r="BY170" s="81">
        <f t="shared" si="366"/>
        <v>-0.94794835645914677</v>
      </c>
      <c r="BZ170" s="82">
        <f t="shared" si="366"/>
        <v>-1.158080845678543</v>
      </c>
      <c r="CA170" s="78">
        <f t="shared" ref="CA170:CD170" si="369">IF(OR(CA79=0,CA83=0),"",(CA83-CA79)*100/CA79)</f>
        <v>-1.3896374599865871</v>
      </c>
      <c r="CB170" s="78">
        <f t="shared" si="369"/>
        <v>-0.91236258014524751</v>
      </c>
      <c r="CC170" s="83">
        <f t="shared" si="369"/>
        <v>-0.91236258014524751</v>
      </c>
      <c r="CD170" s="78">
        <f t="shared" si="369"/>
        <v>-1.0020909242243372</v>
      </c>
    </row>
    <row r="171" spans="1:85" x14ac:dyDescent="0.3">
      <c r="A171" s="47" t="s">
        <v>173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/>
      <c r="BT171" s="80"/>
      <c r="BU171" s="80"/>
      <c r="BV171" s="80"/>
      <c r="BW171" s="80" t="str">
        <f t="shared" si="366"/>
        <v/>
      </c>
      <c r="BX171" s="80" t="str">
        <f t="shared" si="366"/>
        <v/>
      </c>
      <c r="BY171" s="80" t="str">
        <f t="shared" si="366"/>
        <v/>
      </c>
      <c r="BZ171" s="84">
        <f t="shared" si="366"/>
        <v>-1.5924521406418475</v>
      </c>
      <c r="CA171" s="85">
        <f t="shared" ref="CA171:CD171" si="370">IF(OR(CA80=0,CA84=0),"",(CA84-CA80)*100/CA80)</f>
        <v>-1.4405300504345524</v>
      </c>
      <c r="CB171" s="80">
        <f t="shared" si="370"/>
        <v>0.52668713314625681</v>
      </c>
      <c r="CC171" s="80">
        <f t="shared" si="370"/>
        <v>0.52668713314625681</v>
      </c>
      <c r="CD171" s="86">
        <f t="shared" si="370"/>
        <v>0.42941316912100408</v>
      </c>
    </row>
    <row r="172" spans="1:85" x14ac:dyDescent="0.3">
      <c r="A172" s="46" t="str">
        <f>A85</f>
        <v>Q1-2024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81">
        <f t="shared" ref="CA172:CD172" si="371">IF(OR(CA81=0,CA85=0),"",(CA85-CA81)*100/CA81)</f>
        <v>-0.37005915032157072</v>
      </c>
      <c r="CB172" s="82">
        <f t="shared" si="371"/>
        <v>-6.8513249353798877E-2</v>
      </c>
      <c r="CC172" s="78">
        <f t="shared" si="371"/>
        <v>0.46668395677902075</v>
      </c>
      <c r="CD172" s="78">
        <f t="shared" si="371"/>
        <v>-0.45399634295958563</v>
      </c>
    </row>
    <row r="173" spans="1:85" x14ac:dyDescent="0.3">
      <c r="A173" s="46" t="str">
        <f t="shared" ref="A173:A175" si="372">A86</f>
        <v>Q2-2024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81">
        <f t="shared" ref="CB173:CD173" si="373">IF(OR(CB82=0,CB86=0),"",(CB86-CB82)*100/CB82)</f>
        <v>0.7759648593827132</v>
      </c>
      <c r="CC173" s="82">
        <f t="shared" si="373"/>
        <v>1.2045036535435716</v>
      </c>
      <c r="CD173" s="78">
        <f t="shared" si="373"/>
        <v>0.67319603698304897</v>
      </c>
    </row>
    <row r="174" spans="1:85" x14ac:dyDescent="0.3">
      <c r="A174" s="46" t="str">
        <f t="shared" si="372"/>
        <v>Q3-2024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81">
        <f t="shared" ref="CC174:CD174" si="374">IF(OR(CC83=0,CC87=0),"",(CC87-CC83)*100/CC83)</f>
        <v>1.2183530045249347</v>
      </c>
      <c r="CD174" s="82">
        <f t="shared" si="374"/>
        <v>2.3530831149735101</v>
      </c>
    </row>
    <row r="175" spans="1:85" x14ac:dyDescent="0.3">
      <c r="A175" s="46" t="str">
        <f t="shared" si="372"/>
        <v>Q4-2024</v>
      </c>
      <c r="B175" s="56"/>
      <c r="C175" s="78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81">
        <f t="shared" ref="CD175" si="375">IF(OR(CD84=0,CD88=0),"",(CD88-CD84)*100/CD84)</f>
        <v>2.0480079482466897</v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5" t="s">
        <v>129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59"/>
      <c r="B181" s="59"/>
      <c r="C181" s="115" t="s">
        <v>49</v>
      </c>
      <c r="D181" s="115" t="s">
        <v>50</v>
      </c>
      <c r="E181" s="115" t="s">
        <v>51</v>
      </c>
      <c r="F181" s="115" t="s">
        <v>52</v>
      </c>
      <c r="G181" s="115" t="s">
        <v>49</v>
      </c>
      <c r="H181" s="115" t="s">
        <v>50</v>
      </c>
      <c r="I181" s="115" t="s">
        <v>51</v>
      </c>
      <c r="J181" s="115" t="s">
        <v>52</v>
      </c>
      <c r="K181" s="115" t="s">
        <v>49</v>
      </c>
      <c r="L181" s="115" t="s">
        <v>50</v>
      </c>
      <c r="M181" s="115" t="s">
        <v>51</v>
      </c>
      <c r="N181" s="115" t="s">
        <v>52</v>
      </c>
      <c r="O181" s="115" t="s">
        <v>49</v>
      </c>
      <c r="P181" s="115" t="s">
        <v>50</v>
      </c>
      <c r="Q181" s="115" t="s">
        <v>51</v>
      </c>
      <c r="R181" s="115" t="s">
        <v>52</v>
      </c>
      <c r="S181" s="115" t="s">
        <v>49</v>
      </c>
      <c r="T181" s="115" t="s">
        <v>50</v>
      </c>
      <c r="U181" s="115" t="s">
        <v>51</v>
      </c>
      <c r="V181" s="115" t="s">
        <v>52</v>
      </c>
      <c r="W181" s="115" t="s">
        <v>49</v>
      </c>
      <c r="X181" s="115" t="s">
        <v>50</v>
      </c>
      <c r="Y181" s="115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6" t="s">
        <v>49</v>
      </c>
      <c r="AF181" s="116" t="s">
        <v>50</v>
      </c>
      <c r="AG181" s="116" t="s">
        <v>51</v>
      </c>
      <c r="AH181" s="116" t="s">
        <v>52</v>
      </c>
      <c r="AI181" s="59" t="str">
        <f t="shared" ref="AI181:AL182" si="376">AI2</f>
        <v>Q1</v>
      </c>
      <c r="AJ181" s="59" t="str">
        <f t="shared" si="376"/>
        <v>Q2</v>
      </c>
      <c r="AK181" s="59" t="str">
        <f t="shared" si="376"/>
        <v>Q3</v>
      </c>
      <c r="AL181" s="59" t="str">
        <f t="shared" si="376"/>
        <v>Q4</v>
      </c>
      <c r="AM181" s="59" t="s">
        <v>49</v>
      </c>
      <c r="AN181" s="59" t="s">
        <v>50</v>
      </c>
      <c r="AO181" s="59" t="s">
        <v>51</v>
      </c>
      <c r="AP181" s="59" t="s">
        <v>52</v>
      </c>
      <c r="AQ181" s="116" t="s">
        <v>49</v>
      </c>
      <c r="AR181" s="116" t="s">
        <v>50</v>
      </c>
      <c r="AS181" s="116" t="s">
        <v>51</v>
      </c>
      <c r="AT181" s="116" t="s">
        <v>52</v>
      </c>
      <c r="AU181" s="116" t="s">
        <v>49</v>
      </c>
      <c r="AV181" s="116" t="s">
        <v>50</v>
      </c>
      <c r="AW181" s="116" t="s">
        <v>51</v>
      </c>
      <c r="AX181" s="116" t="s">
        <v>52</v>
      </c>
      <c r="AY181" s="116" t="s">
        <v>49</v>
      </c>
      <c r="AZ181" s="116" t="s">
        <v>50</v>
      </c>
      <c r="BA181" s="116" t="s">
        <v>51</v>
      </c>
      <c r="BB181" s="116" t="s">
        <v>52</v>
      </c>
      <c r="BC181" s="116" t="s">
        <v>49</v>
      </c>
      <c r="BD181" s="116" t="s">
        <v>50</v>
      </c>
      <c r="BE181" s="116" t="s">
        <v>51</v>
      </c>
      <c r="BF181" s="116" t="s">
        <v>52</v>
      </c>
      <c r="BG181" s="116" t="s">
        <v>49</v>
      </c>
      <c r="BH181" s="116" t="s">
        <v>50</v>
      </c>
      <c r="BI181" s="116" t="s">
        <v>51</v>
      </c>
      <c r="BJ181" s="116" t="s">
        <v>52</v>
      </c>
      <c r="BK181" s="116" t="s">
        <v>49</v>
      </c>
      <c r="BL181" s="116" t="s">
        <v>50</v>
      </c>
      <c r="BM181" s="116" t="s">
        <v>51</v>
      </c>
      <c r="BN181" s="116" t="s">
        <v>52</v>
      </c>
      <c r="BO181" s="116" t="s">
        <v>49</v>
      </c>
      <c r="BP181" s="116" t="s">
        <v>50</v>
      </c>
      <c r="BQ181" s="116" t="s">
        <v>51</v>
      </c>
      <c r="BR181" s="116" t="s">
        <v>52</v>
      </c>
      <c r="BS181" s="116" t="s">
        <v>49</v>
      </c>
      <c r="BT181" s="116" t="s">
        <v>50</v>
      </c>
      <c r="BU181" s="116" t="s">
        <v>51</v>
      </c>
      <c r="BV181" s="116" t="s">
        <v>52</v>
      </c>
      <c r="BW181" s="116" t="s">
        <v>49</v>
      </c>
      <c r="BX181" s="116" t="s">
        <v>50</v>
      </c>
      <c r="BY181" s="116" t="s">
        <v>51</v>
      </c>
      <c r="BZ181" s="116" t="s">
        <v>52</v>
      </c>
      <c r="CA181" s="116" t="s">
        <v>49</v>
      </c>
      <c r="CB181" s="116" t="s">
        <v>50</v>
      </c>
      <c r="CC181" s="116" t="s">
        <v>51</v>
      </c>
      <c r="CD181" s="116" t="s">
        <v>52</v>
      </c>
      <c r="CG181" s="1"/>
    </row>
    <row r="182" spans="1:85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f t="shared" si="376"/>
        <v>41426</v>
      </c>
      <c r="AJ182" s="50">
        <f t="shared" si="376"/>
        <v>41518</v>
      </c>
      <c r="AK182" s="50">
        <f t="shared" si="376"/>
        <v>41609</v>
      </c>
      <c r="AL182" s="50">
        <f t="shared" si="376"/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v>42795</v>
      </c>
      <c r="AY182" s="50">
        <v>42887</v>
      </c>
      <c r="AZ182" s="50">
        <v>42979</v>
      </c>
      <c r="BA182" s="50">
        <v>43070</v>
      </c>
      <c r="BB182" s="50">
        <v>43160</v>
      </c>
      <c r="BC182" s="50">
        <v>43252</v>
      </c>
      <c r="BD182" s="50">
        <v>43344</v>
      </c>
      <c r="BE182" s="50">
        <v>43435</v>
      </c>
      <c r="BF182" s="50">
        <v>43525</v>
      </c>
      <c r="BG182" s="50">
        <v>43617</v>
      </c>
      <c r="BH182" s="50">
        <v>43709</v>
      </c>
      <c r="BI182" s="50">
        <v>43800</v>
      </c>
      <c r="BJ182" s="50">
        <v>43891</v>
      </c>
      <c r="BK182" s="50">
        <v>43983</v>
      </c>
      <c r="BL182" s="50">
        <v>44075</v>
      </c>
      <c r="BM182" s="50">
        <v>44166</v>
      </c>
      <c r="BN182" s="50">
        <v>44256</v>
      </c>
      <c r="BO182" s="50">
        <v>44348</v>
      </c>
      <c r="BP182" s="50">
        <v>44440</v>
      </c>
      <c r="BQ182" s="50">
        <v>44531</v>
      </c>
      <c r="BR182" s="50">
        <v>44621</v>
      </c>
      <c r="BS182" s="50">
        <v>44713</v>
      </c>
      <c r="BT182" s="50">
        <v>44805</v>
      </c>
      <c r="BU182" s="50">
        <v>44896</v>
      </c>
      <c r="BV182" s="50">
        <v>44986</v>
      </c>
      <c r="BW182" s="50">
        <v>45078</v>
      </c>
      <c r="BX182" s="50">
        <v>45170</v>
      </c>
      <c r="BY182" s="50">
        <v>45261</v>
      </c>
      <c r="BZ182" s="50">
        <v>45352</v>
      </c>
      <c r="CA182" s="50">
        <v>45078</v>
      </c>
      <c r="CB182" s="50">
        <v>45170</v>
      </c>
      <c r="CC182" s="50">
        <v>45261</v>
      </c>
      <c r="CD182" s="50">
        <v>45352</v>
      </c>
      <c r="CG182" s="1"/>
    </row>
    <row r="183" spans="1:85" x14ac:dyDescent="0.3">
      <c r="A183" s="112">
        <v>2004</v>
      </c>
      <c r="B183" s="114"/>
      <c r="C183" s="117"/>
      <c r="D183" s="117"/>
      <c r="E183" s="117"/>
      <c r="F183" s="117">
        <f t="shared" ref="F183:AK183" si="377">SUM(F5:F8)</f>
        <v>173456.35478285956</v>
      </c>
      <c r="G183" s="117">
        <f t="shared" si="377"/>
        <v>173456.35478285956</v>
      </c>
      <c r="H183" s="117">
        <f t="shared" si="377"/>
        <v>172335.01213012281</v>
      </c>
      <c r="I183" s="117">
        <f t="shared" si="377"/>
        <v>172335.01213012281</v>
      </c>
      <c r="J183" s="117">
        <f t="shared" si="377"/>
        <v>172335.01213012281</v>
      </c>
      <c r="K183" s="117">
        <f t="shared" si="377"/>
        <v>172182.34727971844</v>
      </c>
      <c r="L183" s="117">
        <f t="shared" si="377"/>
        <v>172246.83878398078</v>
      </c>
      <c r="M183" s="117">
        <f t="shared" si="377"/>
        <v>172246.83878398078</v>
      </c>
      <c r="N183" s="117">
        <f t="shared" si="377"/>
        <v>172246.83878398078</v>
      </c>
      <c r="O183" s="117">
        <f t="shared" si="377"/>
        <v>172246.83878398078</v>
      </c>
      <c r="P183" s="117">
        <f t="shared" si="377"/>
        <v>172246.83878398078</v>
      </c>
      <c r="Q183" s="117">
        <f t="shared" si="377"/>
        <v>172246.83878398078</v>
      </c>
      <c r="R183" s="117">
        <f t="shared" si="377"/>
        <v>172246.83878398078</v>
      </c>
      <c r="S183" s="117">
        <f t="shared" si="377"/>
        <v>172246.83878398078</v>
      </c>
      <c r="T183" s="117">
        <f t="shared" si="377"/>
        <v>172252.82392068958</v>
      </c>
      <c r="U183" s="117">
        <f t="shared" si="377"/>
        <v>172252.82392068958</v>
      </c>
      <c r="V183" s="117">
        <f t="shared" si="377"/>
        <v>172252.82392068958</v>
      </c>
      <c r="W183" s="117">
        <f t="shared" si="377"/>
        <v>172252.82392068958</v>
      </c>
      <c r="X183" s="117">
        <f t="shared" si="377"/>
        <v>172252.82392068958</v>
      </c>
      <c r="Y183" s="117">
        <f t="shared" si="377"/>
        <v>172252.82392068958</v>
      </c>
      <c r="Z183" s="117">
        <f t="shared" si="377"/>
        <v>172252.82392068958</v>
      </c>
      <c r="AA183" s="117">
        <f t="shared" si="377"/>
        <v>172252.82392068958</v>
      </c>
      <c r="AB183" s="117">
        <f t="shared" si="377"/>
        <v>172364.92449978896</v>
      </c>
      <c r="AC183" s="117">
        <f t="shared" si="377"/>
        <v>172364.92449978896</v>
      </c>
      <c r="AD183" s="117">
        <f t="shared" si="377"/>
        <v>172364.92449978896</v>
      </c>
      <c r="AE183" s="117">
        <f t="shared" si="377"/>
        <v>172364.92449978896</v>
      </c>
      <c r="AF183" s="117">
        <f t="shared" si="377"/>
        <v>172364.92449978896</v>
      </c>
      <c r="AG183" s="117">
        <f t="shared" si="377"/>
        <v>172364.92449978896</v>
      </c>
      <c r="AH183" s="117">
        <f t="shared" si="377"/>
        <v>172364.92449978896</v>
      </c>
      <c r="AI183" s="117">
        <f t="shared" si="377"/>
        <v>172364.92449978896</v>
      </c>
      <c r="AJ183" s="117">
        <f t="shared" si="377"/>
        <v>172365.2120306908</v>
      </c>
      <c r="AK183" s="117">
        <f t="shared" si="377"/>
        <v>172365.2120306908</v>
      </c>
      <c r="AL183" s="117">
        <f t="shared" ref="AL183:BQ183" si="378">SUM(AL5:AL8)</f>
        <v>172365.2120306908</v>
      </c>
      <c r="AM183" s="117">
        <f t="shared" si="378"/>
        <v>172365.2120306908</v>
      </c>
      <c r="AN183" s="117">
        <f t="shared" si="378"/>
        <v>172365.2120306908</v>
      </c>
      <c r="AO183" s="117">
        <f t="shared" si="378"/>
        <v>172365.2120306908</v>
      </c>
      <c r="AP183" s="117">
        <f t="shared" si="378"/>
        <v>172365.2120306908</v>
      </c>
      <c r="AQ183" s="117">
        <f t="shared" si="378"/>
        <v>172365.2120306908</v>
      </c>
      <c r="AR183" s="117">
        <f t="shared" si="378"/>
        <v>172365.2120306908</v>
      </c>
      <c r="AS183" s="117">
        <f t="shared" si="378"/>
        <v>172365.2120306908</v>
      </c>
      <c r="AT183" s="117">
        <f t="shared" si="378"/>
        <v>172365.2120306908</v>
      </c>
      <c r="AU183" s="117">
        <f t="shared" si="378"/>
        <v>172365.2120306908</v>
      </c>
      <c r="AV183" s="117">
        <f t="shared" si="378"/>
        <v>172365.2120306908</v>
      </c>
      <c r="AW183" s="117">
        <f t="shared" si="378"/>
        <v>172365.2120306908</v>
      </c>
      <c r="AX183" s="117">
        <f t="shared" si="378"/>
        <v>172365.2120306908</v>
      </c>
      <c r="AY183" s="117">
        <f t="shared" si="378"/>
        <v>172365.2120306908</v>
      </c>
      <c r="AZ183" s="117">
        <f t="shared" si="378"/>
        <v>172365.2120306908</v>
      </c>
      <c r="BA183" s="117">
        <f t="shared" si="378"/>
        <v>172365.2120306908</v>
      </c>
      <c r="BB183" s="117">
        <f t="shared" si="378"/>
        <v>172365.2120306908</v>
      </c>
      <c r="BC183" s="117">
        <f t="shared" si="378"/>
        <v>172365.2120306908</v>
      </c>
      <c r="BD183" s="117">
        <f t="shared" si="378"/>
        <v>172365.2120306908</v>
      </c>
      <c r="BE183" s="117">
        <f t="shared" si="378"/>
        <v>172365.2120306908</v>
      </c>
      <c r="BF183" s="117">
        <f t="shared" si="378"/>
        <v>172365.2120306908</v>
      </c>
      <c r="BG183" s="117">
        <f t="shared" si="378"/>
        <v>172365.2120306908</v>
      </c>
      <c r="BH183" s="117">
        <f t="shared" si="378"/>
        <v>172365.2120306908</v>
      </c>
      <c r="BI183" s="117">
        <f t="shared" si="378"/>
        <v>172365.2120306908</v>
      </c>
      <c r="BJ183" s="117">
        <f t="shared" si="378"/>
        <v>172365.2120306908</v>
      </c>
      <c r="BK183" s="117">
        <f t="shared" si="378"/>
        <v>172365.2120306908</v>
      </c>
      <c r="BL183" s="117">
        <f t="shared" si="378"/>
        <v>172365.2120306908</v>
      </c>
      <c r="BM183" s="117">
        <f t="shared" si="378"/>
        <v>172365.2120306908</v>
      </c>
      <c r="BN183" s="117">
        <f t="shared" si="378"/>
        <v>172365.21000000002</v>
      </c>
      <c r="BO183" s="117">
        <f t="shared" si="378"/>
        <v>172365.21000000002</v>
      </c>
      <c r="BP183" s="117">
        <f t="shared" si="378"/>
        <v>172365.21000000002</v>
      </c>
      <c r="BQ183" s="117">
        <f t="shared" si="378"/>
        <v>172365.21000000002</v>
      </c>
      <c r="BR183" s="117">
        <f t="shared" ref="BR183:CD183" si="379">SUM(BR5:BR8)</f>
        <v>172365.21000000002</v>
      </c>
      <c r="BS183" s="117">
        <f t="shared" si="379"/>
        <v>172365.21000000002</v>
      </c>
      <c r="BT183" s="117">
        <f t="shared" si="379"/>
        <v>172365.21000000002</v>
      </c>
      <c r="BU183" s="117">
        <f t="shared" si="379"/>
        <v>172365.21000000002</v>
      </c>
      <c r="BV183" s="117">
        <f t="shared" si="379"/>
        <v>172365.21000000002</v>
      </c>
      <c r="BW183" s="117">
        <f t="shared" si="379"/>
        <v>172365.21000000002</v>
      </c>
      <c r="BX183" s="117">
        <f t="shared" si="379"/>
        <v>172365.21000000002</v>
      </c>
      <c r="BY183" s="117">
        <f t="shared" si="379"/>
        <v>172365.21000000002</v>
      </c>
      <c r="BZ183" s="117">
        <f t="shared" si="379"/>
        <v>172365.21000000002</v>
      </c>
      <c r="CA183" s="117">
        <f t="shared" si="379"/>
        <v>172365.21000000002</v>
      </c>
      <c r="CB183" s="117">
        <f t="shared" si="379"/>
        <v>172365.21000000002</v>
      </c>
      <c r="CC183" s="117">
        <f t="shared" si="379"/>
        <v>172365.21000000002</v>
      </c>
      <c r="CD183" s="117">
        <f t="shared" si="379"/>
        <v>172365.21000000002</v>
      </c>
      <c r="CG183" s="1"/>
    </row>
    <row r="184" spans="1:85" x14ac:dyDescent="0.3">
      <c r="A184" s="118">
        <v>2005</v>
      </c>
      <c r="B184" s="114"/>
      <c r="C184" s="114"/>
      <c r="D184" s="114"/>
      <c r="E184" s="114"/>
      <c r="F184" s="119">
        <f t="shared" ref="F184:AK184" si="380">SUM(F9:F12)</f>
        <v>174602.69148105441</v>
      </c>
      <c r="G184" s="120">
        <f t="shared" si="380"/>
        <v>174652.45964934057</v>
      </c>
      <c r="H184" s="120">
        <f t="shared" si="380"/>
        <v>172110.90614343429</v>
      </c>
      <c r="I184" s="120">
        <f t="shared" si="380"/>
        <v>172110.90614343429</v>
      </c>
      <c r="J184" s="120">
        <f t="shared" si="380"/>
        <v>172110.90614343429</v>
      </c>
      <c r="K184" s="120">
        <f t="shared" si="380"/>
        <v>172600.76862504825</v>
      </c>
      <c r="L184" s="120">
        <f t="shared" si="380"/>
        <v>172666.74154211246</v>
      </c>
      <c r="M184" s="120">
        <f t="shared" si="380"/>
        <v>172666.74154211246</v>
      </c>
      <c r="N184" s="120">
        <f t="shared" si="380"/>
        <v>172666.74154211246</v>
      </c>
      <c r="O184" s="120">
        <f t="shared" si="380"/>
        <v>172666.74154211246</v>
      </c>
      <c r="P184" s="120">
        <f t="shared" si="380"/>
        <v>172765.96882447801</v>
      </c>
      <c r="Q184" s="120">
        <f t="shared" si="380"/>
        <v>172765.96882447801</v>
      </c>
      <c r="R184" s="120">
        <f t="shared" si="380"/>
        <v>172765.96882447801</v>
      </c>
      <c r="S184" s="120">
        <f t="shared" si="380"/>
        <v>172765.96882447801</v>
      </c>
      <c r="T184" s="120">
        <f t="shared" si="380"/>
        <v>172765.96882447801</v>
      </c>
      <c r="U184" s="120">
        <f t="shared" si="380"/>
        <v>172765.96882447801</v>
      </c>
      <c r="V184" s="120">
        <f t="shared" si="380"/>
        <v>172765.96882447801</v>
      </c>
      <c r="W184" s="120">
        <f t="shared" si="380"/>
        <v>171979.90478015077</v>
      </c>
      <c r="X184" s="120">
        <f t="shared" si="380"/>
        <v>172056.9619754334</v>
      </c>
      <c r="Y184" s="120">
        <f t="shared" si="380"/>
        <v>172056.9619754334</v>
      </c>
      <c r="Z184" s="120">
        <f t="shared" si="380"/>
        <v>172056.9619754334</v>
      </c>
      <c r="AA184" s="120">
        <f t="shared" si="380"/>
        <v>171752.68171447821</v>
      </c>
      <c r="AB184" s="120">
        <f t="shared" si="380"/>
        <v>171752.60391171806</v>
      </c>
      <c r="AC184" s="120">
        <f t="shared" si="380"/>
        <v>171752.60391171806</v>
      </c>
      <c r="AD184" s="120">
        <f t="shared" si="380"/>
        <v>171752.60391171806</v>
      </c>
      <c r="AE184" s="120">
        <f t="shared" si="380"/>
        <v>171776.1482947153</v>
      </c>
      <c r="AF184" s="120">
        <f t="shared" si="380"/>
        <v>171776.1482947153</v>
      </c>
      <c r="AG184" s="120">
        <f t="shared" si="380"/>
        <v>171776.1482947153</v>
      </c>
      <c r="AH184" s="120">
        <f t="shared" si="380"/>
        <v>171776.1482947153</v>
      </c>
      <c r="AI184" s="120">
        <f t="shared" si="380"/>
        <v>171776.1482947153</v>
      </c>
      <c r="AJ184" s="120">
        <f t="shared" si="380"/>
        <v>171776.1482947153</v>
      </c>
      <c r="AK184" s="120">
        <f t="shared" si="380"/>
        <v>171776.1482947153</v>
      </c>
      <c r="AL184" s="120">
        <f t="shared" ref="AL184:BQ184" si="381">SUM(AL9:AL12)</f>
        <v>171776.1482947153</v>
      </c>
      <c r="AM184" s="120">
        <f t="shared" si="381"/>
        <v>171821.27959308948</v>
      </c>
      <c r="AN184" s="120">
        <f t="shared" si="381"/>
        <v>171821.27959308948</v>
      </c>
      <c r="AO184" s="120">
        <f t="shared" si="381"/>
        <v>171821.27959308948</v>
      </c>
      <c r="AP184" s="120">
        <f t="shared" si="381"/>
        <v>171821.27959308948</v>
      </c>
      <c r="AQ184" s="120">
        <f t="shared" si="381"/>
        <v>171821.27959308948</v>
      </c>
      <c r="AR184" s="120">
        <f t="shared" si="381"/>
        <v>171821.27959308948</v>
      </c>
      <c r="AS184" s="120">
        <f t="shared" si="381"/>
        <v>171821.27959308948</v>
      </c>
      <c r="AT184" s="120">
        <f t="shared" si="381"/>
        <v>171821.27959308948</v>
      </c>
      <c r="AU184" s="120">
        <f t="shared" si="381"/>
        <v>171821.27959308948</v>
      </c>
      <c r="AV184" s="120">
        <f t="shared" si="381"/>
        <v>171821.27959308948</v>
      </c>
      <c r="AW184" s="120">
        <f t="shared" si="381"/>
        <v>171821.27959308948</v>
      </c>
      <c r="AX184" s="120">
        <f t="shared" si="381"/>
        <v>171821.27959308948</v>
      </c>
      <c r="AY184" s="120">
        <f t="shared" si="381"/>
        <v>171821.27959308948</v>
      </c>
      <c r="AZ184" s="120">
        <f t="shared" si="381"/>
        <v>171821.27959308948</v>
      </c>
      <c r="BA184" s="120">
        <f t="shared" si="381"/>
        <v>171821.27959308948</v>
      </c>
      <c r="BB184" s="120">
        <f t="shared" si="381"/>
        <v>171821.27959308948</v>
      </c>
      <c r="BC184" s="120">
        <f t="shared" si="381"/>
        <v>171821.27959308948</v>
      </c>
      <c r="BD184" s="120">
        <f t="shared" si="381"/>
        <v>171821.27959308948</v>
      </c>
      <c r="BE184" s="120">
        <f t="shared" si="381"/>
        <v>171821.27959308948</v>
      </c>
      <c r="BF184" s="120">
        <f t="shared" si="381"/>
        <v>171821.27959308948</v>
      </c>
      <c r="BG184" s="120">
        <f t="shared" si="381"/>
        <v>171821.27959308948</v>
      </c>
      <c r="BH184" s="120">
        <f t="shared" si="381"/>
        <v>171821.27959308948</v>
      </c>
      <c r="BI184" s="120">
        <f t="shared" si="381"/>
        <v>171821.27959308948</v>
      </c>
      <c r="BJ184" s="120">
        <f t="shared" si="381"/>
        <v>171821.27959308948</v>
      </c>
      <c r="BK184" s="120">
        <f t="shared" si="381"/>
        <v>171821.27959308948</v>
      </c>
      <c r="BL184" s="120">
        <f t="shared" si="381"/>
        <v>171821.27959308948</v>
      </c>
      <c r="BM184" s="120">
        <f t="shared" si="381"/>
        <v>171821.27959308948</v>
      </c>
      <c r="BN184" s="120">
        <f t="shared" si="381"/>
        <v>171821.29</v>
      </c>
      <c r="BO184" s="120">
        <f t="shared" si="381"/>
        <v>171821.29</v>
      </c>
      <c r="BP184" s="120">
        <f t="shared" si="381"/>
        <v>171821.29</v>
      </c>
      <c r="BQ184" s="120">
        <f t="shared" si="381"/>
        <v>171821.29</v>
      </c>
      <c r="BR184" s="120">
        <f t="shared" ref="BR184:CD184" si="382">SUM(BR9:BR12)</f>
        <v>171821.29</v>
      </c>
      <c r="BS184" s="173">
        <f t="shared" si="382"/>
        <v>171821.29</v>
      </c>
      <c r="BT184" s="173">
        <f t="shared" si="382"/>
        <v>171821.29</v>
      </c>
      <c r="BU184" s="173">
        <f t="shared" si="382"/>
        <v>171821.29</v>
      </c>
      <c r="BV184" s="173">
        <f t="shared" si="382"/>
        <v>171821.29</v>
      </c>
      <c r="BW184" s="173">
        <f t="shared" si="382"/>
        <v>171821.29</v>
      </c>
      <c r="BX184" s="173">
        <f t="shared" si="382"/>
        <v>171821.29</v>
      </c>
      <c r="BY184" s="173">
        <f t="shared" si="382"/>
        <v>171821.29</v>
      </c>
      <c r="BZ184" s="173">
        <f t="shared" si="382"/>
        <v>171821.29</v>
      </c>
      <c r="CA184" s="173">
        <f t="shared" si="382"/>
        <v>171821.29</v>
      </c>
      <c r="CB184" s="173">
        <f t="shared" si="382"/>
        <v>171821.29</v>
      </c>
      <c r="CC184" s="173">
        <f t="shared" si="382"/>
        <v>171821.29</v>
      </c>
      <c r="CD184" s="173">
        <f t="shared" si="382"/>
        <v>171821.29</v>
      </c>
      <c r="CG184" s="1"/>
    </row>
    <row r="185" spans="1:85" x14ac:dyDescent="0.3">
      <c r="A185" s="118">
        <v>2006</v>
      </c>
      <c r="B185" s="114"/>
      <c r="C185" s="114"/>
      <c r="D185" s="114"/>
      <c r="E185" s="114"/>
      <c r="F185" s="121"/>
      <c r="G185" s="117"/>
      <c r="H185" s="117"/>
      <c r="I185" s="117"/>
      <c r="J185" s="119">
        <f t="shared" ref="J185:AO185" si="383">SUM(J13:J16)</f>
        <v>171136.15572530212</v>
      </c>
      <c r="K185" s="120">
        <f t="shared" si="383"/>
        <v>170793.85978876572</v>
      </c>
      <c r="L185" s="120">
        <f t="shared" si="383"/>
        <v>169605.87866777356</v>
      </c>
      <c r="M185" s="120">
        <f t="shared" si="383"/>
        <v>169605.87866777356</v>
      </c>
      <c r="N185" s="120">
        <f t="shared" si="383"/>
        <v>169605.87866777356</v>
      </c>
      <c r="O185" s="120">
        <f t="shared" si="383"/>
        <v>169605.87866777356</v>
      </c>
      <c r="P185" s="120">
        <f t="shared" si="383"/>
        <v>169955.80807160871</v>
      </c>
      <c r="Q185" s="120">
        <f t="shared" si="383"/>
        <v>169955.80807160871</v>
      </c>
      <c r="R185" s="120">
        <f t="shared" si="383"/>
        <v>169955.80807160871</v>
      </c>
      <c r="S185" s="120">
        <f t="shared" si="383"/>
        <v>170143.60010768284</v>
      </c>
      <c r="T185" s="120">
        <f t="shared" si="383"/>
        <v>170057.77056415487</v>
      </c>
      <c r="U185" s="120">
        <f t="shared" si="383"/>
        <v>170057.77056415487</v>
      </c>
      <c r="V185" s="120">
        <f t="shared" si="383"/>
        <v>170057.77056415487</v>
      </c>
      <c r="W185" s="120">
        <f t="shared" si="383"/>
        <v>168956.28597391304</v>
      </c>
      <c r="X185" s="120">
        <f t="shared" si="383"/>
        <v>168912.20276000263</v>
      </c>
      <c r="Y185" s="120">
        <f t="shared" si="383"/>
        <v>168912.20276000263</v>
      </c>
      <c r="Z185" s="120">
        <f t="shared" si="383"/>
        <v>168912.20276000263</v>
      </c>
      <c r="AA185" s="120">
        <f t="shared" si="383"/>
        <v>168440.37652555687</v>
      </c>
      <c r="AB185" s="120">
        <f t="shared" si="383"/>
        <v>168455.70700348596</v>
      </c>
      <c r="AC185" s="120">
        <f t="shared" si="383"/>
        <v>168455.70700348596</v>
      </c>
      <c r="AD185" s="120">
        <f t="shared" si="383"/>
        <v>168455.70700348596</v>
      </c>
      <c r="AE185" s="120">
        <f t="shared" si="383"/>
        <v>168411.98447126744</v>
      </c>
      <c r="AF185" s="120">
        <f t="shared" si="383"/>
        <v>168411.98447126744</v>
      </c>
      <c r="AG185" s="120">
        <f t="shared" si="383"/>
        <v>168411.98447126744</v>
      </c>
      <c r="AH185" s="120">
        <f t="shared" si="383"/>
        <v>168411.98447126744</v>
      </c>
      <c r="AI185" s="120">
        <f t="shared" si="383"/>
        <v>168411.98447126744</v>
      </c>
      <c r="AJ185" s="120">
        <f t="shared" si="383"/>
        <v>168411.98447126744</v>
      </c>
      <c r="AK185" s="120">
        <f t="shared" si="383"/>
        <v>168411.98447126744</v>
      </c>
      <c r="AL185" s="120">
        <f t="shared" si="383"/>
        <v>168411.98447126744</v>
      </c>
      <c r="AM185" s="120">
        <f t="shared" si="383"/>
        <v>168456.40879771151</v>
      </c>
      <c r="AN185" s="120">
        <f t="shared" si="383"/>
        <v>168456.40879771151</v>
      </c>
      <c r="AO185" s="120">
        <f t="shared" si="383"/>
        <v>168456.40879771151</v>
      </c>
      <c r="AP185" s="120">
        <f t="shared" ref="AP185:BU185" si="384">SUM(AP13:AP16)</f>
        <v>168456.40879771151</v>
      </c>
      <c r="AQ185" s="120">
        <f t="shared" si="384"/>
        <v>168456.40879771151</v>
      </c>
      <c r="AR185" s="120">
        <f t="shared" si="384"/>
        <v>168456.40879771151</v>
      </c>
      <c r="AS185" s="120">
        <f t="shared" si="384"/>
        <v>168456.40879771151</v>
      </c>
      <c r="AT185" s="120">
        <f t="shared" si="384"/>
        <v>168456.40879771151</v>
      </c>
      <c r="AU185" s="120">
        <f t="shared" si="384"/>
        <v>168456.40879771151</v>
      </c>
      <c r="AV185" s="120">
        <f t="shared" si="384"/>
        <v>168456.40879771151</v>
      </c>
      <c r="AW185" s="120">
        <f t="shared" si="384"/>
        <v>168456.40879771151</v>
      </c>
      <c r="AX185" s="120">
        <f t="shared" si="384"/>
        <v>168456.40879771151</v>
      </c>
      <c r="AY185" s="120">
        <f t="shared" si="384"/>
        <v>168456.40879771151</v>
      </c>
      <c r="AZ185" s="120">
        <f t="shared" si="384"/>
        <v>168456.40879771151</v>
      </c>
      <c r="BA185" s="120">
        <f t="shared" si="384"/>
        <v>168456.40879771151</v>
      </c>
      <c r="BB185" s="120">
        <f t="shared" si="384"/>
        <v>168456.40879771151</v>
      </c>
      <c r="BC185" s="120">
        <f t="shared" si="384"/>
        <v>168456.40879771151</v>
      </c>
      <c r="BD185" s="120">
        <f t="shared" si="384"/>
        <v>168456.40879771151</v>
      </c>
      <c r="BE185" s="120">
        <f t="shared" si="384"/>
        <v>168456.40879771151</v>
      </c>
      <c r="BF185" s="120">
        <f t="shared" si="384"/>
        <v>168456.40879771151</v>
      </c>
      <c r="BG185" s="120">
        <f t="shared" si="384"/>
        <v>168456.40879771151</v>
      </c>
      <c r="BH185" s="120">
        <f t="shared" si="384"/>
        <v>168456.40879771151</v>
      </c>
      <c r="BI185" s="120">
        <f t="shared" si="384"/>
        <v>168456.40879771151</v>
      </c>
      <c r="BJ185" s="120">
        <f t="shared" si="384"/>
        <v>168456.40879771151</v>
      </c>
      <c r="BK185" s="120">
        <f t="shared" si="384"/>
        <v>168456.40879771151</v>
      </c>
      <c r="BL185" s="120">
        <f t="shared" si="384"/>
        <v>168456.40879771151</v>
      </c>
      <c r="BM185" s="120">
        <f t="shared" si="384"/>
        <v>168456.40879771151</v>
      </c>
      <c r="BN185" s="120">
        <f t="shared" si="384"/>
        <v>168456.43999999997</v>
      </c>
      <c r="BO185" s="120">
        <f t="shared" si="384"/>
        <v>168456.43999999997</v>
      </c>
      <c r="BP185" s="120">
        <f t="shared" si="384"/>
        <v>168456.43999999997</v>
      </c>
      <c r="BQ185" s="120">
        <f t="shared" si="384"/>
        <v>168456.43999999997</v>
      </c>
      <c r="BR185" s="120">
        <f t="shared" si="384"/>
        <v>168456.43999999997</v>
      </c>
      <c r="BS185" s="173">
        <f t="shared" si="384"/>
        <v>168456.43999999997</v>
      </c>
      <c r="BT185" s="173">
        <f t="shared" si="384"/>
        <v>168456.43999999997</v>
      </c>
      <c r="BU185" s="173">
        <f t="shared" si="384"/>
        <v>168456.43999999997</v>
      </c>
      <c r="BV185" s="173">
        <f t="shared" ref="BV185:CD185" si="385">SUM(BV13:BV16)</f>
        <v>168456.43999999997</v>
      </c>
      <c r="BW185" s="173">
        <f t="shared" si="385"/>
        <v>168456.43999999997</v>
      </c>
      <c r="BX185" s="173">
        <f t="shared" si="385"/>
        <v>168456.43999999997</v>
      </c>
      <c r="BY185" s="173">
        <f t="shared" si="385"/>
        <v>168456.43999999997</v>
      </c>
      <c r="BZ185" s="173">
        <f t="shared" si="385"/>
        <v>168456.43999999997</v>
      </c>
      <c r="CA185" s="173">
        <f t="shared" si="385"/>
        <v>168456.43999999997</v>
      </c>
      <c r="CB185" s="173">
        <f t="shared" si="385"/>
        <v>168456.43999999997</v>
      </c>
      <c r="CC185" s="173">
        <f t="shared" si="385"/>
        <v>168456.43999999997</v>
      </c>
      <c r="CD185" s="173">
        <f t="shared" si="385"/>
        <v>168456.43999999997</v>
      </c>
      <c r="CG185" s="1"/>
    </row>
    <row r="186" spans="1:85" x14ac:dyDescent="0.3">
      <c r="A186" s="118">
        <v>2007</v>
      </c>
      <c r="B186" s="114"/>
      <c r="C186" s="114"/>
      <c r="D186" s="114"/>
      <c r="E186" s="114"/>
      <c r="F186" s="121"/>
      <c r="G186" s="114"/>
      <c r="H186" s="114"/>
      <c r="I186" s="114"/>
      <c r="J186" s="121"/>
      <c r="K186" s="117"/>
      <c r="L186" s="117"/>
      <c r="M186" s="117"/>
      <c r="N186" s="119">
        <f t="shared" ref="N186:AS186" si="386">SUM(N17:N20)</f>
        <v>164589.86741071986</v>
      </c>
      <c r="O186" s="120">
        <f t="shared" si="386"/>
        <v>164441.70656272233</v>
      </c>
      <c r="P186" s="120">
        <f t="shared" si="386"/>
        <v>164598.64208473155</v>
      </c>
      <c r="Q186" s="120">
        <f t="shared" si="386"/>
        <v>164598.64208473155</v>
      </c>
      <c r="R186" s="120">
        <f t="shared" si="386"/>
        <v>164598.64208473155</v>
      </c>
      <c r="S186" s="120">
        <f t="shared" si="386"/>
        <v>165668.22825411882</v>
      </c>
      <c r="T186" s="120">
        <f t="shared" si="386"/>
        <v>165753.54237173736</v>
      </c>
      <c r="U186" s="120">
        <f t="shared" si="386"/>
        <v>165753.54237173736</v>
      </c>
      <c r="V186" s="120">
        <f t="shared" si="386"/>
        <v>165753.54237173736</v>
      </c>
      <c r="W186" s="120">
        <f t="shared" si="386"/>
        <v>164614.28952047144</v>
      </c>
      <c r="X186" s="120">
        <f t="shared" si="386"/>
        <v>164464.83256050199</v>
      </c>
      <c r="Y186" s="120">
        <f t="shared" si="386"/>
        <v>164464.83256050199</v>
      </c>
      <c r="Z186" s="120">
        <f t="shared" si="386"/>
        <v>164464.83256050199</v>
      </c>
      <c r="AA186" s="120">
        <f t="shared" si="386"/>
        <v>164032.90046482888</v>
      </c>
      <c r="AB186" s="120">
        <f t="shared" si="386"/>
        <v>164029.60135631156</v>
      </c>
      <c r="AC186" s="120">
        <f t="shared" si="386"/>
        <v>164029.60135631156</v>
      </c>
      <c r="AD186" s="120">
        <f t="shared" si="386"/>
        <v>164029.60135631156</v>
      </c>
      <c r="AE186" s="120">
        <f t="shared" si="386"/>
        <v>163949.17875338404</v>
      </c>
      <c r="AF186" s="120">
        <f t="shared" si="386"/>
        <v>163949.17875338404</v>
      </c>
      <c r="AG186" s="120">
        <f t="shared" si="386"/>
        <v>163949.17875338404</v>
      </c>
      <c r="AH186" s="120">
        <f t="shared" si="386"/>
        <v>163949.17875338404</v>
      </c>
      <c r="AI186" s="120">
        <f t="shared" si="386"/>
        <v>163949.17875338404</v>
      </c>
      <c r="AJ186" s="120">
        <f t="shared" si="386"/>
        <v>163949.17875338404</v>
      </c>
      <c r="AK186" s="120">
        <f t="shared" si="386"/>
        <v>163949.17875338404</v>
      </c>
      <c r="AL186" s="120">
        <f t="shared" si="386"/>
        <v>163949.17875338404</v>
      </c>
      <c r="AM186" s="120">
        <f t="shared" si="386"/>
        <v>163988.64424673576</v>
      </c>
      <c r="AN186" s="120">
        <f t="shared" si="386"/>
        <v>163988.64424673576</v>
      </c>
      <c r="AO186" s="120">
        <f t="shared" si="386"/>
        <v>163988.64424673576</v>
      </c>
      <c r="AP186" s="120">
        <f t="shared" si="386"/>
        <v>163988.64424673576</v>
      </c>
      <c r="AQ186" s="120">
        <f t="shared" si="386"/>
        <v>163988.64424673576</v>
      </c>
      <c r="AR186" s="120">
        <f t="shared" si="386"/>
        <v>163988.64424673576</v>
      </c>
      <c r="AS186" s="120">
        <f t="shared" si="386"/>
        <v>163988.64424673576</v>
      </c>
      <c r="AT186" s="120">
        <f t="shared" ref="AT186:CD186" si="387">SUM(AT17:AT20)</f>
        <v>163988.64424673576</v>
      </c>
      <c r="AU186" s="120">
        <f t="shared" si="387"/>
        <v>163988.64424673576</v>
      </c>
      <c r="AV186" s="120">
        <f t="shared" si="387"/>
        <v>163988.64424673576</v>
      </c>
      <c r="AW186" s="120">
        <f t="shared" si="387"/>
        <v>163988.64424673576</v>
      </c>
      <c r="AX186" s="120">
        <f t="shared" si="387"/>
        <v>163988.64424673576</v>
      </c>
      <c r="AY186" s="120">
        <f t="shared" si="387"/>
        <v>163988.64424673576</v>
      </c>
      <c r="AZ186" s="120">
        <f t="shared" si="387"/>
        <v>163988.64424673576</v>
      </c>
      <c r="BA186" s="120">
        <f t="shared" si="387"/>
        <v>163988.64424673576</v>
      </c>
      <c r="BB186" s="120">
        <f t="shared" si="387"/>
        <v>163988.64424673576</v>
      </c>
      <c r="BC186" s="120">
        <f t="shared" si="387"/>
        <v>163988.64424673576</v>
      </c>
      <c r="BD186" s="120">
        <f t="shared" si="387"/>
        <v>163988.64424673576</v>
      </c>
      <c r="BE186" s="120">
        <f t="shared" si="387"/>
        <v>163988.64424673576</v>
      </c>
      <c r="BF186" s="120">
        <f t="shared" si="387"/>
        <v>163988.64424673576</v>
      </c>
      <c r="BG186" s="120">
        <f t="shared" si="387"/>
        <v>163988.64424673576</v>
      </c>
      <c r="BH186" s="120">
        <f t="shared" si="387"/>
        <v>163988.64424673576</v>
      </c>
      <c r="BI186" s="120">
        <f t="shared" si="387"/>
        <v>163988.64424673576</v>
      </c>
      <c r="BJ186" s="120">
        <f t="shared" si="387"/>
        <v>163988.64424673576</v>
      </c>
      <c r="BK186" s="120">
        <f t="shared" si="387"/>
        <v>163988.64424673576</v>
      </c>
      <c r="BL186" s="120">
        <f t="shared" si="387"/>
        <v>163988.64424673576</v>
      </c>
      <c r="BM186" s="120">
        <f t="shared" si="387"/>
        <v>163988.64424673576</v>
      </c>
      <c r="BN186" s="120">
        <f t="shared" si="387"/>
        <v>163988.69</v>
      </c>
      <c r="BO186" s="120">
        <f t="shared" si="387"/>
        <v>163988.69</v>
      </c>
      <c r="BP186" s="120">
        <f t="shared" si="387"/>
        <v>163988.69</v>
      </c>
      <c r="BQ186" s="120">
        <f t="shared" si="387"/>
        <v>163988.69</v>
      </c>
      <c r="BR186" s="120">
        <f t="shared" si="387"/>
        <v>163988.69</v>
      </c>
      <c r="BS186" s="173">
        <f t="shared" si="387"/>
        <v>163988.69</v>
      </c>
      <c r="BT186" s="173">
        <f t="shared" si="387"/>
        <v>163988.69</v>
      </c>
      <c r="BU186" s="173">
        <f t="shared" si="387"/>
        <v>163988.69</v>
      </c>
      <c r="BV186" s="173">
        <f t="shared" si="387"/>
        <v>163988.69</v>
      </c>
      <c r="BW186" s="173">
        <f t="shared" si="387"/>
        <v>163988.69</v>
      </c>
      <c r="BX186" s="173">
        <f t="shared" si="387"/>
        <v>163988.69</v>
      </c>
      <c r="BY186" s="173">
        <f t="shared" si="387"/>
        <v>163988.69</v>
      </c>
      <c r="BZ186" s="173">
        <f t="shared" si="387"/>
        <v>163988.69</v>
      </c>
      <c r="CA186" s="173">
        <f t="shared" si="387"/>
        <v>163988.69</v>
      </c>
      <c r="CB186" s="173">
        <f t="shared" si="387"/>
        <v>163988.69</v>
      </c>
      <c r="CC186" s="173">
        <f t="shared" si="387"/>
        <v>163988.69</v>
      </c>
      <c r="CD186" s="173">
        <f t="shared" si="387"/>
        <v>163988.69</v>
      </c>
      <c r="CG186" s="1"/>
    </row>
    <row r="187" spans="1:85" x14ac:dyDescent="0.3">
      <c r="A187" s="118">
        <v>2008</v>
      </c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0"/>
      <c r="P187" s="120"/>
      <c r="Q187" s="120"/>
      <c r="R187" s="119">
        <f t="shared" ref="R187:AW187" si="388">SUM(R21:R24)</f>
        <v>164680.22762622926</v>
      </c>
      <c r="S187" s="120">
        <f t="shared" si="388"/>
        <v>164599.24296501977</v>
      </c>
      <c r="T187" s="120">
        <f t="shared" si="388"/>
        <v>164973.71230543635</v>
      </c>
      <c r="U187" s="120">
        <f t="shared" si="388"/>
        <v>164973.71230543635</v>
      </c>
      <c r="V187" s="120">
        <f t="shared" si="388"/>
        <v>164973.71230543635</v>
      </c>
      <c r="W187" s="120">
        <f t="shared" si="388"/>
        <v>164171.51872827674</v>
      </c>
      <c r="X187" s="120">
        <f t="shared" si="388"/>
        <v>163848.72110886985</v>
      </c>
      <c r="Y187" s="120">
        <f t="shared" si="388"/>
        <v>163848.72110886985</v>
      </c>
      <c r="Z187" s="120">
        <f t="shared" si="388"/>
        <v>163848.72110886985</v>
      </c>
      <c r="AA187" s="120">
        <f t="shared" si="388"/>
        <v>163540.91797652893</v>
      </c>
      <c r="AB187" s="120">
        <f t="shared" si="388"/>
        <v>163604.63322769362</v>
      </c>
      <c r="AC187" s="120">
        <f t="shared" si="388"/>
        <v>163604.63322769362</v>
      </c>
      <c r="AD187" s="120">
        <f t="shared" si="388"/>
        <v>163604.63322769362</v>
      </c>
      <c r="AE187" s="120">
        <f t="shared" si="388"/>
        <v>163409.50478180271</v>
      </c>
      <c r="AF187" s="120">
        <f t="shared" si="388"/>
        <v>163409.50478180271</v>
      </c>
      <c r="AG187" s="120">
        <f t="shared" si="388"/>
        <v>163409.50478180271</v>
      </c>
      <c r="AH187" s="120">
        <f t="shared" si="388"/>
        <v>163409.50478180271</v>
      </c>
      <c r="AI187" s="120">
        <f t="shared" si="388"/>
        <v>161676.20680995201</v>
      </c>
      <c r="AJ187" s="120">
        <f t="shared" si="388"/>
        <v>161676.04853964492</v>
      </c>
      <c r="AK187" s="120">
        <f t="shared" si="388"/>
        <v>161676.04853964492</v>
      </c>
      <c r="AL187" s="120">
        <f t="shared" si="388"/>
        <v>161676.04853964492</v>
      </c>
      <c r="AM187" s="120">
        <f t="shared" si="388"/>
        <v>163037.00492653201</v>
      </c>
      <c r="AN187" s="120">
        <f t="shared" si="388"/>
        <v>163281.43186494312</v>
      </c>
      <c r="AO187" s="120">
        <f t="shared" si="388"/>
        <v>163281.43186494312</v>
      </c>
      <c r="AP187" s="120">
        <f t="shared" si="388"/>
        <v>163281.43186494312</v>
      </c>
      <c r="AQ187" s="120">
        <f t="shared" si="388"/>
        <v>163613.51600478147</v>
      </c>
      <c r="AR187" s="120">
        <f t="shared" si="388"/>
        <v>163613.51600478147</v>
      </c>
      <c r="AS187" s="120">
        <f t="shared" si="388"/>
        <v>163613.51600478147</v>
      </c>
      <c r="AT187" s="120">
        <f t="shared" si="388"/>
        <v>163613.51600478147</v>
      </c>
      <c r="AU187" s="120">
        <f t="shared" si="388"/>
        <v>163613.51600478147</v>
      </c>
      <c r="AV187" s="120">
        <f t="shared" si="388"/>
        <v>163613.51600478147</v>
      </c>
      <c r="AW187" s="120">
        <f t="shared" si="388"/>
        <v>163613.51600478147</v>
      </c>
      <c r="AX187" s="120">
        <f t="shared" ref="AX187:CD187" si="389">SUM(AX21:AX24)</f>
        <v>163613.51600478147</v>
      </c>
      <c r="AY187" s="120">
        <f t="shared" si="389"/>
        <v>163319.40043292224</v>
      </c>
      <c r="AZ187" s="120">
        <f t="shared" si="389"/>
        <v>163319.40043292224</v>
      </c>
      <c r="BA187" s="120">
        <f t="shared" si="389"/>
        <v>163319.40043292224</v>
      </c>
      <c r="BB187" s="120">
        <f t="shared" si="389"/>
        <v>163319.40043292224</v>
      </c>
      <c r="BC187" s="120">
        <f t="shared" si="389"/>
        <v>163319.40043292224</v>
      </c>
      <c r="BD187" s="120">
        <f t="shared" si="389"/>
        <v>163319.40043292224</v>
      </c>
      <c r="BE187" s="120">
        <f t="shared" si="389"/>
        <v>163319.40043292224</v>
      </c>
      <c r="BF187" s="120">
        <f t="shared" si="389"/>
        <v>163319.40043292224</v>
      </c>
      <c r="BG187" s="120">
        <f t="shared" si="389"/>
        <v>163319.40043292224</v>
      </c>
      <c r="BH187" s="120">
        <f t="shared" si="389"/>
        <v>163319.40043292224</v>
      </c>
      <c r="BI187" s="120">
        <f t="shared" si="389"/>
        <v>163319.40043292224</v>
      </c>
      <c r="BJ187" s="120">
        <f t="shared" si="389"/>
        <v>163319.40043292224</v>
      </c>
      <c r="BK187" s="120">
        <f t="shared" si="389"/>
        <v>163319.40043292224</v>
      </c>
      <c r="BL187" s="120">
        <f t="shared" si="389"/>
        <v>163319.40043292224</v>
      </c>
      <c r="BM187" s="120">
        <f t="shared" si="389"/>
        <v>163319.40043292224</v>
      </c>
      <c r="BN187" s="120">
        <f t="shared" si="389"/>
        <v>163319.47</v>
      </c>
      <c r="BO187" s="120">
        <f t="shared" si="389"/>
        <v>163558.10999999999</v>
      </c>
      <c r="BP187" s="120">
        <f t="shared" si="389"/>
        <v>163412.74000000002</v>
      </c>
      <c r="BQ187" s="120">
        <f t="shared" si="389"/>
        <v>163412.74000000002</v>
      </c>
      <c r="BR187" s="120">
        <f t="shared" si="389"/>
        <v>163412.74000000002</v>
      </c>
      <c r="BS187" s="173">
        <f t="shared" si="389"/>
        <v>163412.74000000002</v>
      </c>
      <c r="BT187" s="173">
        <f t="shared" si="389"/>
        <v>163412.74000000002</v>
      </c>
      <c r="BU187" s="173">
        <f t="shared" si="389"/>
        <v>163412.74000000002</v>
      </c>
      <c r="BV187" s="173">
        <f t="shared" si="389"/>
        <v>163412.74000000002</v>
      </c>
      <c r="BW187" s="173">
        <f t="shared" si="389"/>
        <v>163402.04</v>
      </c>
      <c r="BX187" s="173">
        <f t="shared" si="389"/>
        <v>163402.04</v>
      </c>
      <c r="BY187" s="173">
        <f t="shared" si="389"/>
        <v>163402.04</v>
      </c>
      <c r="BZ187" s="173">
        <f t="shared" si="389"/>
        <v>163402.04</v>
      </c>
      <c r="CA187" s="173">
        <f t="shared" si="389"/>
        <v>163402.04</v>
      </c>
      <c r="CB187" s="173">
        <f t="shared" si="389"/>
        <v>163402.04</v>
      </c>
      <c r="CC187" s="173">
        <f t="shared" si="389"/>
        <v>163402.04</v>
      </c>
      <c r="CD187" s="173">
        <f t="shared" si="389"/>
        <v>163402.04</v>
      </c>
      <c r="CG187" s="1"/>
    </row>
    <row r="188" spans="1:85" x14ac:dyDescent="0.3">
      <c r="A188" s="112">
        <v>2009</v>
      </c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0"/>
      <c r="T188" s="120"/>
      <c r="U188" s="120"/>
      <c r="V188" s="119">
        <f t="shared" ref="V188:BA188" si="390">SUM(V25:V28)</f>
        <v>154203.58068229267</v>
      </c>
      <c r="W188" s="120">
        <f t="shared" si="390"/>
        <v>153462.82173537835</v>
      </c>
      <c r="X188" s="120">
        <f t="shared" si="390"/>
        <v>152796.93095829469</v>
      </c>
      <c r="Y188" s="120">
        <f t="shared" si="390"/>
        <v>152796.93095829469</v>
      </c>
      <c r="Z188" s="120">
        <f t="shared" si="390"/>
        <v>152770.51228910836</v>
      </c>
      <c r="AA188" s="120">
        <f t="shared" si="390"/>
        <v>152501.44769802503</v>
      </c>
      <c r="AB188" s="120">
        <f t="shared" si="390"/>
        <v>152332.72829840067</v>
      </c>
      <c r="AC188" s="120">
        <f t="shared" si="390"/>
        <v>152332.72829840067</v>
      </c>
      <c r="AD188" s="120">
        <f t="shared" si="390"/>
        <v>152332.72829840067</v>
      </c>
      <c r="AE188" s="120">
        <f t="shared" si="390"/>
        <v>152292.68339980725</v>
      </c>
      <c r="AF188" s="120">
        <f t="shared" si="390"/>
        <v>152292.68339980725</v>
      </c>
      <c r="AG188" s="120">
        <f t="shared" si="390"/>
        <v>152292.68339980725</v>
      </c>
      <c r="AH188" s="120">
        <f t="shared" si="390"/>
        <v>152292.68339980725</v>
      </c>
      <c r="AI188" s="120">
        <f t="shared" si="390"/>
        <v>151442.23563617805</v>
      </c>
      <c r="AJ188" s="120">
        <f t="shared" si="390"/>
        <v>151442.09121390068</v>
      </c>
      <c r="AK188" s="120">
        <f t="shared" si="390"/>
        <v>151442.09121390068</v>
      </c>
      <c r="AL188" s="120">
        <f t="shared" si="390"/>
        <v>151442.09121390068</v>
      </c>
      <c r="AM188" s="120">
        <f t="shared" si="390"/>
        <v>152381.37342858815</v>
      </c>
      <c r="AN188" s="120">
        <f t="shared" si="390"/>
        <v>152387.31009541493</v>
      </c>
      <c r="AO188" s="120">
        <f t="shared" si="390"/>
        <v>152387.31009541493</v>
      </c>
      <c r="AP188" s="120">
        <f t="shared" si="390"/>
        <v>152387.31009541493</v>
      </c>
      <c r="AQ188" s="120">
        <f t="shared" si="390"/>
        <v>153010.64866337468</v>
      </c>
      <c r="AR188" s="120">
        <f t="shared" si="390"/>
        <v>153010.64866337468</v>
      </c>
      <c r="AS188" s="120">
        <f t="shared" si="390"/>
        <v>153010.64866337468</v>
      </c>
      <c r="AT188" s="120">
        <f t="shared" si="390"/>
        <v>153010.64866337468</v>
      </c>
      <c r="AU188" s="120">
        <f t="shared" si="390"/>
        <v>153010.64866337468</v>
      </c>
      <c r="AV188" s="120">
        <f t="shared" si="390"/>
        <v>153010.64866337468</v>
      </c>
      <c r="AW188" s="120">
        <f t="shared" si="390"/>
        <v>153010.64866337468</v>
      </c>
      <c r="AX188" s="120">
        <f t="shared" si="390"/>
        <v>153010.64866337468</v>
      </c>
      <c r="AY188" s="120">
        <f t="shared" si="390"/>
        <v>153212.71240208019</v>
      </c>
      <c r="AZ188" s="120">
        <f t="shared" si="390"/>
        <v>153212.71240208019</v>
      </c>
      <c r="BA188" s="120">
        <f t="shared" si="390"/>
        <v>153212.71240208019</v>
      </c>
      <c r="BB188" s="120">
        <f t="shared" ref="BB188:CD188" si="391">SUM(BB25:BB28)</f>
        <v>153212.71240208019</v>
      </c>
      <c r="BC188" s="120">
        <f t="shared" si="391"/>
        <v>153212.71240208019</v>
      </c>
      <c r="BD188" s="120">
        <f t="shared" si="391"/>
        <v>153212.71240208019</v>
      </c>
      <c r="BE188" s="120">
        <f t="shared" si="391"/>
        <v>153212.71240208019</v>
      </c>
      <c r="BF188" s="120">
        <f t="shared" si="391"/>
        <v>153212.71240208019</v>
      </c>
      <c r="BG188" s="120">
        <f t="shared" si="391"/>
        <v>153212.71240208019</v>
      </c>
      <c r="BH188" s="120">
        <f t="shared" si="391"/>
        <v>153212.71240208019</v>
      </c>
      <c r="BI188" s="120">
        <f t="shared" si="391"/>
        <v>153212.71240208019</v>
      </c>
      <c r="BJ188" s="120">
        <f t="shared" si="391"/>
        <v>153212.71240208019</v>
      </c>
      <c r="BK188" s="120">
        <f t="shared" si="391"/>
        <v>153212.71240208019</v>
      </c>
      <c r="BL188" s="120">
        <f t="shared" si="391"/>
        <v>153212.71240208019</v>
      </c>
      <c r="BM188" s="120">
        <f t="shared" si="391"/>
        <v>153212.71240208019</v>
      </c>
      <c r="BN188" s="120">
        <f t="shared" si="391"/>
        <v>153212.74</v>
      </c>
      <c r="BO188" s="120">
        <f t="shared" si="391"/>
        <v>153414.38999999998</v>
      </c>
      <c r="BP188" s="120">
        <f t="shared" si="391"/>
        <v>153257.60999999999</v>
      </c>
      <c r="BQ188" s="120">
        <f t="shared" si="391"/>
        <v>153257.60999999999</v>
      </c>
      <c r="BR188" s="120">
        <f t="shared" si="391"/>
        <v>153257.60999999999</v>
      </c>
      <c r="BS188" s="173">
        <f t="shared" si="391"/>
        <v>153257.60999999999</v>
      </c>
      <c r="BT188" s="173">
        <f t="shared" si="391"/>
        <v>153257.60999999999</v>
      </c>
      <c r="BU188" s="173">
        <f t="shared" si="391"/>
        <v>153257.60999999999</v>
      </c>
      <c r="BV188" s="173">
        <f t="shared" si="391"/>
        <v>153257.60999999999</v>
      </c>
      <c r="BW188" s="173">
        <f t="shared" si="391"/>
        <v>153246.72999999998</v>
      </c>
      <c r="BX188" s="173">
        <f t="shared" si="391"/>
        <v>153246.72999999998</v>
      </c>
      <c r="BY188" s="173">
        <f t="shared" si="391"/>
        <v>153246.72999999998</v>
      </c>
      <c r="BZ188" s="173">
        <f t="shared" si="391"/>
        <v>153246.72999999998</v>
      </c>
      <c r="CA188" s="173">
        <f t="shared" si="391"/>
        <v>153246.72999999998</v>
      </c>
      <c r="CB188" s="173">
        <f t="shared" si="391"/>
        <v>153546.63</v>
      </c>
      <c r="CC188" s="173">
        <f t="shared" si="391"/>
        <v>153546.63</v>
      </c>
      <c r="CD188" s="173">
        <f t="shared" si="391"/>
        <v>153546.63</v>
      </c>
      <c r="CG188" s="1"/>
    </row>
    <row r="189" spans="1:85" x14ac:dyDescent="0.3">
      <c r="A189" s="112">
        <v>2010</v>
      </c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0"/>
      <c r="X189" s="120"/>
      <c r="Y189" s="120"/>
      <c r="Z189" s="122">
        <f t="shared" ref="Z189:BE189" si="392">SUM(Z29:Z32)</f>
        <v>158797.99328638069</v>
      </c>
      <c r="AA189" s="117">
        <f t="shared" si="392"/>
        <v>158740.76748938326</v>
      </c>
      <c r="AB189" s="117">
        <f t="shared" si="392"/>
        <v>159097.87106616373</v>
      </c>
      <c r="AC189" s="117">
        <f t="shared" si="392"/>
        <v>158518.15528515331</v>
      </c>
      <c r="AD189" s="117">
        <f t="shared" si="392"/>
        <v>158518.15528515331</v>
      </c>
      <c r="AE189" s="117">
        <f t="shared" si="392"/>
        <v>158613.47247614685</v>
      </c>
      <c r="AF189" s="117">
        <f t="shared" si="392"/>
        <v>158613.47247614685</v>
      </c>
      <c r="AG189" s="117">
        <f t="shared" si="392"/>
        <v>158613.47247614685</v>
      </c>
      <c r="AH189" s="117">
        <f t="shared" si="392"/>
        <v>158613.47247614685</v>
      </c>
      <c r="AI189" s="117">
        <f t="shared" si="392"/>
        <v>157674.22997344536</v>
      </c>
      <c r="AJ189" s="117">
        <f t="shared" si="392"/>
        <v>157677.79426197879</v>
      </c>
      <c r="AK189" s="117">
        <f t="shared" si="392"/>
        <v>157677.79426197879</v>
      </c>
      <c r="AL189" s="117">
        <f t="shared" si="392"/>
        <v>157677.79426197879</v>
      </c>
      <c r="AM189" s="117">
        <f t="shared" si="392"/>
        <v>158468.2949209206</v>
      </c>
      <c r="AN189" s="117">
        <f t="shared" si="392"/>
        <v>158640.44800780198</v>
      </c>
      <c r="AO189" s="117">
        <f t="shared" si="392"/>
        <v>158640.44800780198</v>
      </c>
      <c r="AP189" s="117">
        <f t="shared" si="392"/>
        <v>158640.44800780198</v>
      </c>
      <c r="AQ189" s="117">
        <f t="shared" si="392"/>
        <v>159405.66064466108</v>
      </c>
      <c r="AR189" s="117">
        <f t="shared" si="392"/>
        <v>159383.02988562296</v>
      </c>
      <c r="AS189" s="117">
        <f t="shared" si="392"/>
        <v>159383.02988562296</v>
      </c>
      <c r="AT189" s="117">
        <f t="shared" si="392"/>
        <v>159383.02988562296</v>
      </c>
      <c r="AU189" s="117">
        <f t="shared" si="392"/>
        <v>159383.02988562296</v>
      </c>
      <c r="AV189" s="117">
        <f t="shared" si="392"/>
        <v>159383.02988562296</v>
      </c>
      <c r="AW189" s="117">
        <f t="shared" si="392"/>
        <v>159383.02988562296</v>
      </c>
      <c r="AX189" s="117">
        <f t="shared" si="392"/>
        <v>159383.02988562296</v>
      </c>
      <c r="AY189" s="117">
        <f t="shared" si="392"/>
        <v>159258.123964675</v>
      </c>
      <c r="AZ189" s="117">
        <f t="shared" si="392"/>
        <v>159258.42390358384</v>
      </c>
      <c r="BA189" s="117">
        <f t="shared" si="392"/>
        <v>159258.42390358384</v>
      </c>
      <c r="BB189" s="117">
        <f t="shared" si="392"/>
        <v>159258.42390358384</v>
      </c>
      <c r="BC189" s="117">
        <f t="shared" si="392"/>
        <v>159258.42390358384</v>
      </c>
      <c r="BD189" s="117">
        <f t="shared" si="392"/>
        <v>159258.42390358384</v>
      </c>
      <c r="BE189" s="117">
        <f t="shared" si="392"/>
        <v>159258.42390358384</v>
      </c>
      <c r="BF189" s="117">
        <f t="shared" ref="BF189:CD189" si="393">SUM(BF29:BF32)</f>
        <v>159258.42390358384</v>
      </c>
      <c r="BG189" s="117">
        <f t="shared" si="393"/>
        <v>159258.42390358384</v>
      </c>
      <c r="BH189" s="117">
        <f t="shared" si="393"/>
        <v>159258.42390358384</v>
      </c>
      <c r="BI189" s="117">
        <f t="shared" si="393"/>
        <v>159258.42390358384</v>
      </c>
      <c r="BJ189" s="117">
        <f t="shared" si="393"/>
        <v>159258.42390358384</v>
      </c>
      <c r="BK189" s="117">
        <f t="shared" si="393"/>
        <v>159258.42390358384</v>
      </c>
      <c r="BL189" s="117">
        <f t="shared" si="393"/>
        <v>159258.42390358384</v>
      </c>
      <c r="BM189" s="117">
        <f t="shared" si="393"/>
        <v>159258.42390358384</v>
      </c>
      <c r="BN189" s="117">
        <f t="shared" si="393"/>
        <v>159258.47999999998</v>
      </c>
      <c r="BO189" s="117">
        <f t="shared" si="393"/>
        <v>159239.67000000001</v>
      </c>
      <c r="BP189" s="117">
        <f t="shared" si="393"/>
        <v>159026.83000000002</v>
      </c>
      <c r="BQ189" s="117">
        <f t="shared" si="393"/>
        <v>159026.83000000002</v>
      </c>
      <c r="BR189" s="117">
        <f t="shared" si="393"/>
        <v>159026.83000000002</v>
      </c>
      <c r="BS189" s="173">
        <f t="shared" si="393"/>
        <v>159026.83000000002</v>
      </c>
      <c r="BT189" s="173">
        <f t="shared" si="393"/>
        <v>159026.83000000002</v>
      </c>
      <c r="BU189" s="173">
        <f t="shared" si="393"/>
        <v>159026.83000000002</v>
      </c>
      <c r="BV189" s="173">
        <f t="shared" si="393"/>
        <v>159026.83000000002</v>
      </c>
      <c r="BW189" s="173">
        <f t="shared" si="393"/>
        <v>159015.33000000002</v>
      </c>
      <c r="BX189" s="173">
        <f t="shared" si="393"/>
        <v>159015.33000000002</v>
      </c>
      <c r="BY189" s="173">
        <f t="shared" si="393"/>
        <v>159015.33000000002</v>
      </c>
      <c r="BZ189" s="173">
        <f t="shared" si="393"/>
        <v>159015.33000000002</v>
      </c>
      <c r="CA189" s="173">
        <f t="shared" si="393"/>
        <v>159015.33000000002</v>
      </c>
      <c r="CB189" s="173">
        <f t="shared" si="393"/>
        <v>159534.83000000002</v>
      </c>
      <c r="CC189" s="173">
        <f t="shared" si="393"/>
        <v>159534.83000000002</v>
      </c>
      <c r="CD189" s="173">
        <f t="shared" si="393"/>
        <v>159534.83000000002</v>
      </c>
      <c r="CG189" s="1"/>
    </row>
    <row r="190" spans="1:85" x14ac:dyDescent="0.3">
      <c r="A190" s="112">
        <v>2011</v>
      </c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14"/>
      <c r="Y190" s="114"/>
      <c r="Z190" s="114"/>
      <c r="AA190" s="117"/>
      <c r="AB190" s="117"/>
      <c r="AC190" s="117"/>
      <c r="AD190" s="122">
        <f t="shared" ref="AD190:BI190" si="394">SUM(AD33:AD36)</f>
        <v>146013.58351342677</v>
      </c>
      <c r="AE190" s="117">
        <f t="shared" si="394"/>
        <v>147012.10528756212</v>
      </c>
      <c r="AF190" s="117">
        <f t="shared" si="394"/>
        <v>147012.10528756212</v>
      </c>
      <c r="AG190" s="117">
        <f t="shared" si="394"/>
        <v>147012.10528756212</v>
      </c>
      <c r="AH190" s="117">
        <f t="shared" si="394"/>
        <v>147012.10528756212</v>
      </c>
      <c r="AI190" s="117">
        <f t="shared" si="394"/>
        <v>145874.53986477249</v>
      </c>
      <c r="AJ190" s="117">
        <f t="shared" si="394"/>
        <v>145781.24471421607</v>
      </c>
      <c r="AK190" s="117">
        <f t="shared" si="394"/>
        <v>145781.24471421607</v>
      </c>
      <c r="AL190" s="117">
        <f t="shared" si="394"/>
        <v>145781.24471421607</v>
      </c>
      <c r="AM190" s="117">
        <f t="shared" si="394"/>
        <v>146181.99443061743</v>
      </c>
      <c r="AN190" s="117">
        <f t="shared" si="394"/>
        <v>146293.26825024089</v>
      </c>
      <c r="AO190" s="117">
        <f t="shared" si="394"/>
        <v>146293.26825024089</v>
      </c>
      <c r="AP190" s="117">
        <f t="shared" si="394"/>
        <v>146293.26825024089</v>
      </c>
      <c r="AQ190" s="117">
        <f t="shared" si="394"/>
        <v>146817.68521784357</v>
      </c>
      <c r="AR190" s="117">
        <f t="shared" si="394"/>
        <v>146867.34511419415</v>
      </c>
      <c r="AS190" s="117">
        <f t="shared" si="394"/>
        <v>146867.34511419415</v>
      </c>
      <c r="AT190" s="117">
        <f t="shared" si="394"/>
        <v>146867.34511419415</v>
      </c>
      <c r="AU190" s="117">
        <f t="shared" si="394"/>
        <v>146867.34511419415</v>
      </c>
      <c r="AV190" s="117">
        <f t="shared" si="394"/>
        <v>146867.34511419415</v>
      </c>
      <c r="AW190" s="117">
        <f t="shared" si="394"/>
        <v>146867.34511419415</v>
      </c>
      <c r="AX190" s="117">
        <f t="shared" si="394"/>
        <v>146867.34511419415</v>
      </c>
      <c r="AY190" s="117">
        <f t="shared" si="394"/>
        <v>147084.20518946968</v>
      </c>
      <c r="AZ190" s="117">
        <f t="shared" si="394"/>
        <v>147084.50335457351</v>
      </c>
      <c r="BA190" s="117">
        <f t="shared" si="394"/>
        <v>147084.50335457351</v>
      </c>
      <c r="BB190" s="117">
        <f t="shared" si="394"/>
        <v>147084.50335457351</v>
      </c>
      <c r="BC190" s="117">
        <f t="shared" si="394"/>
        <v>147084.50335457351</v>
      </c>
      <c r="BD190" s="117">
        <f t="shared" si="394"/>
        <v>147084.50335457351</v>
      </c>
      <c r="BE190" s="117">
        <f t="shared" si="394"/>
        <v>147084.50335457351</v>
      </c>
      <c r="BF190" s="117">
        <f t="shared" si="394"/>
        <v>147084.50335457351</v>
      </c>
      <c r="BG190" s="117">
        <f t="shared" si="394"/>
        <v>147084.50335457351</v>
      </c>
      <c r="BH190" s="117">
        <f t="shared" si="394"/>
        <v>147084.50335457351</v>
      </c>
      <c r="BI190" s="117">
        <f t="shared" si="394"/>
        <v>147084.50335457351</v>
      </c>
      <c r="BJ190" s="117">
        <f t="shared" ref="BJ190:CD190" si="395">SUM(BJ33:BJ36)</f>
        <v>147084.50335457351</v>
      </c>
      <c r="BK190" s="117">
        <f t="shared" si="395"/>
        <v>147084.50335457351</v>
      </c>
      <c r="BL190" s="117">
        <f t="shared" si="395"/>
        <v>147084.50335457351</v>
      </c>
      <c r="BM190" s="117">
        <f t="shared" si="395"/>
        <v>147084.50335457351</v>
      </c>
      <c r="BN190" s="117">
        <f t="shared" si="395"/>
        <v>147084.41</v>
      </c>
      <c r="BO190" s="117">
        <f t="shared" si="395"/>
        <v>147192.20000000001</v>
      </c>
      <c r="BP190" s="117">
        <f t="shared" si="395"/>
        <v>147003.67000000001</v>
      </c>
      <c r="BQ190" s="117">
        <f t="shared" si="395"/>
        <v>147003.67000000001</v>
      </c>
      <c r="BR190" s="117">
        <f t="shared" si="395"/>
        <v>147003.67000000001</v>
      </c>
      <c r="BS190" s="173">
        <f t="shared" si="395"/>
        <v>147003.67000000001</v>
      </c>
      <c r="BT190" s="173">
        <f t="shared" si="395"/>
        <v>147003.67000000001</v>
      </c>
      <c r="BU190" s="173">
        <f t="shared" si="395"/>
        <v>147003.67000000001</v>
      </c>
      <c r="BV190" s="173">
        <f t="shared" si="395"/>
        <v>147003.67000000001</v>
      </c>
      <c r="BW190" s="173">
        <f t="shared" si="395"/>
        <v>146990.75</v>
      </c>
      <c r="BX190" s="173">
        <f t="shared" si="395"/>
        <v>146990.75</v>
      </c>
      <c r="BY190" s="173">
        <f t="shared" si="395"/>
        <v>146990.75</v>
      </c>
      <c r="BZ190" s="173">
        <f t="shared" si="395"/>
        <v>146990.75</v>
      </c>
      <c r="CA190" s="173">
        <f t="shared" si="395"/>
        <v>146990.75</v>
      </c>
      <c r="CB190" s="173">
        <f t="shared" si="395"/>
        <v>147257.30000000002</v>
      </c>
      <c r="CC190" s="173">
        <f t="shared" si="395"/>
        <v>147257.30000000002</v>
      </c>
      <c r="CD190" s="173">
        <f t="shared" si="395"/>
        <v>147257.30000000002</v>
      </c>
      <c r="CG190" s="1"/>
    </row>
    <row r="191" spans="1:85" x14ac:dyDescent="0.3">
      <c r="A191" s="112">
        <v>2012</v>
      </c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14"/>
      <c r="Y191" s="114"/>
      <c r="Z191" s="114"/>
      <c r="AA191" s="117"/>
      <c r="AB191" s="117"/>
      <c r="AC191" s="117"/>
      <c r="AD191" s="114"/>
      <c r="AE191" s="114"/>
      <c r="AF191" s="114"/>
      <c r="AG191" s="114"/>
      <c r="AH191" s="122">
        <f t="shared" ref="AH191:BM191" si="396">SUM(AH37:AH40)</f>
        <v>149701.18158724377</v>
      </c>
      <c r="AI191" s="117">
        <f t="shared" si="396"/>
        <v>148575.82287981809</v>
      </c>
      <c r="AJ191" s="117">
        <f t="shared" si="396"/>
        <v>148197.842993803</v>
      </c>
      <c r="AK191" s="117">
        <f t="shared" si="396"/>
        <v>148197.842993803</v>
      </c>
      <c r="AL191" s="117">
        <f t="shared" si="396"/>
        <v>148197.842993803</v>
      </c>
      <c r="AM191" s="117">
        <f t="shared" si="396"/>
        <v>148751.99830603041</v>
      </c>
      <c r="AN191" s="117">
        <f t="shared" si="396"/>
        <v>148863.69076072529</v>
      </c>
      <c r="AO191" s="117">
        <f t="shared" si="396"/>
        <v>148863.69076072529</v>
      </c>
      <c r="AP191" s="117">
        <f t="shared" si="396"/>
        <v>148863.69076072529</v>
      </c>
      <c r="AQ191" s="117">
        <f t="shared" si="396"/>
        <v>149827.32977241685</v>
      </c>
      <c r="AR191" s="117">
        <f t="shared" si="396"/>
        <v>149879.76496994536</v>
      </c>
      <c r="AS191" s="117">
        <f t="shared" si="396"/>
        <v>149879.76496994536</v>
      </c>
      <c r="AT191" s="117">
        <f t="shared" si="396"/>
        <v>149879.76496994536</v>
      </c>
      <c r="AU191" s="117">
        <f t="shared" si="396"/>
        <v>149879.76496994536</v>
      </c>
      <c r="AV191" s="117">
        <f t="shared" si="396"/>
        <v>149879.76496994536</v>
      </c>
      <c r="AW191" s="117">
        <f t="shared" si="396"/>
        <v>149879.76496994536</v>
      </c>
      <c r="AX191" s="117">
        <f t="shared" si="396"/>
        <v>149879.76496994536</v>
      </c>
      <c r="AY191" s="117">
        <f t="shared" si="396"/>
        <v>149779.2963826996</v>
      </c>
      <c r="AZ191" s="117">
        <f t="shared" si="396"/>
        <v>149779.7106584296</v>
      </c>
      <c r="BA191" s="117">
        <f t="shared" si="396"/>
        <v>149779.7106584296</v>
      </c>
      <c r="BB191" s="117">
        <f t="shared" si="396"/>
        <v>149779.7106584296</v>
      </c>
      <c r="BC191" s="117">
        <f t="shared" si="396"/>
        <v>149779.7106584296</v>
      </c>
      <c r="BD191" s="117">
        <f t="shared" si="396"/>
        <v>149779.7106584296</v>
      </c>
      <c r="BE191" s="117">
        <f t="shared" si="396"/>
        <v>149779.7106584296</v>
      </c>
      <c r="BF191" s="117">
        <f t="shared" si="396"/>
        <v>149779.7106584296</v>
      </c>
      <c r="BG191" s="117">
        <f t="shared" si="396"/>
        <v>149779.7106584296</v>
      </c>
      <c r="BH191" s="117">
        <f t="shared" si="396"/>
        <v>149779.7106584296</v>
      </c>
      <c r="BI191" s="117">
        <f t="shared" si="396"/>
        <v>149779.7106584296</v>
      </c>
      <c r="BJ191" s="117">
        <f t="shared" si="396"/>
        <v>149779.7106584296</v>
      </c>
      <c r="BK191" s="117">
        <f t="shared" si="396"/>
        <v>149779.7106584296</v>
      </c>
      <c r="BL191" s="117">
        <f t="shared" si="396"/>
        <v>149779.7106584296</v>
      </c>
      <c r="BM191" s="117">
        <f t="shared" si="396"/>
        <v>149779.7106584296</v>
      </c>
      <c r="BN191" s="117">
        <f t="shared" ref="BN191:CD191" si="397">SUM(BN37:BN40)</f>
        <v>149779.71000000002</v>
      </c>
      <c r="BO191" s="117">
        <f t="shared" si="397"/>
        <v>149694.87</v>
      </c>
      <c r="BP191" s="117">
        <f t="shared" si="397"/>
        <v>149464.56</v>
      </c>
      <c r="BQ191" s="117">
        <f t="shared" si="397"/>
        <v>149464.56</v>
      </c>
      <c r="BR191" s="117">
        <f t="shared" si="397"/>
        <v>149464.56</v>
      </c>
      <c r="BS191" s="173">
        <f t="shared" si="397"/>
        <v>149464.56</v>
      </c>
      <c r="BT191" s="173">
        <f t="shared" si="397"/>
        <v>149464.56</v>
      </c>
      <c r="BU191" s="173">
        <f t="shared" si="397"/>
        <v>149464.56</v>
      </c>
      <c r="BV191" s="173">
        <f t="shared" si="397"/>
        <v>149464.56</v>
      </c>
      <c r="BW191" s="173">
        <f t="shared" si="397"/>
        <v>149450.96000000002</v>
      </c>
      <c r="BX191" s="173">
        <f t="shared" si="397"/>
        <v>149450.96000000002</v>
      </c>
      <c r="BY191" s="173">
        <f t="shared" si="397"/>
        <v>149450.96000000002</v>
      </c>
      <c r="BZ191" s="173">
        <f t="shared" si="397"/>
        <v>149450.96000000002</v>
      </c>
      <c r="CA191" s="173">
        <f t="shared" si="397"/>
        <v>149450.96000000002</v>
      </c>
      <c r="CB191" s="173">
        <f t="shared" si="397"/>
        <v>149957.5</v>
      </c>
      <c r="CC191" s="173">
        <f t="shared" si="397"/>
        <v>149957.5</v>
      </c>
      <c r="CD191" s="173">
        <f t="shared" si="397"/>
        <v>149957.5</v>
      </c>
      <c r="CG191" s="1"/>
    </row>
    <row r="192" spans="1:85" x14ac:dyDescent="0.3">
      <c r="A192" s="112">
        <v>2013</v>
      </c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114"/>
      <c r="Y192" s="114"/>
      <c r="Z192" s="114"/>
      <c r="AA192" s="117"/>
      <c r="AB192" s="117"/>
      <c r="AC192" s="117"/>
      <c r="AD192" s="114"/>
      <c r="AE192" s="114"/>
      <c r="AF192" s="114"/>
      <c r="AG192" s="114"/>
      <c r="AH192" s="114"/>
      <c r="AI192" s="114"/>
      <c r="AJ192" s="114"/>
      <c r="AK192" s="114"/>
      <c r="AL192" s="122">
        <f t="shared" ref="AL192:CD192" si="398">SUM(AL41:AL44)</f>
        <v>149181.45755105917</v>
      </c>
      <c r="AM192" s="117">
        <f t="shared" si="398"/>
        <v>149269.69471948082</v>
      </c>
      <c r="AN192" s="117">
        <f t="shared" si="398"/>
        <v>150069.42684408958</v>
      </c>
      <c r="AO192" s="117">
        <f t="shared" si="398"/>
        <v>150069.42684408958</v>
      </c>
      <c r="AP192" s="117">
        <f t="shared" si="398"/>
        <v>150027.28393708795</v>
      </c>
      <c r="AQ192" s="117">
        <f t="shared" si="398"/>
        <v>151131.77049652184</v>
      </c>
      <c r="AR192" s="117">
        <f t="shared" si="398"/>
        <v>151074.33808382903</v>
      </c>
      <c r="AS192" s="117">
        <f t="shared" si="398"/>
        <v>151074.33808382903</v>
      </c>
      <c r="AT192" s="117">
        <f t="shared" si="398"/>
        <v>151074.33808382903</v>
      </c>
      <c r="AU192" s="117">
        <f t="shared" si="398"/>
        <v>150202.88042987004</v>
      </c>
      <c r="AV192" s="117">
        <f t="shared" si="398"/>
        <v>150202.88042987004</v>
      </c>
      <c r="AW192" s="117">
        <f t="shared" si="398"/>
        <v>150202.88042987004</v>
      </c>
      <c r="AX192" s="117">
        <f t="shared" si="398"/>
        <v>150202.88042987004</v>
      </c>
      <c r="AY192" s="117">
        <f t="shared" si="398"/>
        <v>150253.93289533679</v>
      </c>
      <c r="AZ192" s="117">
        <f t="shared" si="398"/>
        <v>150254.36002961657</v>
      </c>
      <c r="BA192" s="117">
        <f t="shared" si="398"/>
        <v>150254.36002961657</v>
      </c>
      <c r="BB192" s="117">
        <f t="shared" si="398"/>
        <v>150254.36002961657</v>
      </c>
      <c r="BC192" s="117">
        <f t="shared" si="398"/>
        <v>150254.36002961657</v>
      </c>
      <c r="BD192" s="117">
        <f t="shared" si="398"/>
        <v>150254.36002961657</v>
      </c>
      <c r="BE192" s="117">
        <f t="shared" si="398"/>
        <v>150254.36002961657</v>
      </c>
      <c r="BF192" s="117">
        <f t="shared" si="398"/>
        <v>150254.36002961657</v>
      </c>
      <c r="BG192" s="117">
        <f t="shared" si="398"/>
        <v>150254.36002961657</v>
      </c>
      <c r="BH192" s="117">
        <f t="shared" si="398"/>
        <v>150254.36002961657</v>
      </c>
      <c r="BI192" s="117">
        <f t="shared" si="398"/>
        <v>150254.36002961657</v>
      </c>
      <c r="BJ192" s="117">
        <f t="shared" si="398"/>
        <v>150254.36002961657</v>
      </c>
      <c r="BK192" s="117">
        <f t="shared" si="398"/>
        <v>150254.36002961657</v>
      </c>
      <c r="BL192" s="117">
        <f t="shared" si="398"/>
        <v>150254.36002961657</v>
      </c>
      <c r="BM192" s="117">
        <f t="shared" si="398"/>
        <v>150254.36002961657</v>
      </c>
      <c r="BN192" s="117">
        <f t="shared" si="398"/>
        <v>150254.29999999999</v>
      </c>
      <c r="BO192" s="117">
        <f t="shared" si="398"/>
        <v>150001.16999999998</v>
      </c>
      <c r="BP192" s="117">
        <f t="shared" si="398"/>
        <v>149731.91999999998</v>
      </c>
      <c r="BQ192" s="117">
        <f t="shared" si="398"/>
        <v>149731.91999999998</v>
      </c>
      <c r="BR192" s="117">
        <f t="shared" si="398"/>
        <v>149731.91999999998</v>
      </c>
      <c r="BS192" s="173">
        <f t="shared" si="398"/>
        <v>149731.91999999998</v>
      </c>
      <c r="BT192" s="173">
        <f t="shared" si="398"/>
        <v>149731.91999999998</v>
      </c>
      <c r="BU192" s="173">
        <f t="shared" si="398"/>
        <v>149731.91999999998</v>
      </c>
      <c r="BV192" s="173">
        <f t="shared" si="398"/>
        <v>149731.91999999998</v>
      </c>
      <c r="BW192" s="173">
        <f t="shared" si="398"/>
        <v>149717.84999999998</v>
      </c>
      <c r="BX192" s="173">
        <f t="shared" si="398"/>
        <v>149717.84999999998</v>
      </c>
      <c r="BY192" s="173">
        <f t="shared" si="398"/>
        <v>149717.84999999998</v>
      </c>
      <c r="BZ192" s="173">
        <f t="shared" si="398"/>
        <v>149717.84999999998</v>
      </c>
      <c r="CA192" s="173">
        <f t="shared" si="398"/>
        <v>149717.84999999998</v>
      </c>
      <c r="CB192" s="173">
        <f t="shared" si="398"/>
        <v>151019.32</v>
      </c>
      <c r="CC192" s="173">
        <f t="shared" si="398"/>
        <v>151019.32</v>
      </c>
      <c r="CD192" s="173">
        <f t="shared" si="398"/>
        <v>151019.32</v>
      </c>
      <c r="CG192" s="1"/>
    </row>
    <row r="193" spans="1:85" x14ac:dyDescent="0.3">
      <c r="A193" s="112">
        <v>2014</v>
      </c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14"/>
      <c r="Y193" s="114"/>
      <c r="Z193" s="114"/>
      <c r="AA193" s="117"/>
      <c r="AB193" s="117"/>
      <c r="AC193" s="117"/>
      <c r="AD193" s="114"/>
      <c r="AE193" s="114"/>
      <c r="AF193" s="114"/>
      <c r="AG193" s="114"/>
      <c r="AH193" s="114"/>
      <c r="AI193" s="114"/>
      <c r="AJ193" s="114"/>
      <c r="AK193" s="114"/>
      <c r="AL193" s="114"/>
      <c r="AM193" s="114"/>
      <c r="AN193" s="114"/>
      <c r="AO193" s="114"/>
      <c r="AP193" s="122">
        <f t="shared" ref="AP193:CD193" si="399">SUM(AP45:AP48)</f>
        <v>142139.51502562565</v>
      </c>
      <c r="AQ193" s="117">
        <f t="shared" si="399"/>
        <v>142757.10792956548</v>
      </c>
      <c r="AR193" s="117">
        <f t="shared" si="399"/>
        <v>142842.91276505563</v>
      </c>
      <c r="AS193" s="117">
        <f t="shared" si="399"/>
        <v>142842.91276505563</v>
      </c>
      <c r="AT193" s="117">
        <f t="shared" si="399"/>
        <v>142841.10728362238</v>
      </c>
      <c r="AU193" s="117">
        <f t="shared" si="399"/>
        <v>142231.60603924349</v>
      </c>
      <c r="AV193" s="117">
        <f t="shared" si="399"/>
        <v>142231.60603924349</v>
      </c>
      <c r="AW193" s="117">
        <f t="shared" si="399"/>
        <v>142231.60603924349</v>
      </c>
      <c r="AX193" s="117">
        <f t="shared" si="399"/>
        <v>142231.60603924349</v>
      </c>
      <c r="AY193" s="117">
        <f t="shared" si="399"/>
        <v>142762.30009551861</v>
      </c>
      <c r="AZ193" s="117">
        <f t="shared" si="399"/>
        <v>142762.2538053508</v>
      </c>
      <c r="BA193" s="117">
        <f t="shared" si="399"/>
        <v>142762.2538053508</v>
      </c>
      <c r="BB193" s="117">
        <f t="shared" si="399"/>
        <v>142762.2538053508</v>
      </c>
      <c r="BC193" s="117">
        <f t="shared" si="399"/>
        <v>142762.2538053508</v>
      </c>
      <c r="BD193" s="117">
        <f t="shared" si="399"/>
        <v>142762.2538053508</v>
      </c>
      <c r="BE193" s="117">
        <f t="shared" si="399"/>
        <v>142762.2538053508</v>
      </c>
      <c r="BF193" s="117">
        <f t="shared" si="399"/>
        <v>142762.2538053508</v>
      </c>
      <c r="BG193" s="117">
        <f t="shared" si="399"/>
        <v>142762.2538053508</v>
      </c>
      <c r="BH193" s="117">
        <f t="shared" si="399"/>
        <v>142762.2538053508</v>
      </c>
      <c r="BI193" s="117">
        <f t="shared" si="399"/>
        <v>142762.2538053508</v>
      </c>
      <c r="BJ193" s="117">
        <f t="shared" si="399"/>
        <v>142762.2538053508</v>
      </c>
      <c r="BK193" s="117">
        <f t="shared" si="399"/>
        <v>142762.2538053508</v>
      </c>
      <c r="BL193" s="117">
        <f t="shared" si="399"/>
        <v>142762.2538053508</v>
      </c>
      <c r="BM193" s="117">
        <f t="shared" si="399"/>
        <v>142762.2538053508</v>
      </c>
      <c r="BN193" s="117">
        <f t="shared" si="399"/>
        <v>142762.25999999998</v>
      </c>
      <c r="BO193" s="117">
        <f t="shared" si="399"/>
        <v>142574.04999999999</v>
      </c>
      <c r="BP193" s="117">
        <f t="shared" si="399"/>
        <v>142321.87</v>
      </c>
      <c r="BQ193" s="117">
        <f t="shared" si="399"/>
        <v>142321.87</v>
      </c>
      <c r="BR193" s="117">
        <f t="shared" si="399"/>
        <v>142321.87</v>
      </c>
      <c r="BS193" s="173">
        <f t="shared" si="399"/>
        <v>142321.87</v>
      </c>
      <c r="BT193" s="173">
        <f t="shared" si="399"/>
        <v>142321.87</v>
      </c>
      <c r="BU193" s="173">
        <f t="shared" si="399"/>
        <v>142321.87</v>
      </c>
      <c r="BV193" s="173">
        <f t="shared" si="399"/>
        <v>142321.87</v>
      </c>
      <c r="BW193" s="173">
        <f t="shared" si="399"/>
        <v>142307.35999999999</v>
      </c>
      <c r="BX193" s="173">
        <f t="shared" si="399"/>
        <v>142307.35999999999</v>
      </c>
      <c r="BY193" s="173">
        <f t="shared" si="399"/>
        <v>142307.35999999999</v>
      </c>
      <c r="BZ193" s="173">
        <f t="shared" si="399"/>
        <v>142307.35999999999</v>
      </c>
      <c r="CA193" s="173">
        <f t="shared" si="399"/>
        <v>142307.35999999999</v>
      </c>
      <c r="CB193" s="173">
        <f t="shared" si="399"/>
        <v>143014.31000000003</v>
      </c>
      <c r="CC193" s="173">
        <f t="shared" si="399"/>
        <v>143014.31000000003</v>
      </c>
      <c r="CD193" s="173">
        <f t="shared" si="399"/>
        <v>143014.31000000003</v>
      </c>
      <c r="CG193" s="1"/>
    </row>
    <row r="194" spans="1:85" x14ac:dyDescent="0.3">
      <c r="A194" s="112">
        <v>2015</v>
      </c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14"/>
      <c r="Y194" s="114"/>
      <c r="Z194" s="114"/>
      <c r="AA194" s="117"/>
      <c r="AB194" s="117"/>
      <c r="AC194" s="117"/>
      <c r="AD194" s="114"/>
      <c r="AE194" s="114"/>
      <c r="AF194" s="114"/>
      <c r="AG194" s="114"/>
      <c r="AH194" s="114"/>
      <c r="AI194" s="114"/>
      <c r="AJ194" s="114"/>
      <c r="AK194" s="114"/>
      <c r="AL194" s="114"/>
      <c r="AM194" s="114"/>
      <c r="AN194" s="114"/>
      <c r="AO194" s="114"/>
      <c r="AP194" s="114"/>
      <c r="AQ194" s="114"/>
      <c r="AR194" s="114"/>
      <c r="AS194" s="114"/>
      <c r="AT194" s="122">
        <f t="shared" ref="AT194:CD194" si="400">SUM(AT49:AT52)</f>
        <v>146467.5238141935</v>
      </c>
      <c r="AU194" s="117">
        <f t="shared" si="400"/>
        <v>145653.75572824938</v>
      </c>
      <c r="AV194" s="117">
        <f t="shared" si="400"/>
        <v>145653.75572824938</v>
      </c>
      <c r="AW194" s="117">
        <f t="shared" si="400"/>
        <v>145653.75572824938</v>
      </c>
      <c r="AX194" s="117">
        <f t="shared" si="400"/>
        <v>146111.00177869093</v>
      </c>
      <c r="AY194" s="117">
        <f t="shared" si="400"/>
        <v>146359.53570758444</v>
      </c>
      <c r="AZ194" s="117">
        <f t="shared" si="400"/>
        <v>146359.53570758444</v>
      </c>
      <c r="BA194" s="117">
        <f t="shared" si="400"/>
        <v>146359.53570758444</v>
      </c>
      <c r="BB194" s="117">
        <f t="shared" si="400"/>
        <v>146359.53570758444</v>
      </c>
      <c r="BC194" s="117">
        <f t="shared" si="400"/>
        <v>147217.4896336525</v>
      </c>
      <c r="BD194" s="117">
        <f t="shared" si="400"/>
        <v>147217.4896336525</v>
      </c>
      <c r="BE194" s="117">
        <f t="shared" si="400"/>
        <v>147217.4896336525</v>
      </c>
      <c r="BF194" s="117">
        <f t="shared" si="400"/>
        <v>147217.4896336525</v>
      </c>
      <c r="BG194" s="117">
        <f t="shared" si="400"/>
        <v>147231.25004276918</v>
      </c>
      <c r="BH194" s="117">
        <f t="shared" si="400"/>
        <v>147231.25004276918</v>
      </c>
      <c r="BI194" s="117">
        <f t="shared" si="400"/>
        <v>147231.25004276918</v>
      </c>
      <c r="BJ194" s="117">
        <f t="shared" si="400"/>
        <v>147231.25004276918</v>
      </c>
      <c r="BK194" s="117">
        <f t="shared" si="400"/>
        <v>147231.25004276918</v>
      </c>
      <c r="BL194" s="117">
        <f t="shared" si="400"/>
        <v>147231.25004276918</v>
      </c>
      <c r="BM194" s="117">
        <f t="shared" si="400"/>
        <v>147231.25004276918</v>
      </c>
      <c r="BN194" s="117">
        <f t="shared" si="400"/>
        <v>147231.26999999999</v>
      </c>
      <c r="BO194" s="117">
        <f t="shared" si="400"/>
        <v>146099.78999999998</v>
      </c>
      <c r="BP194" s="117">
        <f t="shared" si="400"/>
        <v>145794.84999999998</v>
      </c>
      <c r="BQ194" s="117">
        <f t="shared" si="400"/>
        <v>145794.84999999998</v>
      </c>
      <c r="BR194" s="117">
        <f t="shared" si="400"/>
        <v>145794.84999999998</v>
      </c>
      <c r="BS194" s="173">
        <f t="shared" si="400"/>
        <v>145794.84999999998</v>
      </c>
      <c r="BT194" s="173">
        <f t="shared" si="400"/>
        <v>145794.84999999998</v>
      </c>
      <c r="BU194" s="173">
        <f t="shared" si="400"/>
        <v>145794.84999999998</v>
      </c>
      <c r="BV194" s="173">
        <f t="shared" si="400"/>
        <v>145794.84999999998</v>
      </c>
      <c r="BW194" s="173">
        <f t="shared" si="400"/>
        <v>145779.9</v>
      </c>
      <c r="BX194" s="173">
        <f t="shared" si="400"/>
        <v>145779.9</v>
      </c>
      <c r="BY194" s="173">
        <f t="shared" si="400"/>
        <v>145779.9</v>
      </c>
      <c r="BZ194" s="173">
        <f t="shared" si="400"/>
        <v>145779.9</v>
      </c>
      <c r="CA194" s="173">
        <f t="shared" si="400"/>
        <v>145779.9</v>
      </c>
      <c r="CB194" s="173">
        <f t="shared" si="400"/>
        <v>146028.60999999999</v>
      </c>
      <c r="CC194" s="173">
        <f t="shared" si="400"/>
        <v>146028.60999999999</v>
      </c>
      <c r="CD194" s="173">
        <f t="shared" si="400"/>
        <v>146028.60999999999</v>
      </c>
      <c r="CG194" s="1"/>
    </row>
    <row r="195" spans="1:85" x14ac:dyDescent="0.3">
      <c r="A195" s="112">
        <v>2016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114"/>
      <c r="Y195" s="114"/>
      <c r="Z195" s="114"/>
      <c r="AA195" s="117"/>
      <c r="AB195" s="117"/>
      <c r="AC195" s="117"/>
      <c r="AD195" s="114"/>
      <c r="AE195" s="114"/>
      <c r="AF195" s="114"/>
      <c r="AG195" s="114"/>
      <c r="AH195" s="114"/>
      <c r="AI195" s="114"/>
      <c r="AJ195" s="114"/>
      <c r="AK195" s="114"/>
      <c r="AL195" s="114"/>
      <c r="AM195" s="114"/>
      <c r="AN195" s="114"/>
      <c r="AO195" s="114"/>
      <c r="AP195" s="114"/>
      <c r="AQ195" s="114"/>
      <c r="AR195" s="114"/>
      <c r="AS195" s="114"/>
      <c r="AT195" s="114"/>
      <c r="AU195" s="114"/>
      <c r="AV195" s="114"/>
      <c r="AW195" s="114"/>
      <c r="AX195" s="122">
        <f t="shared" ref="AX195:CD195" si="401">SUM(AX53:AX56)</f>
        <v>148296.66447267807</v>
      </c>
      <c r="AY195" s="117">
        <f t="shared" si="401"/>
        <v>148971.26293621925</v>
      </c>
      <c r="AZ195" s="117">
        <f t="shared" si="401"/>
        <v>148971.26293621925</v>
      </c>
      <c r="BA195" s="117">
        <f t="shared" si="401"/>
        <v>148971.26293621925</v>
      </c>
      <c r="BB195" s="117">
        <f t="shared" si="401"/>
        <v>149133.683369587</v>
      </c>
      <c r="BC195" s="117">
        <f t="shared" si="401"/>
        <v>150235.37254549877</v>
      </c>
      <c r="BD195" s="117">
        <f t="shared" si="401"/>
        <v>150235.37254549877</v>
      </c>
      <c r="BE195" s="117">
        <f t="shared" si="401"/>
        <v>150235.37254549877</v>
      </c>
      <c r="BF195" s="117">
        <f t="shared" si="401"/>
        <v>150235.37254549877</v>
      </c>
      <c r="BG195" s="117">
        <f t="shared" si="401"/>
        <v>149744.62295824342</v>
      </c>
      <c r="BH195" s="117">
        <f t="shared" si="401"/>
        <v>149744.62295824342</v>
      </c>
      <c r="BI195" s="117">
        <f t="shared" si="401"/>
        <v>149744.62295824342</v>
      </c>
      <c r="BJ195" s="117">
        <f t="shared" si="401"/>
        <v>149744.62295824342</v>
      </c>
      <c r="BK195" s="117">
        <f t="shared" si="401"/>
        <v>149700.30365041929</v>
      </c>
      <c r="BL195" s="117">
        <f t="shared" si="401"/>
        <v>149880.26324738911</v>
      </c>
      <c r="BM195" s="117">
        <f t="shared" si="401"/>
        <v>149880.26324738911</v>
      </c>
      <c r="BN195" s="117">
        <f t="shared" si="401"/>
        <v>149880.23000000001</v>
      </c>
      <c r="BO195" s="117">
        <f t="shared" si="401"/>
        <v>148765.21000000002</v>
      </c>
      <c r="BP195" s="117">
        <f t="shared" si="401"/>
        <v>148422.75</v>
      </c>
      <c r="BQ195" s="117">
        <f t="shared" si="401"/>
        <v>148422.75</v>
      </c>
      <c r="BR195" s="117">
        <f t="shared" si="401"/>
        <v>148422.75</v>
      </c>
      <c r="BS195" s="173">
        <f t="shared" si="401"/>
        <v>148422.75</v>
      </c>
      <c r="BT195" s="173">
        <f t="shared" si="401"/>
        <v>148422.75</v>
      </c>
      <c r="BU195" s="173">
        <f t="shared" si="401"/>
        <v>148422.75</v>
      </c>
      <c r="BV195" s="173">
        <f t="shared" si="401"/>
        <v>148422.75</v>
      </c>
      <c r="BW195" s="173">
        <f t="shared" si="401"/>
        <v>147965.51999999999</v>
      </c>
      <c r="BX195" s="173">
        <f t="shared" si="401"/>
        <v>147632.38</v>
      </c>
      <c r="BY195" s="173">
        <f t="shared" si="401"/>
        <v>147632.38</v>
      </c>
      <c r="BZ195" s="173">
        <f t="shared" si="401"/>
        <v>147632.38</v>
      </c>
      <c r="CA195" s="173">
        <f t="shared" si="401"/>
        <v>147632.38</v>
      </c>
      <c r="CB195" s="173">
        <f t="shared" si="401"/>
        <v>147763.24</v>
      </c>
      <c r="CC195" s="173">
        <f t="shared" si="401"/>
        <v>147763.24</v>
      </c>
      <c r="CD195" s="173">
        <f t="shared" si="401"/>
        <v>147763.24</v>
      </c>
      <c r="CG195" s="1"/>
    </row>
    <row r="196" spans="1:85" x14ac:dyDescent="0.3">
      <c r="A196" s="112">
        <v>2017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14"/>
      <c r="Y196" s="114"/>
      <c r="Z196" s="114"/>
      <c r="AA196" s="117"/>
      <c r="AB196" s="117"/>
      <c r="AC196" s="117"/>
      <c r="AD196" s="114"/>
      <c r="AE196" s="114"/>
      <c r="AF196" s="114"/>
      <c r="AG196" s="114"/>
      <c r="AH196" s="114"/>
      <c r="AI196" s="117"/>
      <c r="AJ196" s="117"/>
      <c r="AK196" s="117"/>
      <c r="AL196" s="114"/>
      <c r="AM196" s="114"/>
      <c r="AN196" s="114"/>
      <c r="AO196" s="114"/>
      <c r="AP196" s="114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22">
        <f t="shared" ref="BB196:CD196" si="402">SUM(BB57:BB60)</f>
        <v>147465.76678219606</v>
      </c>
      <c r="BC196" s="117">
        <f t="shared" si="402"/>
        <v>149140.83760852565</v>
      </c>
      <c r="BD196" s="117">
        <f t="shared" si="402"/>
        <v>149140.83760852565</v>
      </c>
      <c r="BE196" s="117">
        <f t="shared" si="402"/>
        <v>149139.1977621105</v>
      </c>
      <c r="BF196" s="117">
        <f t="shared" si="402"/>
        <v>150806.77407314972</v>
      </c>
      <c r="BG196" s="117">
        <f t="shared" si="402"/>
        <v>150108.12839519593</v>
      </c>
      <c r="BH196" s="117">
        <f t="shared" si="402"/>
        <v>149721.80921445068</v>
      </c>
      <c r="BI196" s="117">
        <f t="shared" si="402"/>
        <v>149721.80921445068</v>
      </c>
      <c r="BJ196" s="117">
        <f t="shared" si="402"/>
        <v>149721.80921445068</v>
      </c>
      <c r="BK196" s="117">
        <f t="shared" si="402"/>
        <v>149817.28292916226</v>
      </c>
      <c r="BL196" s="117">
        <f t="shared" si="402"/>
        <v>149817.28292916226</v>
      </c>
      <c r="BM196" s="117">
        <f t="shared" si="402"/>
        <v>149817.28292916226</v>
      </c>
      <c r="BN196" s="117">
        <f t="shared" si="402"/>
        <v>149817.26</v>
      </c>
      <c r="BO196" s="117">
        <f t="shared" si="402"/>
        <v>148798.16999999998</v>
      </c>
      <c r="BP196" s="117">
        <f t="shared" si="402"/>
        <v>148443.73000000001</v>
      </c>
      <c r="BQ196" s="117">
        <f t="shared" si="402"/>
        <v>148443.73000000001</v>
      </c>
      <c r="BR196" s="117">
        <f t="shared" si="402"/>
        <v>148443.73000000001</v>
      </c>
      <c r="BS196" s="173">
        <f t="shared" si="402"/>
        <v>148443.73000000001</v>
      </c>
      <c r="BT196" s="173">
        <f t="shared" si="402"/>
        <v>148443.73000000001</v>
      </c>
      <c r="BU196" s="173">
        <f t="shared" si="402"/>
        <v>148443.73000000001</v>
      </c>
      <c r="BV196" s="173">
        <f t="shared" si="402"/>
        <v>148443.73000000001</v>
      </c>
      <c r="BW196" s="173">
        <f t="shared" si="402"/>
        <v>148203.68999999997</v>
      </c>
      <c r="BX196" s="173">
        <f t="shared" si="402"/>
        <v>148143.49999999997</v>
      </c>
      <c r="BY196" s="173">
        <f t="shared" si="402"/>
        <v>148143.49999999997</v>
      </c>
      <c r="BZ196" s="173">
        <f t="shared" si="402"/>
        <v>148143.49999999997</v>
      </c>
      <c r="CA196" s="173">
        <f t="shared" si="402"/>
        <v>148143.49999999997</v>
      </c>
      <c r="CB196" s="173">
        <f t="shared" si="402"/>
        <v>148361.10999999999</v>
      </c>
      <c r="CC196" s="173">
        <f t="shared" si="402"/>
        <v>148361.10999999999</v>
      </c>
      <c r="CD196" s="173">
        <f t="shared" si="402"/>
        <v>148361.10999999999</v>
      </c>
    </row>
    <row r="197" spans="1:85" x14ac:dyDescent="0.3">
      <c r="A197" s="112">
        <v>2018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14"/>
      <c r="Y197" s="114"/>
      <c r="Z197" s="114"/>
      <c r="AA197" s="117"/>
      <c r="AB197" s="117"/>
      <c r="AC197" s="117"/>
      <c r="AD197" s="114"/>
      <c r="AE197" s="114"/>
      <c r="AF197" s="114"/>
      <c r="AG197" s="114"/>
      <c r="AH197" s="114"/>
      <c r="AI197" s="114"/>
      <c r="AJ197" s="114"/>
      <c r="AK197" s="114"/>
      <c r="AL197" s="114"/>
      <c r="AM197" s="114"/>
      <c r="AN197" s="114"/>
      <c r="AO197" s="114"/>
      <c r="AP197" s="114"/>
      <c r="AQ197" s="117"/>
      <c r="AR197" s="117"/>
      <c r="AS197" s="117"/>
      <c r="AT197" s="117"/>
      <c r="AU197" s="117"/>
      <c r="AV197" s="117"/>
      <c r="AW197" s="117"/>
      <c r="AX197" s="117"/>
      <c r="AY197" s="117"/>
      <c r="AZ197" s="117"/>
      <c r="BA197" s="117"/>
      <c r="BB197" s="117"/>
      <c r="BC197" s="117"/>
      <c r="BD197" s="117"/>
      <c r="BE197" s="117"/>
      <c r="BF197" s="122">
        <f t="shared" ref="BF197:CD197" si="403">SUM(BF61:BF64)</f>
        <v>151482.28355219035</v>
      </c>
      <c r="BG197" s="117">
        <f t="shared" si="403"/>
        <v>151265.27643811493</v>
      </c>
      <c r="BH197" s="117">
        <f t="shared" si="403"/>
        <v>151265.27643811493</v>
      </c>
      <c r="BI197" s="117">
        <f t="shared" si="403"/>
        <v>151265.27643811493</v>
      </c>
      <c r="BJ197" s="117">
        <f t="shared" si="403"/>
        <v>151369.04025641811</v>
      </c>
      <c r="BK197" s="117">
        <f t="shared" si="403"/>
        <v>151573.23588636474</v>
      </c>
      <c r="BL197" s="117">
        <f t="shared" si="403"/>
        <v>151573.23588636474</v>
      </c>
      <c r="BM197" s="117">
        <f t="shared" si="403"/>
        <v>151573.23588636474</v>
      </c>
      <c r="BN197" s="117">
        <f t="shared" si="403"/>
        <v>151575.60999999999</v>
      </c>
      <c r="BO197" s="117">
        <f t="shared" si="403"/>
        <v>149788.81</v>
      </c>
      <c r="BP197" s="117">
        <f t="shared" si="403"/>
        <v>149332.44</v>
      </c>
      <c r="BQ197" s="117">
        <f t="shared" si="403"/>
        <v>149332.44</v>
      </c>
      <c r="BR197" s="117">
        <f t="shared" si="403"/>
        <v>149332.44</v>
      </c>
      <c r="BS197" s="173">
        <f t="shared" si="403"/>
        <v>149332.44</v>
      </c>
      <c r="BT197" s="173">
        <f t="shared" si="403"/>
        <v>149332.44</v>
      </c>
      <c r="BU197" s="173">
        <f t="shared" si="403"/>
        <v>149332.44</v>
      </c>
      <c r="BV197" s="173">
        <f t="shared" si="403"/>
        <v>149332.44</v>
      </c>
      <c r="BW197" s="173">
        <f t="shared" si="403"/>
        <v>149746.9</v>
      </c>
      <c r="BX197" s="173">
        <f t="shared" si="403"/>
        <v>149744.82</v>
      </c>
      <c r="BY197" s="173">
        <f t="shared" si="403"/>
        <v>149744.82</v>
      </c>
      <c r="BZ197" s="173">
        <f t="shared" si="403"/>
        <v>149744.82</v>
      </c>
      <c r="CA197" s="173">
        <f t="shared" si="403"/>
        <v>149744.82</v>
      </c>
      <c r="CB197" s="173">
        <f t="shared" si="403"/>
        <v>149753.77999999997</v>
      </c>
      <c r="CC197" s="173">
        <f t="shared" si="403"/>
        <v>149753.77999999997</v>
      </c>
      <c r="CD197" s="173">
        <f t="shared" si="403"/>
        <v>149753.77999999997</v>
      </c>
    </row>
    <row r="198" spans="1:85" x14ac:dyDescent="0.3">
      <c r="A198" s="112">
        <v>2019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14"/>
      <c r="AE198" s="114"/>
      <c r="AF198" s="114"/>
      <c r="AG198" s="114"/>
      <c r="AH198" s="114"/>
      <c r="AI198" s="114"/>
      <c r="AJ198" s="114"/>
      <c r="AK198" s="114"/>
      <c r="AL198" s="114"/>
      <c r="AM198" s="114"/>
      <c r="AN198" s="114"/>
      <c r="AO198" s="114"/>
      <c r="AP198" s="114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22">
        <f t="shared" ref="BJ198:CD198" si="404">SUM(BJ65:BJ68)</f>
        <v>149211.07742995961</v>
      </c>
      <c r="BK198" s="117">
        <f t="shared" si="404"/>
        <v>149445.00187185212</v>
      </c>
      <c r="BL198" s="117">
        <f t="shared" si="404"/>
        <v>149646.18932165473</v>
      </c>
      <c r="BM198" s="117">
        <f t="shared" si="404"/>
        <v>149646.18932165473</v>
      </c>
      <c r="BN198" s="117">
        <f t="shared" si="404"/>
        <v>147992.87</v>
      </c>
      <c r="BO198" s="117">
        <f t="shared" si="404"/>
        <v>146974.41</v>
      </c>
      <c r="BP198" s="117">
        <f t="shared" si="404"/>
        <v>146523.61000000002</v>
      </c>
      <c r="BQ198" s="117">
        <f t="shared" si="404"/>
        <v>146523.61000000002</v>
      </c>
      <c r="BR198" s="117">
        <f t="shared" si="404"/>
        <v>146523.61000000002</v>
      </c>
      <c r="BS198" s="173">
        <f t="shared" si="404"/>
        <v>147123.88999999998</v>
      </c>
      <c r="BT198" s="173">
        <f t="shared" si="404"/>
        <v>147120.94</v>
      </c>
      <c r="BU198" s="173">
        <f t="shared" si="404"/>
        <v>147120.94</v>
      </c>
      <c r="BV198" s="173">
        <f t="shared" si="404"/>
        <v>147120.94</v>
      </c>
      <c r="BW198" s="173">
        <f t="shared" si="404"/>
        <v>147533.82</v>
      </c>
      <c r="BX198" s="173">
        <f t="shared" si="404"/>
        <v>147574.47999999998</v>
      </c>
      <c r="BY198" s="173">
        <f t="shared" si="404"/>
        <v>147574.47999999998</v>
      </c>
      <c r="BZ198" s="173">
        <f t="shared" si="404"/>
        <v>147574.47999999998</v>
      </c>
      <c r="CA198" s="173">
        <f t="shared" si="404"/>
        <v>147574.47999999998</v>
      </c>
      <c r="CB198" s="173">
        <f t="shared" si="404"/>
        <v>146325.69999999998</v>
      </c>
      <c r="CC198" s="173">
        <f t="shared" si="404"/>
        <v>146325.69999999998</v>
      </c>
      <c r="CD198" s="173">
        <f t="shared" si="404"/>
        <v>146325.69999999998</v>
      </c>
    </row>
    <row r="199" spans="1:85" x14ac:dyDescent="0.3">
      <c r="A199" s="112">
        <v>2020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14"/>
      <c r="AI199" s="114"/>
      <c r="AJ199" s="114"/>
      <c r="AK199" s="114"/>
      <c r="AL199" s="114"/>
      <c r="AM199" s="114"/>
      <c r="AN199" s="114"/>
      <c r="AO199" s="114"/>
      <c r="AP199" s="114"/>
      <c r="AQ199" s="114"/>
      <c r="AR199" s="114"/>
      <c r="AS199" s="114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  <c r="BH199" s="117"/>
      <c r="BI199" s="117"/>
      <c r="BJ199" s="117"/>
      <c r="BK199" s="117"/>
      <c r="BL199" s="117"/>
      <c r="BM199" s="117"/>
      <c r="BN199" s="122">
        <f t="shared" ref="BN199:CD199" si="405">SUM(BN69:BN72)</f>
        <v>128661.4</v>
      </c>
      <c r="BO199" s="117">
        <f t="shared" si="405"/>
        <v>128386.63</v>
      </c>
      <c r="BP199" s="117">
        <f t="shared" si="405"/>
        <v>127512.08</v>
      </c>
      <c r="BQ199" s="117">
        <f t="shared" si="405"/>
        <v>127512.08</v>
      </c>
      <c r="BR199" s="117">
        <f t="shared" si="405"/>
        <v>128050.91999999998</v>
      </c>
      <c r="BS199" s="173">
        <f t="shared" si="405"/>
        <v>128271.29000000001</v>
      </c>
      <c r="BT199" s="173">
        <f t="shared" si="405"/>
        <v>128168.11</v>
      </c>
      <c r="BU199" s="173">
        <f t="shared" si="405"/>
        <v>128168.11</v>
      </c>
      <c r="BV199" s="173">
        <f t="shared" si="405"/>
        <v>128168.11</v>
      </c>
      <c r="BW199" s="173">
        <f t="shared" si="405"/>
        <v>129185.24</v>
      </c>
      <c r="BX199" s="173">
        <f t="shared" si="405"/>
        <v>128839.86</v>
      </c>
      <c r="BY199" s="173">
        <f t="shared" si="405"/>
        <v>128839.86</v>
      </c>
      <c r="BZ199" s="173">
        <f t="shared" si="405"/>
        <v>128839.86</v>
      </c>
      <c r="CA199" s="173">
        <f t="shared" si="405"/>
        <v>128839.86</v>
      </c>
      <c r="CB199" s="173">
        <f t="shared" si="405"/>
        <v>129595.25000000001</v>
      </c>
      <c r="CC199" s="173">
        <f t="shared" si="405"/>
        <v>129595.25000000001</v>
      </c>
      <c r="CD199" s="173">
        <f t="shared" si="405"/>
        <v>129595.25000000001</v>
      </c>
    </row>
    <row r="200" spans="1:85" x14ac:dyDescent="0.3">
      <c r="A200" s="112">
        <v>2021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14"/>
      <c r="AM200" s="114"/>
      <c r="AN200" s="114"/>
      <c r="AO200" s="114"/>
      <c r="AP200" s="114"/>
      <c r="AQ200" s="114"/>
      <c r="AR200" s="114"/>
      <c r="AS200" s="114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7"/>
      <c r="BK200" s="117"/>
      <c r="BL200" s="117"/>
      <c r="BM200" s="117"/>
      <c r="BN200" s="117"/>
      <c r="BO200" s="117"/>
      <c r="BP200" s="117"/>
      <c r="BQ200" s="117"/>
      <c r="BR200" s="122">
        <f t="shared" ref="BR200:CD200" si="406">SUM(BR73:BR76)</f>
        <v>133327.90000000002</v>
      </c>
      <c r="BS200" s="173">
        <f t="shared" si="406"/>
        <v>133822.37</v>
      </c>
      <c r="BT200" s="173">
        <f t="shared" si="406"/>
        <v>134099.09</v>
      </c>
      <c r="BU200" s="173">
        <f t="shared" si="406"/>
        <v>134099.09</v>
      </c>
      <c r="BV200" s="173">
        <f t="shared" si="406"/>
        <v>134192.65</v>
      </c>
      <c r="BW200" s="173">
        <f t="shared" si="406"/>
        <v>133988.89999999997</v>
      </c>
      <c r="BX200" s="173">
        <f t="shared" si="406"/>
        <v>133774.82999999999</v>
      </c>
      <c r="BY200" s="173">
        <f t="shared" si="406"/>
        <v>133774.82999999999</v>
      </c>
      <c r="BZ200" s="173">
        <f t="shared" si="406"/>
        <v>133774.82999999999</v>
      </c>
      <c r="CA200" s="173">
        <f t="shared" si="406"/>
        <v>133774.82999999999</v>
      </c>
      <c r="CB200" s="173">
        <f t="shared" si="406"/>
        <v>133727.23000000001</v>
      </c>
      <c r="CC200" s="173">
        <f t="shared" si="406"/>
        <v>133727.23000000001</v>
      </c>
      <c r="CD200" s="173">
        <f t="shared" si="406"/>
        <v>133727.23000000001</v>
      </c>
    </row>
    <row r="201" spans="1:85" x14ac:dyDescent="0.3">
      <c r="A201" s="112">
        <v>2022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14"/>
      <c r="AQ201" s="114"/>
      <c r="AR201" s="114"/>
      <c r="AS201" s="114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/>
      <c r="BI201" s="117"/>
      <c r="BJ201" s="117"/>
      <c r="BK201" s="117"/>
      <c r="BL201" s="117"/>
      <c r="BM201" s="117"/>
      <c r="BN201" s="117"/>
      <c r="BO201" s="117"/>
      <c r="BP201" s="117"/>
      <c r="BQ201" s="117"/>
      <c r="BR201" s="117"/>
      <c r="BS201" s="172"/>
      <c r="BT201" s="172"/>
      <c r="BU201" s="172"/>
      <c r="BV201" s="174">
        <f t="shared" ref="BV201:CD201" si="407">SUM(BV77:BV80)</f>
        <v>132605.51999999999</v>
      </c>
      <c r="BW201" s="173">
        <f t="shared" si="407"/>
        <v>133234.35999999999</v>
      </c>
      <c r="BX201" s="173">
        <f t="shared" si="407"/>
        <v>132600.12</v>
      </c>
      <c r="BY201" s="173">
        <f t="shared" si="407"/>
        <v>132600.12</v>
      </c>
      <c r="BZ201" s="173">
        <f t="shared" si="407"/>
        <v>131996.96</v>
      </c>
      <c r="CA201" s="173">
        <f t="shared" si="407"/>
        <v>131996.96</v>
      </c>
      <c r="CB201" s="173">
        <f t="shared" si="407"/>
        <v>130894.89999999998</v>
      </c>
      <c r="CC201" s="173">
        <f t="shared" si="407"/>
        <v>130894.89999999998</v>
      </c>
      <c r="CD201" s="173">
        <f t="shared" si="407"/>
        <v>130894.89999999998</v>
      </c>
    </row>
    <row r="202" spans="1:85" x14ac:dyDescent="0.3">
      <c r="A202" s="112">
        <v>2023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7"/>
      <c r="BN202" s="117"/>
      <c r="BO202" s="117"/>
      <c r="BP202" s="117"/>
      <c r="BQ202" s="117"/>
      <c r="BR202" s="117"/>
      <c r="BS202" s="172"/>
      <c r="BT202" s="172"/>
      <c r="BU202" s="172"/>
      <c r="BV202" s="172"/>
      <c r="BW202" s="172"/>
      <c r="BX202" s="172"/>
      <c r="BY202" s="172"/>
      <c r="BZ202" s="174">
        <f>SUM(BZ81:BZ84)</f>
        <v>129576.57</v>
      </c>
      <c r="CA202" s="173">
        <f>SUM(CA81:CA84)</f>
        <v>129284.67000000001</v>
      </c>
      <c r="CB202" s="173">
        <f>SUM(CB81:CB84)</f>
        <v>129504.07999999999</v>
      </c>
      <c r="CC202" s="173">
        <f>SUM(CC81:CC84)</f>
        <v>129504.07999999999</v>
      </c>
      <c r="CD202" s="173">
        <f>SUM(CD81:CD84)</f>
        <v>129742</v>
      </c>
    </row>
    <row r="203" spans="1:85" x14ac:dyDescent="0.3">
      <c r="A203" s="112">
        <v>2024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7"/>
      <c r="AU203" s="117"/>
      <c r="AV203" s="117"/>
      <c r="AW203" s="117"/>
      <c r="AX203" s="117"/>
      <c r="AY203" s="117"/>
      <c r="AZ203" s="117"/>
      <c r="BA203" s="117"/>
      <c r="BB203" s="117"/>
      <c r="BC203" s="117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7"/>
      <c r="BN203" s="117"/>
      <c r="BO203" s="117"/>
      <c r="BP203" s="117"/>
      <c r="BQ203" s="117"/>
      <c r="BR203" s="117"/>
      <c r="BS203" s="172"/>
      <c r="BT203" s="172"/>
      <c r="BU203" s="172"/>
      <c r="BV203" s="172"/>
      <c r="BW203" s="172"/>
      <c r="BX203" s="172"/>
      <c r="BY203" s="172"/>
      <c r="BZ203" s="172"/>
      <c r="CA203" s="173"/>
      <c r="CB203" s="173"/>
      <c r="CC203" s="173"/>
      <c r="CD203" s="174">
        <f t="shared" ref="CD203" si="408">SUM(CD85:CD88)</f>
        <v>131119.75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R81:CU81 DG85 CR84 CR82 CT82 CR83 CT83 CT8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2" x14ac:dyDescent="0.3">
      <c r="A1" s="4" t="s">
        <v>95</v>
      </c>
      <c r="B1" s="4"/>
    </row>
    <row r="2" spans="1:82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</row>
    <row r="3" spans="1:82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>
        <f>IF(OR(DataGrowthRates!CB5=0,DataGrowthRates!CC5=0),"",DataGrowthRates!CC5-DataGrowthRates!CB5)</f>
        <v>0</v>
      </c>
      <c r="CD5" s="95">
        <f>IF(OR(DataGrowthRates!CC5=0,DataGrowthRates!CD5=0),"",DataGrowthRates!CD5-DataGrowthRates!CC5)</f>
        <v>0</v>
      </c>
    </row>
    <row r="6" spans="1:82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>
        <f>IF(OR(DataGrowthRates!CB6=0,DataGrowthRates!CC6=0),"",DataGrowthRates!CC6-DataGrowthRates!CB6)</f>
        <v>0</v>
      </c>
      <c r="CD6" s="94">
        <f>IF(OR(DataGrowthRates!CC6=0,DataGrowthRates!CD6=0),"",DataGrowthRates!CD6-DataGrowthRates!CC6)</f>
        <v>0</v>
      </c>
    </row>
    <row r="7" spans="1:82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>
        <f>IF(OR(DataGrowthRates!CB7=0,DataGrowthRates!CC7=0),"",DataGrowthRates!CC7-DataGrowthRates!CB7)</f>
        <v>0</v>
      </c>
      <c r="CD7" s="94">
        <f>IF(OR(DataGrowthRates!CC7=0,DataGrowthRates!CD7=0),"",DataGrowthRates!CD7-DataGrowthRates!CC7)</f>
        <v>0</v>
      </c>
    </row>
    <row r="8" spans="1:82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>
        <f>IF(OR(DataGrowthRates!CB8=0,DataGrowthRates!CC8=0),"",DataGrowthRates!CC8-DataGrowthRates!CB8)</f>
        <v>0</v>
      </c>
      <c r="CD8" s="96">
        <f>IF(OR(DataGrowthRates!CC8=0,DataGrowthRates!CD8=0),"",DataGrowthRates!CD8-DataGrowthRates!CC8)</f>
        <v>0</v>
      </c>
    </row>
    <row r="9" spans="1:82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>
        <f>IF(OR(DataGrowthRates!CB9=0,DataGrowthRates!CC9=0),"",DataGrowthRates!CC9-DataGrowthRates!CB9)</f>
        <v>0</v>
      </c>
      <c r="CD9" s="95">
        <f>IF(OR(DataGrowthRates!CC9=0,DataGrowthRates!CD9=0),"",DataGrowthRates!CD9-DataGrowthRates!CC9)</f>
        <v>0</v>
      </c>
    </row>
    <row r="10" spans="1:82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>
        <f>IF(OR(DataGrowthRates!CB10=0,DataGrowthRates!CC10=0),"",DataGrowthRates!CC10-DataGrowthRates!CB10)</f>
        <v>0</v>
      </c>
      <c r="CD10" s="94">
        <f>IF(OR(DataGrowthRates!CC10=0,DataGrowthRates!CD10=0),"",DataGrowthRates!CD10-DataGrowthRates!CC10)</f>
        <v>0</v>
      </c>
    </row>
    <row r="11" spans="1:82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>
        <f>IF(OR(DataGrowthRates!CB11=0,DataGrowthRates!CC11=0),"",DataGrowthRates!CC11-DataGrowthRates!CB11)</f>
        <v>0</v>
      </c>
      <c r="CD11" s="94">
        <f>IF(OR(DataGrowthRates!CC11=0,DataGrowthRates!CD11=0),"",DataGrowthRates!CD11-DataGrowthRates!CC11)</f>
        <v>0</v>
      </c>
    </row>
    <row r="12" spans="1:82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>
        <f>IF(OR(DataGrowthRates!CB12=0,DataGrowthRates!CC12=0),"",DataGrowthRates!CC12-DataGrowthRates!CB12)</f>
        <v>0</v>
      </c>
      <c r="CD12" s="96">
        <f>IF(OR(DataGrowthRates!CC12=0,DataGrowthRates!CD12=0),"",DataGrowthRates!CD12-DataGrowthRates!CC12)</f>
        <v>0</v>
      </c>
    </row>
    <row r="13" spans="1:82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>
        <f>IF(OR(DataGrowthRates!CB13=0,DataGrowthRates!CC13=0),"",DataGrowthRates!CC13-DataGrowthRates!CB13)</f>
        <v>0</v>
      </c>
      <c r="CD13" s="95">
        <f>IF(OR(DataGrowthRates!CC13=0,DataGrowthRates!CD13=0),"",DataGrowthRates!CD13-DataGrowthRates!CC13)</f>
        <v>0</v>
      </c>
    </row>
    <row r="14" spans="1:82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>
        <f>IF(OR(DataGrowthRates!CB14=0,DataGrowthRates!CC14=0),"",DataGrowthRates!CC14-DataGrowthRates!CB14)</f>
        <v>0</v>
      </c>
      <c r="CD14" s="94">
        <f>IF(OR(DataGrowthRates!CC14=0,DataGrowthRates!CD14=0),"",DataGrowthRates!CD14-DataGrowthRates!CC14)</f>
        <v>0</v>
      </c>
    </row>
    <row r="15" spans="1:82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>
        <f>IF(OR(DataGrowthRates!CB15=0,DataGrowthRates!CC15=0),"",DataGrowthRates!CC15-DataGrowthRates!CB15)</f>
        <v>0</v>
      </c>
      <c r="CD15" s="94">
        <f>IF(OR(DataGrowthRates!CC15=0,DataGrowthRates!CD15=0),"",DataGrowthRates!CD15-DataGrowthRates!CC15)</f>
        <v>0</v>
      </c>
    </row>
    <row r="16" spans="1:82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>
        <f>IF(OR(DataGrowthRates!CB16=0,DataGrowthRates!CC16=0),"",DataGrowthRates!CC16-DataGrowthRates!CB16)</f>
        <v>0</v>
      </c>
      <c r="CD16" s="96">
        <f>IF(OR(DataGrowthRates!CC16=0,DataGrowthRates!CD16=0),"",DataGrowthRates!CD16-DataGrowthRates!CC16)</f>
        <v>0</v>
      </c>
    </row>
    <row r="17" spans="1:82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>
        <f>IF(OR(DataGrowthRates!CB17=0,DataGrowthRates!CC17=0),"",DataGrowthRates!CC17-DataGrowthRates!CB17)</f>
        <v>0</v>
      </c>
      <c r="CD17" s="95">
        <f>IF(OR(DataGrowthRates!CC17=0,DataGrowthRates!CD17=0),"",DataGrowthRates!CD17-DataGrowthRates!CC17)</f>
        <v>0</v>
      </c>
    </row>
    <row r="18" spans="1:82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>
        <f>IF(OR(DataGrowthRates!CB18=0,DataGrowthRates!CC18=0),"",DataGrowthRates!CC18-DataGrowthRates!CB18)</f>
        <v>0</v>
      </c>
      <c r="CD18" s="94">
        <f>IF(OR(DataGrowthRates!CC18=0,DataGrowthRates!CD18=0),"",DataGrowthRates!CD18-DataGrowthRates!CC18)</f>
        <v>0</v>
      </c>
    </row>
    <row r="19" spans="1:82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>
        <f>IF(OR(DataGrowthRates!CB19=0,DataGrowthRates!CC19=0),"",DataGrowthRates!CC19-DataGrowthRates!CB19)</f>
        <v>0</v>
      </c>
      <c r="CD19" s="94">
        <f>IF(OR(DataGrowthRates!CC19=0,DataGrowthRates!CD19=0),"",DataGrowthRates!CD19-DataGrowthRates!CC19)</f>
        <v>0</v>
      </c>
    </row>
    <row r="20" spans="1:82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>
        <f>IF(OR(DataGrowthRates!CB20=0,DataGrowthRates!CC20=0),"",DataGrowthRates!CC20-DataGrowthRates!CB20)</f>
        <v>0</v>
      </c>
      <c r="CD20" s="96">
        <f>IF(OR(DataGrowthRates!CC20=0,DataGrowthRates!CD20=0),"",DataGrowthRates!CD20-DataGrowthRates!CC20)</f>
        <v>0</v>
      </c>
    </row>
    <row r="21" spans="1:82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>
        <f>IF(OR(DataGrowthRates!CB21=0,DataGrowthRates!CC21=0),"",DataGrowthRates!CC21-DataGrowthRates!CB21)</f>
        <v>0</v>
      </c>
      <c r="CD21" s="95">
        <f>IF(OR(DataGrowthRates!CC21=0,DataGrowthRates!CD21=0),"",DataGrowthRates!CD21-DataGrowthRates!CC21)</f>
        <v>0</v>
      </c>
    </row>
    <row r="22" spans="1:82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>
        <f>IF(OR(DataGrowthRates!CB22=0,DataGrowthRates!CC22=0),"",DataGrowthRates!CC22-DataGrowthRates!CB22)</f>
        <v>0</v>
      </c>
      <c r="CD22" s="94">
        <f>IF(OR(DataGrowthRates!CC22=0,DataGrowthRates!CD22=0),"",DataGrowthRates!CD22-DataGrowthRates!CC22)</f>
        <v>0</v>
      </c>
    </row>
    <row r="23" spans="1:82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>
        <f>IF(OR(DataGrowthRates!CB23=0,DataGrowthRates!CC23=0),"",DataGrowthRates!CC23-DataGrowthRates!CB23)</f>
        <v>0</v>
      </c>
      <c r="CD23" s="94">
        <f>IF(OR(DataGrowthRates!CC23=0,DataGrowthRates!CD23=0),"",DataGrowthRates!CD23-DataGrowthRates!CC23)</f>
        <v>0</v>
      </c>
    </row>
    <row r="24" spans="1:82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>
        <f>IF(OR(DataGrowthRates!CB24=0,DataGrowthRates!CC24=0),"",DataGrowthRates!CC24-DataGrowthRates!CB24)</f>
        <v>0</v>
      </c>
      <c r="CD24" s="96">
        <f>IF(OR(DataGrowthRates!CC24=0,DataGrowthRates!CD24=0),"",DataGrowthRates!CD24-DataGrowthRates!CC24)</f>
        <v>0</v>
      </c>
    </row>
    <row r="25" spans="1:82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>
        <f>IF(OR(DataGrowthRates!CB25=0,DataGrowthRates!CC25=0),"",DataGrowthRates!CC25-DataGrowthRates!CB25)</f>
        <v>0</v>
      </c>
      <c r="CD25" s="95">
        <f>IF(OR(DataGrowthRates!CC25=0,DataGrowthRates!CD25=0),"",DataGrowthRates!CD25-DataGrowthRates!CC25)</f>
        <v>0</v>
      </c>
    </row>
    <row r="26" spans="1:82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>
        <f>IF(OR(DataGrowthRates!CB26=0,DataGrowthRates!CC26=0),"",DataGrowthRates!CC26-DataGrowthRates!CB26)</f>
        <v>0</v>
      </c>
      <c r="CD26" s="94">
        <f>IF(OR(DataGrowthRates!CC26=0,DataGrowthRates!CD26=0),"",DataGrowthRates!CD26-DataGrowthRates!CC26)</f>
        <v>0</v>
      </c>
    </row>
    <row r="27" spans="1:82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>
        <f>IF(OR(DataGrowthRates!CB27=0,DataGrowthRates!CC27=0),"",DataGrowthRates!CC27-DataGrowthRates!CB27)</f>
        <v>0</v>
      </c>
      <c r="CD27" s="94">
        <f>IF(OR(DataGrowthRates!CC27=0,DataGrowthRates!CD27=0),"",DataGrowthRates!CD27-DataGrowthRates!CC27)</f>
        <v>0</v>
      </c>
    </row>
    <row r="28" spans="1:82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>
        <f>IF(OR(DataGrowthRates!CB28=0,DataGrowthRates!CC28=0),"",DataGrowthRates!CC28-DataGrowthRates!CB28)</f>
        <v>0</v>
      </c>
      <c r="CD28" s="96">
        <f>IF(OR(DataGrowthRates!CC28=0,DataGrowthRates!CD28=0),"",DataGrowthRates!CD28-DataGrowthRates!CC28)</f>
        <v>0</v>
      </c>
    </row>
    <row r="29" spans="1:82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>
        <f>IF(OR(DataGrowthRates!CB29=0,DataGrowthRates!CC29=0),"",DataGrowthRates!CC29-DataGrowthRates!CB29)</f>
        <v>0</v>
      </c>
      <c r="CD29" s="95">
        <f>IF(OR(DataGrowthRates!CC29=0,DataGrowthRates!CD29=0),"",DataGrowthRates!CD29-DataGrowthRates!CC29)</f>
        <v>0</v>
      </c>
    </row>
    <row r="30" spans="1:82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>
        <f>IF(OR(DataGrowthRates!CB30=0,DataGrowthRates!CC30=0),"",DataGrowthRates!CC30-DataGrowthRates!CB30)</f>
        <v>0</v>
      </c>
      <c r="CD30" s="94">
        <f>IF(OR(DataGrowthRates!CC30=0,DataGrowthRates!CD30=0),"",DataGrowthRates!CD30-DataGrowthRates!CC30)</f>
        <v>0</v>
      </c>
    </row>
    <row r="31" spans="1:82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>
        <f>IF(OR(DataGrowthRates!CB31=0,DataGrowthRates!CC31=0),"",DataGrowthRates!CC31-DataGrowthRates!CB31)</f>
        <v>0</v>
      </c>
      <c r="CD31" s="94">
        <f>IF(OR(DataGrowthRates!CC31=0,DataGrowthRates!CD31=0),"",DataGrowthRates!CD31-DataGrowthRates!CC31)</f>
        <v>0</v>
      </c>
    </row>
    <row r="32" spans="1:82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>
        <f>IF(OR(DataGrowthRates!CB32=0,DataGrowthRates!CC32=0),"",DataGrowthRates!CC32-DataGrowthRates!CB32)</f>
        <v>0</v>
      </c>
      <c r="CD32" s="96">
        <f>IF(OR(DataGrowthRates!CC32=0,DataGrowthRates!CD32=0),"",DataGrowthRates!CD32-DataGrowthRates!CC32)</f>
        <v>0</v>
      </c>
    </row>
    <row r="33" spans="1:82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>
        <f>IF(OR(DataGrowthRates!CB33=0,DataGrowthRates!CC33=0),"",DataGrowthRates!CC33-DataGrowthRates!CB33)</f>
        <v>0</v>
      </c>
      <c r="CD33" s="95">
        <f>IF(OR(DataGrowthRates!CC33=0,DataGrowthRates!CD33=0),"",DataGrowthRates!CD33-DataGrowthRates!CC33)</f>
        <v>0</v>
      </c>
    </row>
    <row r="34" spans="1:82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>
        <f>IF(OR(DataGrowthRates!CB34=0,DataGrowthRates!CC34=0),"",DataGrowthRates!CC34-DataGrowthRates!CB34)</f>
        <v>0</v>
      </c>
      <c r="CD34" s="94">
        <f>IF(OR(DataGrowthRates!CC34=0,DataGrowthRates!CD34=0),"",DataGrowthRates!CD34-DataGrowthRates!CC34)</f>
        <v>0</v>
      </c>
    </row>
    <row r="35" spans="1:82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>
        <f>IF(OR(DataGrowthRates!CB35=0,DataGrowthRates!CC35=0),"",DataGrowthRates!CC35-DataGrowthRates!CB35)</f>
        <v>0</v>
      </c>
      <c r="CD35" s="94">
        <f>IF(OR(DataGrowthRates!CC35=0,DataGrowthRates!CD35=0),"",DataGrowthRates!CD35-DataGrowthRates!CC35)</f>
        <v>0</v>
      </c>
    </row>
    <row r="36" spans="1:82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>
        <f>IF(OR(DataGrowthRates!CB36=0,DataGrowthRates!CC36=0),"",DataGrowthRates!CC36-DataGrowthRates!CB36)</f>
        <v>0</v>
      </c>
      <c r="CD36" s="96">
        <f>IF(OR(DataGrowthRates!CC36=0,DataGrowthRates!CD36=0),"",DataGrowthRates!CD36-DataGrowthRates!CC36)</f>
        <v>0</v>
      </c>
    </row>
    <row r="37" spans="1:82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>
        <f>IF(OR(DataGrowthRates!CB37=0,DataGrowthRates!CC37=0),"",DataGrowthRates!CC37-DataGrowthRates!CB37)</f>
        <v>0</v>
      </c>
      <c r="CD37" s="95">
        <f>IF(OR(DataGrowthRates!CC37=0,DataGrowthRates!CD37=0),"",DataGrowthRates!CD37-DataGrowthRates!CC37)</f>
        <v>0</v>
      </c>
    </row>
    <row r="38" spans="1:82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>
        <f>IF(OR(DataGrowthRates!CB38=0,DataGrowthRates!CC38=0),"",DataGrowthRates!CC38-DataGrowthRates!CB38)</f>
        <v>0</v>
      </c>
      <c r="CD38" s="94">
        <f>IF(OR(DataGrowthRates!CC38=0,DataGrowthRates!CD38=0),"",DataGrowthRates!CD38-DataGrowthRates!CC38)</f>
        <v>0</v>
      </c>
    </row>
    <row r="39" spans="1:82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>
        <f>IF(OR(DataGrowthRates!CB39=0,DataGrowthRates!CC39=0),"",DataGrowthRates!CC39-DataGrowthRates!CB39)</f>
        <v>0</v>
      </c>
      <c r="CD39" s="94">
        <f>IF(OR(DataGrowthRates!CC39=0,DataGrowthRates!CD39=0),"",DataGrowthRates!CD39-DataGrowthRates!CC39)</f>
        <v>0</v>
      </c>
    </row>
    <row r="40" spans="1:82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>
        <f>IF(OR(DataGrowthRates!CB40=0,DataGrowthRates!CC40=0),"",DataGrowthRates!CC40-DataGrowthRates!CB40)</f>
        <v>0</v>
      </c>
      <c r="CD40" s="96">
        <f>IF(OR(DataGrowthRates!CC40=0,DataGrowthRates!CD40=0),"",DataGrowthRates!CD40-DataGrowthRates!CC40)</f>
        <v>0</v>
      </c>
    </row>
    <row r="41" spans="1:82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>
        <f>IF(OR(DataGrowthRates!CB41=0,DataGrowthRates!CC41=0),"",DataGrowthRates!CC41-DataGrowthRates!CB41)</f>
        <v>0</v>
      </c>
      <c r="CD41" s="94">
        <f>IF(OR(DataGrowthRates!CC41=0,DataGrowthRates!CD41=0),"",DataGrowthRates!CD41-DataGrowthRates!CC41)</f>
        <v>0</v>
      </c>
    </row>
    <row r="42" spans="1:82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>
        <f>IF(OR(DataGrowthRates!CB42=0,DataGrowthRates!CC42=0),"",DataGrowthRates!CC42-DataGrowthRates!CB42)</f>
        <v>0</v>
      </c>
      <c r="CD42" s="94">
        <f>IF(OR(DataGrowthRates!CC42=0,DataGrowthRates!CD42=0),"",DataGrowthRates!CD42-DataGrowthRates!CC42)</f>
        <v>0</v>
      </c>
    </row>
    <row r="43" spans="1:82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>
        <f>IF(OR(DataGrowthRates!CB43=0,DataGrowthRates!CC43=0),"",DataGrowthRates!CC43-DataGrowthRates!CB43)</f>
        <v>0</v>
      </c>
      <c r="CD43" s="94">
        <f>IF(OR(DataGrowthRates!CC43=0,DataGrowthRates!CD43=0),"",DataGrowthRates!CD43-DataGrowthRates!CC43)</f>
        <v>0</v>
      </c>
    </row>
    <row r="44" spans="1:82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>
        <f>IF(OR(DataGrowthRates!CB44=0,DataGrowthRates!CC44=0),"",DataGrowthRates!CC44-DataGrowthRates!CB44)</f>
        <v>0</v>
      </c>
      <c r="CD44" s="96">
        <f>IF(OR(DataGrowthRates!CC44=0,DataGrowthRates!CD44=0),"",DataGrowthRates!CD44-DataGrowthRates!CC44)</f>
        <v>0</v>
      </c>
    </row>
    <row r="45" spans="1:82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>
        <f>IF(OR(DataGrowthRates!CB45=0,DataGrowthRates!CC45=0),"",DataGrowthRates!CC45-DataGrowthRates!CB45)</f>
        <v>0</v>
      </c>
      <c r="CD45" s="94">
        <f>IF(OR(DataGrowthRates!CC45=0,DataGrowthRates!CD45=0),"",DataGrowthRates!CD45-DataGrowthRates!CC45)</f>
        <v>0</v>
      </c>
    </row>
    <row r="46" spans="1:82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>
        <f>IF(OR(DataGrowthRates!CB46=0,DataGrowthRates!CC46=0),"",DataGrowthRates!CC46-DataGrowthRates!CB46)</f>
        <v>0</v>
      </c>
      <c r="CD46" s="94">
        <f>IF(OR(DataGrowthRates!CC46=0,DataGrowthRates!CD46=0),"",DataGrowthRates!CD46-DataGrowthRates!CC46)</f>
        <v>0</v>
      </c>
    </row>
    <row r="47" spans="1:82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>
        <f>IF(OR(DataGrowthRates!CB47=0,DataGrowthRates!CC47=0),"",DataGrowthRates!CC47-DataGrowthRates!CB47)</f>
        <v>0</v>
      </c>
      <c r="CD47" s="94">
        <f>IF(OR(DataGrowthRates!CC47=0,DataGrowthRates!CD47=0),"",DataGrowthRates!CD47-DataGrowthRates!CC47)</f>
        <v>0</v>
      </c>
    </row>
    <row r="48" spans="1:82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>
        <f>IF(OR(DataGrowthRates!CB48=0,DataGrowthRates!CC48=0),"",DataGrowthRates!CC48-DataGrowthRates!CB48)</f>
        <v>0</v>
      </c>
      <c r="CD48" s="96">
        <f>IF(OR(DataGrowthRates!CC48=0,DataGrowthRates!CD48=0),"",DataGrowthRates!CD48-DataGrowthRates!CC48)</f>
        <v>0</v>
      </c>
    </row>
    <row r="49" spans="1:82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>
        <f>IF(OR(DataGrowthRates!CB49=0,DataGrowthRates!CC49=0),"",DataGrowthRates!CC49-DataGrowthRates!CB49)</f>
        <v>0</v>
      </c>
      <c r="CD49" s="94">
        <f>IF(OR(DataGrowthRates!CC49=0,DataGrowthRates!CD49=0),"",DataGrowthRates!CD49-DataGrowthRates!CC49)</f>
        <v>0</v>
      </c>
    </row>
    <row r="50" spans="1:82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>
        <f>IF(OR(DataGrowthRates!CB50=0,DataGrowthRates!CC50=0),"",DataGrowthRates!CC50-DataGrowthRates!CB50)</f>
        <v>0</v>
      </c>
      <c r="CD50" s="94">
        <f>IF(OR(DataGrowthRates!CC50=0,DataGrowthRates!CD50=0),"",DataGrowthRates!CD50-DataGrowthRates!CC50)</f>
        <v>0</v>
      </c>
    </row>
    <row r="51" spans="1:82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>
        <f>IF(OR(DataGrowthRates!CB51=0,DataGrowthRates!CC51=0),"",DataGrowthRates!CC51-DataGrowthRates!CB51)</f>
        <v>0</v>
      </c>
      <c r="CD51" s="94">
        <f>IF(OR(DataGrowthRates!CC51=0,DataGrowthRates!CD51=0),"",DataGrowthRates!CD51-DataGrowthRates!CC51)</f>
        <v>0</v>
      </c>
    </row>
    <row r="52" spans="1:82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>
        <f>IF(OR(DataGrowthRates!CB52=0,DataGrowthRates!CC52=0),"",DataGrowthRates!CC52-DataGrowthRates!CB52)</f>
        <v>0</v>
      </c>
      <c r="CD52" s="96">
        <f>IF(OR(DataGrowthRates!CC52=0,DataGrowthRates!CD52=0),"",DataGrowthRates!CD52-DataGrowthRates!CC52)</f>
        <v>0</v>
      </c>
    </row>
    <row r="53" spans="1:82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>
        <f>IF(OR(DataGrowthRates!CB53=0,DataGrowthRates!CC53=0),"",DataGrowthRates!CC53-DataGrowthRates!CB53)</f>
        <v>0</v>
      </c>
      <c r="CD53" s="94">
        <f>IF(OR(DataGrowthRates!CC53=0,DataGrowthRates!CD53=0),"",DataGrowthRates!CD53-DataGrowthRates!CC53)</f>
        <v>0</v>
      </c>
    </row>
    <row r="54" spans="1:82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>
        <f>IF(OR(DataGrowthRates!CB54=0,DataGrowthRates!CC54=0),"",DataGrowthRates!CC54-DataGrowthRates!CB54)</f>
        <v>0</v>
      </c>
      <c r="CD54" s="94">
        <f>IF(OR(DataGrowthRates!CC54=0,DataGrowthRates!CD54=0),"",DataGrowthRates!CD54-DataGrowthRates!CC54)</f>
        <v>0</v>
      </c>
    </row>
    <row r="55" spans="1:82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>
        <f>IF(OR(DataGrowthRates!CB55=0,DataGrowthRates!CC55=0),"",DataGrowthRates!CC55-DataGrowthRates!CB55)</f>
        <v>0</v>
      </c>
      <c r="CD55" s="94">
        <f>IF(OR(DataGrowthRates!CC55=0,DataGrowthRates!CD55=0),"",DataGrowthRates!CD55-DataGrowthRates!CC55)</f>
        <v>0</v>
      </c>
    </row>
    <row r="56" spans="1:82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>
        <f>IF(OR(DataGrowthRates!CB56=0,DataGrowthRates!CC56=0),"",DataGrowthRates!CC56-DataGrowthRates!CB56)</f>
        <v>0</v>
      </c>
      <c r="CD56" s="96">
        <f>IF(OR(DataGrowthRates!CC56=0,DataGrowthRates!CD56=0),"",DataGrowthRates!CD56-DataGrowthRates!CC56)</f>
        <v>0</v>
      </c>
    </row>
    <row r="57" spans="1:82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>
        <f>IF(OR(DataGrowthRates!CB57=0,DataGrowthRates!CC57=0),"",DataGrowthRates!CC57-DataGrowthRates!CB57)</f>
        <v>0</v>
      </c>
      <c r="CD57" s="94">
        <f>IF(OR(DataGrowthRates!CC57=0,DataGrowthRates!CD57=0),"",DataGrowthRates!CD57-DataGrowthRates!CC57)</f>
        <v>0</v>
      </c>
    </row>
    <row r="58" spans="1:82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>
        <f>IF(OR(DataGrowthRates!CB58=0,DataGrowthRates!CC58=0),"",DataGrowthRates!CC58-DataGrowthRates!CB58)</f>
        <v>0</v>
      </c>
      <c r="CD58" s="94">
        <f>IF(OR(DataGrowthRates!CC58=0,DataGrowthRates!CD58=0),"",DataGrowthRates!CD58-DataGrowthRates!CC58)</f>
        <v>0</v>
      </c>
    </row>
    <row r="59" spans="1:82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>
        <f>IF(OR(DataGrowthRates!CB59=0,DataGrowthRates!CC59=0),"",DataGrowthRates!CC59-DataGrowthRates!CB59)</f>
        <v>0</v>
      </c>
      <c r="CD59" s="94">
        <f>IF(OR(DataGrowthRates!CC59=0,DataGrowthRates!CD59=0),"",DataGrowthRates!CD59-DataGrowthRates!CC59)</f>
        <v>0</v>
      </c>
    </row>
    <row r="60" spans="1:82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>
        <f>IF(OR(DataGrowthRates!CB60=0,DataGrowthRates!CC60=0),"",DataGrowthRates!CC60-DataGrowthRates!CB60)</f>
        <v>0</v>
      </c>
      <c r="CD60" s="96">
        <f>IF(OR(DataGrowthRates!CC60=0,DataGrowthRates!CD60=0),"",DataGrowthRates!CD60-DataGrowthRates!CC60)</f>
        <v>0</v>
      </c>
    </row>
    <row r="61" spans="1:82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>
        <f>IF(OR(DataGrowthRates!CB61=0,DataGrowthRates!CC61=0),"",DataGrowthRates!CC61-DataGrowthRates!CB61)</f>
        <v>0</v>
      </c>
      <c r="CD61" s="94">
        <f>IF(OR(DataGrowthRates!CC61=0,DataGrowthRates!CD61=0),"",DataGrowthRates!CD61-DataGrowthRates!CC61)</f>
        <v>0</v>
      </c>
    </row>
    <row r="62" spans="1:82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>
        <f>IF(OR(DataGrowthRates!CB62=0,DataGrowthRates!CC62=0),"",DataGrowthRates!CC62-DataGrowthRates!CB62)</f>
        <v>0</v>
      </c>
      <c r="CD62" s="94">
        <f>IF(OR(DataGrowthRates!CC62=0,DataGrowthRates!CD62=0),"",DataGrowthRates!CD62-DataGrowthRates!CC62)</f>
        <v>0</v>
      </c>
    </row>
    <row r="63" spans="1:82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>
        <f>IF(OR(DataGrowthRates!CB63=0,DataGrowthRates!CC63=0),"",DataGrowthRates!CC63-DataGrowthRates!CB63)</f>
        <v>0</v>
      </c>
      <c r="CD63" s="94">
        <f>IF(OR(DataGrowthRates!CC63=0,DataGrowthRates!CD63=0),"",DataGrowthRates!CD63-DataGrowthRates!CC63)</f>
        <v>0</v>
      </c>
    </row>
    <row r="64" spans="1:82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>
        <f>IF(OR(DataGrowthRates!CB64=0,DataGrowthRates!CC64=0),"",DataGrowthRates!CC64-DataGrowthRates!CB64)</f>
        <v>0</v>
      </c>
      <c r="CD64" s="96">
        <f>IF(OR(DataGrowthRates!CC64=0,DataGrowthRates!CD64=0),"",DataGrowthRates!CD64-DataGrowthRates!CC64)</f>
        <v>0</v>
      </c>
    </row>
    <row r="65" spans="1:82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>
        <f>IF(OR(DataGrowthRates!CB65=0,DataGrowthRates!CC65=0),"",DataGrowthRates!CC65-DataGrowthRates!CB65)</f>
        <v>0</v>
      </c>
      <c r="CD65" s="94">
        <f>IF(OR(DataGrowthRates!CC65=0,DataGrowthRates!CD65=0),"",DataGrowthRates!CD65-DataGrowthRates!CC65)</f>
        <v>0</v>
      </c>
    </row>
    <row r="66" spans="1:82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>
        <f>IF(OR(DataGrowthRates!CB66=0,DataGrowthRates!CC66=0),"",DataGrowthRates!CC66-DataGrowthRates!CB66)</f>
        <v>0</v>
      </c>
      <c r="CD66" s="94">
        <f>IF(OR(DataGrowthRates!CC66=0,DataGrowthRates!CD66=0),"",DataGrowthRates!CD66-DataGrowthRates!CC66)</f>
        <v>0</v>
      </c>
    </row>
    <row r="67" spans="1:82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>
        <f>IF(OR(DataGrowthRates!CB67=0,DataGrowthRates!CC67=0),"",DataGrowthRates!CC67-DataGrowthRates!CB67)</f>
        <v>0</v>
      </c>
      <c r="CD67" s="94">
        <f>IF(OR(DataGrowthRates!CC67=0,DataGrowthRates!CD67=0),"",DataGrowthRates!CD67-DataGrowthRates!CC67)</f>
        <v>0</v>
      </c>
    </row>
    <row r="68" spans="1:82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>
        <f>IF(OR(DataGrowthRates!CB68=0,DataGrowthRates!CC68=0),"",DataGrowthRates!CC68-DataGrowthRates!CB68)</f>
        <v>0</v>
      </c>
      <c r="CD68" s="96">
        <f>IF(OR(DataGrowthRates!CC68=0,DataGrowthRates!CD68=0),"",DataGrowthRates!CD68-DataGrowthRates!CC68)</f>
        <v>0</v>
      </c>
    </row>
    <row r="69" spans="1:82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>
        <f>IF(OR(DataGrowthRates!CB69=0,DataGrowthRates!CC69=0),"",DataGrowthRates!CC69-DataGrowthRates!CB69)</f>
        <v>0</v>
      </c>
      <c r="CD69" s="94">
        <f>IF(OR(DataGrowthRates!CC69=0,DataGrowthRates!CD69=0),"",DataGrowthRates!CD69-DataGrowthRates!CC69)</f>
        <v>0</v>
      </c>
    </row>
    <row r="70" spans="1:82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>
        <f>IF(OR(DataGrowthRates!CB70=0,DataGrowthRates!CC70=0),"",DataGrowthRates!CC70-DataGrowthRates!CB70)</f>
        <v>0</v>
      </c>
      <c r="CD70" s="94">
        <f>IF(OR(DataGrowthRates!CC70=0,DataGrowthRates!CD70=0),"",DataGrowthRates!CD70-DataGrowthRates!CC70)</f>
        <v>0</v>
      </c>
    </row>
    <row r="71" spans="1:82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>
        <f>IF(OR(DataGrowthRates!CB71=0,DataGrowthRates!CC71=0),"",DataGrowthRates!CC71-DataGrowthRates!CB71)</f>
        <v>0</v>
      </c>
      <c r="CD71" s="94">
        <f>IF(OR(DataGrowthRates!CC71=0,DataGrowthRates!CD71=0),"",DataGrowthRates!CD71-DataGrowthRates!CC71)</f>
        <v>0</v>
      </c>
    </row>
    <row r="72" spans="1:82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>
        <f>IF(OR(DataGrowthRates!CB72=0,DataGrowthRates!CC72=0),"",DataGrowthRates!CC72-DataGrowthRates!CB72)</f>
        <v>0</v>
      </c>
      <c r="CD72" s="96">
        <f>IF(OR(DataGrowthRates!CC72=0,DataGrowthRates!CD72=0),"",DataGrowthRates!CD72-DataGrowthRates!CC72)</f>
        <v>0</v>
      </c>
    </row>
    <row r="73" spans="1:82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>
        <f>IF(OR(DataGrowthRates!CB73=0,DataGrowthRates!CC73=0),"",DataGrowthRates!CC73-DataGrowthRates!CB73)</f>
        <v>0</v>
      </c>
      <c r="CD73" s="94">
        <f>IF(OR(DataGrowthRates!CC73=0,DataGrowthRates!CD73=0),"",DataGrowthRates!CD73-DataGrowthRates!CC73)</f>
        <v>0</v>
      </c>
    </row>
    <row r="74" spans="1:82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>
        <f>IF(OR(DataGrowthRates!CB74=0,DataGrowthRates!CC74=0),"",DataGrowthRates!CC74-DataGrowthRates!CB74)</f>
        <v>0</v>
      </c>
      <c r="CD74" s="94">
        <f>IF(OR(DataGrowthRates!CC74=0,DataGrowthRates!CD74=0),"",DataGrowthRates!CD74-DataGrowthRates!CC74)</f>
        <v>0</v>
      </c>
    </row>
    <row r="75" spans="1:82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>
        <f>IF(OR(DataGrowthRates!CB75=0,DataGrowthRates!CC75=0),"",DataGrowthRates!CC75-DataGrowthRates!CB75)</f>
        <v>0</v>
      </c>
      <c r="CD75" s="94">
        <f>IF(OR(DataGrowthRates!CC75=0,DataGrowthRates!CD75=0),"",DataGrowthRates!CD75-DataGrowthRates!CC75)</f>
        <v>0</v>
      </c>
    </row>
    <row r="76" spans="1:82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>
        <f>IF(OR(DataGrowthRates!CB76=0,DataGrowthRates!CC76=0),"",DataGrowthRates!CC76-DataGrowthRates!CB76)</f>
        <v>0</v>
      </c>
      <c r="CD76" s="96">
        <f>IF(OR(DataGrowthRates!CC76=0,DataGrowthRates!CD76=0),"",DataGrowthRates!CD76-DataGrowthRates!CC76)</f>
        <v>0</v>
      </c>
    </row>
    <row r="77" spans="1:82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>
        <f>IF(OR(DataGrowthRates!CB77=0,DataGrowthRates!CC77=0),"",DataGrowthRates!CC77-DataGrowthRates!CB77)</f>
        <v>0</v>
      </c>
      <c r="CD77" s="94">
        <f>IF(OR(DataGrowthRates!CC77=0,DataGrowthRates!CD77=0),"",DataGrowthRates!CD77-DataGrowthRates!CC77)</f>
        <v>0</v>
      </c>
    </row>
    <row r="78" spans="1:82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>
        <f>IF(OR(DataGrowthRates!CB78=0,DataGrowthRates!CC78=0),"",DataGrowthRates!CC78-DataGrowthRates!CB78)</f>
        <v>0</v>
      </c>
      <c r="CD78" s="94">
        <f>IF(OR(DataGrowthRates!CC78=0,DataGrowthRates!CD78=0),"",DataGrowthRates!CD78-DataGrowthRates!CC78)</f>
        <v>0</v>
      </c>
    </row>
    <row r="79" spans="1:82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>
        <f>IF(OR(DataGrowthRates!CB79=0,DataGrowthRates!CC79=0),"",DataGrowthRates!CC79-DataGrowthRates!CB79)</f>
        <v>0</v>
      </c>
      <c r="CD79" s="94">
        <f>IF(OR(DataGrowthRates!CC79=0,DataGrowthRates!CD79=0),"",DataGrowthRates!CD79-DataGrowthRates!CC79)</f>
        <v>0</v>
      </c>
    </row>
    <row r="80" spans="1:82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>
        <f>IF(OR(DataGrowthRates!CB80=0,DataGrowthRates!CC80=0),"",DataGrowthRates!CC80-DataGrowthRates!CB80)</f>
        <v>0</v>
      </c>
      <c r="CD80" s="96">
        <f>IF(OR(DataGrowthRates!CC80=0,DataGrowthRates!CD80=0),"",DataGrowthRates!CD80-DataGrowthRates!CC80)</f>
        <v>0</v>
      </c>
    </row>
    <row r="81" spans="1:82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>
        <f>IF(OR(DataGrowthRates!CB81=0,DataGrowthRates!CC81=0),"",DataGrowthRates!CC81-DataGrowthRates!CB81)</f>
        <v>0</v>
      </c>
      <c r="CD81" s="94">
        <f>IF(OR(DataGrowthRates!CC81=0,DataGrowthRates!CD81=0),"",DataGrowthRates!CD81-DataGrowthRates!CC81)</f>
        <v>227.63000000000466</v>
      </c>
    </row>
    <row r="82" spans="1:82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>
        <f>IF(OR(DataGrowthRates!CB82=0,DataGrowthRates!CC82=0),"",DataGrowthRates!CC82-DataGrowthRates!CB82)</f>
        <v>0</v>
      </c>
      <c r="CD82" s="94">
        <f>IF(OR(DataGrowthRates!CC82=0,DataGrowthRates!CD82=0),"",DataGrowthRates!CD82-DataGrowthRates!CC82)</f>
        <v>68.880000000001019</v>
      </c>
    </row>
    <row r="83" spans="1:82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>
        <f>IF(OR(DataGrowthRates!CB83=0,DataGrowthRates!CC83=0),"",DataGrowthRates!CC83-DataGrowthRates!CB83)</f>
        <v>0</v>
      </c>
      <c r="CD83" s="94">
        <f>IF(OR(DataGrowthRates!CC83=0,DataGrowthRates!CD83=0),"",DataGrowthRates!CD83-DataGrowthRates!CC83)</f>
        <v>-24.040000000000873</v>
      </c>
    </row>
    <row r="84" spans="1:82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>
        <f>IF(OR(DataGrowthRates!CB84=0,DataGrowthRates!CC84=0),"",DataGrowthRates!CC84-DataGrowthRates!CB84)</f>
        <v>0</v>
      </c>
      <c r="CD84" s="96">
        <f>IF(OR(DataGrowthRates!CC84=0,DataGrowthRates!CD84=0),"",DataGrowthRates!CD84-DataGrowthRates!CC84)</f>
        <v>-34.55000000000291</v>
      </c>
    </row>
    <row r="85" spans="1:82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>
        <f>IF(OR(DataGrowthRates!CB85=0,DataGrowthRates!CC85=0),"",DataGrowthRates!CC85-DataGrowthRates!CB85)</f>
        <v>203.7261882568564</v>
      </c>
      <c r="CD85" s="94">
        <f>IF(OR(DataGrowthRates!CC85=0,DataGrowthRates!CD85=0),"",DataGrowthRates!CD85-DataGrowthRates!CC85)</f>
        <v>-123.8661882568631</v>
      </c>
    </row>
    <row r="86" spans="1:82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>
        <f>IF(OR(DataGrowthRates!CB86=0,DataGrowthRates!CC86=0),"",DataGrowthRates!CC86-DataGrowthRates!CB86)</f>
        <v>125.07161830861151</v>
      </c>
      <c r="CD86" s="94">
        <f>IF(OR(DataGrowthRates!CC86=0,DataGrowthRates!CD86=0),"",DataGrowthRates!CD86-DataGrowthRates!CC86)</f>
        <v>-85.72161830861296</v>
      </c>
    </row>
    <row r="87" spans="1:82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>
        <f>IF(OR(DataGrowthRates!CC87=0,DataGrowthRates!CD87=0),"",DataGrowthRates!CD87-DataGrowthRates!CC87)</f>
        <v>276.63724878253925</v>
      </c>
    </row>
    <row r="88" spans="1:82" x14ac:dyDescent="0.3">
      <c r="A88" s="4" t="s">
        <v>180</v>
      </c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</row>
    <row r="89" spans="1:82" x14ac:dyDescent="0.3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  <c r="BI89" s="114"/>
      <c r="BJ89" s="114"/>
      <c r="BK89" s="114"/>
      <c r="BL89" s="114"/>
      <c r="BM89" s="114"/>
      <c r="BN89" s="114"/>
      <c r="BO89" s="114"/>
      <c r="BP89" s="114"/>
      <c r="BQ89" s="114"/>
      <c r="BR89" s="114"/>
      <c r="BS89" s="114"/>
      <c r="BT89" s="114"/>
      <c r="BU89" s="114"/>
      <c r="BV89" s="114"/>
      <c r="BW89" s="114"/>
      <c r="BX89" s="114"/>
      <c r="BY89" s="114"/>
      <c r="BZ89" s="114"/>
      <c r="CA89" s="114"/>
      <c r="CB89" s="114"/>
      <c r="CC89" s="114"/>
      <c r="CD89" s="114"/>
    </row>
    <row r="90" spans="1:82" x14ac:dyDescent="0.3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4"/>
      <c r="AA90" s="114"/>
      <c r="AB90" s="114"/>
      <c r="AC90" s="114"/>
      <c r="AD90" s="114"/>
      <c r="AE90" s="114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  <c r="BI90" s="114"/>
      <c r="BJ90" s="114"/>
      <c r="BK90" s="114"/>
      <c r="BL90" s="114"/>
      <c r="BM90" s="114"/>
      <c r="BN90" s="114"/>
      <c r="BO90" s="114"/>
      <c r="BP90" s="114"/>
      <c r="BQ90" s="114"/>
      <c r="BR90" s="114"/>
      <c r="BS90" s="114"/>
      <c r="BT90" s="114"/>
      <c r="BU90" s="114"/>
      <c r="BV90" s="114"/>
      <c r="BW90" s="114"/>
      <c r="BX90" s="114"/>
      <c r="BY90" s="114"/>
      <c r="BZ90" s="114"/>
      <c r="CA90" s="114"/>
      <c r="CB90" s="114"/>
      <c r="CC90" s="114"/>
      <c r="CD90" s="114"/>
    </row>
    <row r="91" spans="1:82" x14ac:dyDescent="0.3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4"/>
      <c r="AA91" s="114"/>
      <c r="AB91" s="114"/>
      <c r="AC91" s="114"/>
      <c r="AD91" s="114"/>
      <c r="AE91" s="114"/>
      <c r="AF91" s="114"/>
      <c r="AG91" s="114"/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4"/>
      <c r="BK91" s="114"/>
      <c r="BL91" s="114"/>
      <c r="BM91" s="114"/>
      <c r="BN91" s="114"/>
      <c r="BO91" s="114"/>
      <c r="BP91" s="114"/>
      <c r="BQ91" s="114"/>
      <c r="BR91" s="114"/>
      <c r="BS91" s="114"/>
      <c r="BT91" s="114"/>
      <c r="BU91" s="114"/>
      <c r="BV91" s="114"/>
      <c r="BW91" s="114"/>
      <c r="BX91" s="114"/>
      <c r="BY91" s="114"/>
      <c r="BZ91" s="114"/>
      <c r="CA91" s="114"/>
      <c r="CB91" s="114"/>
      <c r="CC91" s="114"/>
      <c r="CD91" s="114"/>
    </row>
    <row r="92" spans="1:82" x14ac:dyDescent="0.3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4"/>
      <c r="AA92" s="114"/>
      <c r="AB92" s="11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  <c r="BI92" s="114"/>
      <c r="BJ92" s="114"/>
      <c r="BK92" s="114"/>
      <c r="BL92" s="114"/>
      <c r="BM92" s="114"/>
      <c r="BN92" s="114"/>
      <c r="BO92" s="114"/>
      <c r="BP92" s="114"/>
      <c r="BQ92" s="114"/>
      <c r="BR92" s="114"/>
      <c r="BS92" s="114"/>
      <c r="BT92" s="114"/>
      <c r="BU92" s="114"/>
      <c r="BV92" s="114"/>
      <c r="BW92" s="114"/>
      <c r="BX92" s="114"/>
      <c r="BY92" s="114"/>
      <c r="BZ92" s="114"/>
      <c r="CA92" s="114"/>
      <c r="CB92" s="114"/>
      <c r="CC92" s="114"/>
      <c r="CD92" s="114"/>
    </row>
    <row r="93" spans="1:82" x14ac:dyDescent="0.3">
      <c r="A93" s="137"/>
      <c r="B93" s="137"/>
      <c r="C93" s="137" t="s">
        <v>49</v>
      </c>
      <c r="D93" s="137" t="s">
        <v>50</v>
      </c>
      <c r="E93" s="137" t="s">
        <v>51</v>
      </c>
      <c r="F93" s="137" t="s">
        <v>52</v>
      </c>
      <c r="G93" s="137" t="s">
        <v>49</v>
      </c>
      <c r="H93" s="137" t="s">
        <v>50</v>
      </c>
      <c r="I93" s="137" t="s">
        <v>51</v>
      </c>
      <c r="J93" s="137" t="s">
        <v>52</v>
      </c>
      <c r="K93" s="137" t="s">
        <v>49</v>
      </c>
      <c r="L93" s="137" t="s">
        <v>50</v>
      </c>
      <c r="M93" s="137" t="s">
        <v>51</v>
      </c>
      <c r="N93" s="137" t="s">
        <v>52</v>
      </c>
      <c r="O93" s="137" t="s">
        <v>49</v>
      </c>
      <c r="P93" s="137" t="s">
        <v>50</v>
      </c>
      <c r="Q93" s="137" t="s">
        <v>51</v>
      </c>
      <c r="R93" s="137" t="s">
        <v>52</v>
      </c>
      <c r="S93" s="137" t="s">
        <v>49</v>
      </c>
      <c r="T93" s="137" t="s">
        <v>50</v>
      </c>
      <c r="U93" s="137" t="s">
        <v>51</v>
      </c>
      <c r="V93" s="137" t="s">
        <v>52</v>
      </c>
      <c r="W93" s="137" t="s">
        <v>49</v>
      </c>
      <c r="X93" s="137" t="s">
        <v>50</v>
      </c>
      <c r="Y93" s="137" t="s">
        <v>51</v>
      </c>
      <c r="Z93" s="137" t="s">
        <v>52</v>
      </c>
      <c r="AA93" s="137" t="s">
        <v>49</v>
      </c>
      <c r="AB93" s="137" t="s">
        <v>50</v>
      </c>
      <c r="AC93" s="137" t="s">
        <v>51</v>
      </c>
      <c r="AD93" s="137" t="s">
        <v>52</v>
      </c>
      <c r="AE93" s="137" t="s">
        <v>49</v>
      </c>
      <c r="AF93" s="137" t="s">
        <v>50</v>
      </c>
      <c r="AG93" s="137" t="s">
        <v>51</v>
      </c>
      <c r="AH93" s="137" t="s">
        <v>52</v>
      </c>
      <c r="AI93" s="137" t="s">
        <v>49</v>
      </c>
      <c r="AJ93" s="137" t="s">
        <v>50</v>
      </c>
      <c r="AK93" s="137" t="s">
        <v>51</v>
      </c>
      <c r="AL93" s="137" t="s">
        <v>52</v>
      </c>
      <c r="AM93" s="137" t="s">
        <v>49</v>
      </c>
      <c r="AN93" s="137" t="s">
        <v>50</v>
      </c>
      <c r="AO93" s="137" t="s">
        <v>51</v>
      </c>
      <c r="AP93" s="137" t="s">
        <v>52</v>
      </c>
      <c r="AQ93" s="137" t="s">
        <v>49</v>
      </c>
      <c r="AR93" s="137" t="s">
        <v>50</v>
      </c>
      <c r="AS93" s="137" t="s">
        <v>51</v>
      </c>
      <c r="AT93" s="137" t="s">
        <v>52</v>
      </c>
      <c r="AU93" s="137" t="s">
        <v>49</v>
      </c>
      <c r="AV93" s="137" t="s">
        <v>50</v>
      </c>
      <c r="AW93" s="137" t="s">
        <v>51</v>
      </c>
      <c r="AX93" s="137" t="s">
        <v>52</v>
      </c>
      <c r="AY93" s="137" t="s">
        <v>49</v>
      </c>
      <c r="AZ93" s="137" t="s">
        <v>50</v>
      </c>
      <c r="BA93" s="137" t="s">
        <v>51</v>
      </c>
      <c r="BB93" s="137" t="s">
        <v>52</v>
      </c>
      <c r="BC93" s="137" t="s">
        <v>49</v>
      </c>
      <c r="BD93" s="137" t="s">
        <v>50</v>
      </c>
      <c r="BE93" s="137" t="s">
        <v>51</v>
      </c>
      <c r="BF93" s="137" t="s">
        <v>52</v>
      </c>
      <c r="BG93" s="137" t="s">
        <v>49</v>
      </c>
      <c r="BH93" s="137" t="s">
        <v>50</v>
      </c>
      <c r="BI93" s="137" t="s">
        <v>51</v>
      </c>
      <c r="BJ93" s="137" t="s">
        <v>52</v>
      </c>
      <c r="BK93" s="137" t="s">
        <v>49</v>
      </c>
      <c r="BL93" s="137" t="s">
        <v>50</v>
      </c>
      <c r="BM93" s="137" t="s">
        <v>51</v>
      </c>
      <c r="BN93" s="137" t="s">
        <v>52</v>
      </c>
      <c r="BO93" s="137" t="s">
        <v>49</v>
      </c>
      <c r="BP93" s="137" t="s">
        <v>50</v>
      </c>
      <c r="BQ93" s="137" t="s">
        <v>51</v>
      </c>
      <c r="BR93" s="137" t="s">
        <v>52</v>
      </c>
      <c r="BS93" s="137" t="s">
        <v>49</v>
      </c>
      <c r="BT93" s="137" t="s">
        <v>50</v>
      </c>
      <c r="BU93" s="137" t="s">
        <v>51</v>
      </c>
      <c r="BV93" s="137" t="s">
        <v>52</v>
      </c>
      <c r="BW93" s="137" t="s">
        <v>49</v>
      </c>
      <c r="BX93" s="137" t="s">
        <v>50</v>
      </c>
      <c r="BY93" s="137" t="s">
        <v>51</v>
      </c>
      <c r="BZ93" s="137" t="s">
        <v>52</v>
      </c>
      <c r="CA93" s="137" t="s">
        <v>49</v>
      </c>
      <c r="CB93" s="137" t="s">
        <v>50</v>
      </c>
      <c r="CC93" s="137" t="s">
        <v>51</v>
      </c>
      <c r="CD93" s="137" t="s">
        <v>52</v>
      </c>
    </row>
    <row r="94" spans="1:82" ht="13.5" thickBot="1" x14ac:dyDescent="0.35">
      <c r="B94" s="2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v>42795</v>
      </c>
      <c r="AY94" s="61">
        <v>42887</v>
      </c>
      <c r="AZ94" s="61">
        <v>42979</v>
      </c>
      <c r="BA94" s="61">
        <v>43070</v>
      </c>
      <c r="BB94" s="61">
        <v>43160</v>
      </c>
      <c r="BC94" s="61">
        <v>43252</v>
      </c>
      <c r="BD94" s="61">
        <v>43344</v>
      </c>
      <c r="BE94" s="61">
        <v>43435</v>
      </c>
      <c r="BF94" s="61">
        <v>43525</v>
      </c>
      <c r="BG94" s="61">
        <v>43617</v>
      </c>
      <c r="BH94" s="61">
        <v>43709</v>
      </c>
      <c r="BI94" s="61">
        <v>43800</v>
      </c>
      <c r="BJ94" s="61">
        <v>43891</v>
      </c>
      <c r="BK94" s="61">
        <v>43983</v>
      </c>
      <c r="BL94" s="61">
        <v>44075</v>
      </c>
      <c r="BM94" s="61">
        <v>44166</v>
      </c>
      <c r="BN94" s="61">
        <v>44256</v>
      </c>
      <c r="BO94" s="61">
        <v>44348</v>
      </c>
      <c r="BP94" s="61">
        <v>44440</v>
      </c>
      <c r="BQ94" s="61">
        <v>44531</v>
      </c>
      <c r="BR94" s="61">
        <v>44621</v>
      </c>
      <c r="BS94" s="61">
        <v>44713</v>
      </c>
      <c r="BT94" s="61">
        <v>44805</v>
      </c>
      <c r="BU94" s="61">
        <v>44896</v>
      </c>
      <c r="BV94" s="61">
        <v>44986</v>
      </c>
      <c r="BW94" s="61">
        <v>45078</v>
      </c>
      <c r="BX94" s="61">
        <v>45170</v>
      </c>
      <c r="BY94" s="61">
        <v>45261</v>
      </c>
      <c r="BZ94" s="61">
        <v>45352</v>
      </c>
      <c r="CA94" s="61">
        <v>45444</v>
      </c>
      <c r="CB94" s="61">
        <v>45536</v>
      </c>
      <c r="CC94" s="61">
        <v>45627</v>
      </c>
      <c r="CD94" s="61">
        <v>45717</v>
      </c>
    </row>
    <row r="95" spans="1:82" ht="39" x14ac:dyDescent="0.3">
      <c r="A95" s="138" t="s">
        <v>91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6"/>
      <c r="AA95" s="146"/>
      <c r="AB95" s="146"/>
      <c r="AC95" s="146"/>
      <c r="AD95" s="146"/>
    </row>
    <row r="96" spans="1:82" x14ac:dyDescent="0.3">
      <c r="A96" s="4" t="s">
        <v>12</v>
      </c>
      <c r="C96" s="140"/>
      <c r="D96" s="95">
        <f>IF(OR(DataGrowthRates!C96="",DataGrowthRates!D96=""),"",DataGrowthRates!D96-DataGrowthRates!C96)</f>
        <v>0.3881629508751866</v>
      </c>
      <c r="E96" s="95">
        <f>IF(OR(DataGrowthRates!D96="",DataGrowthRates!E96=""),"",DataGrowthRates!E96-DataGrowthRates!D96)</f>
        <v>0.44770263622477979</v>
      </c>
      <c r="F96" s="95">
        <f>IF(OR(DataGrowthRates!E96="",DataGrowthRates!F96=""),"",DataGrowthRates!F96-DataGrowthRates!E96)</f>
        <v>0.16366258233372805</v>
      </c>
      <c r="G96" s="95">
        <f>IF(OR(DataGrowthRates!F96="",DataGrowthRates!G96=""),"",DataGrowthRates!G96-DataGrowthRates!F96)</f>
        <v>0.31364675796089753</v>
      </c>
      <c r="H96" s="95">
        <f>IF(OR(DataGrowthRates!G96="",DataGrowthRates!H96=""),"",DataGrowthRates!H96-DataGrowthRates!G96)</f>
        <v>-1.3253497517789559</v>
      </c>
      <c r="I96" s="95">
        <f>IF(OR(DataGrowthRates!H96="",DataGrowthRates!I96=""),"",DataGrowthRates!I96-DataGrowthRates!H96)</f>
        <v>0</v>
      </c>
      <c r="J96" s="95">
        <f>IF(OR(DataGrowthRates!I96="",DataGrowthRates!J96=""),"",DataGrowthRates!J96-DataGrowthRates!I96)</f>
        <v>0</v>
      </c>
      <c r="K96" s="95">
        <f>IF(OR(DataGrowthRates!J96="",DataGrowthRates!K96=""),"",DataGrowthRates!K96-DataGrowthRates!J96)</f>
        <v>0.41755782738279268</v>
      </c>
      <c r="L96" s="95">
        <f>IF(OR(DataGrowthRates!K96="",DataGrowthRates!L96=""),"",DataGrowthRates!L96-DataGrowthRates!K96)</f>
        <v>-0.12718130192114008</v>
      </c>
      <c r="M96" s="95">
        <f>IF(OR(DataGrowthRates!L96="",DataGrowthRates!M96=""),"",DataGrowthRates!M96-DataGrowthRates!L96)</f>
        <v>0</v>
      </c>
      <c r="N96" s="95">
        <f>IF(OR(DataGrowthRates!M96="",DataGrowthRates!N96=""),"",DataGrowthRates!N96-DataGrowthRates!M96)</f>
        <v>0</v>
      </c>
      <c r="O96" s="95">
        <f>IF(OR(DataGrowthRates!N96="",DataGrowthRates!O96=""),"",DataGrowthRates!O96-DataGrowthRates!N96)</f>
        <v>0</v>
      </c>
      <c r="P96" s="95">
        <f>IF(OR(DataGrowthRates!O96="",DataGrowthRates!P96=""),"",DataGrowthRates!P96-DataGrowthRates!O96)</f>
        <v>-0.49157248323901226</v>
      </c>
      <c r="Q96" s="95">
        <f>IF(OR(DataGrowthRates!P96="",DataGrowthRates!Q96=""),"",DataGrowthRates!Q96-DataGrowthRates!P96)</f>
        <v>0</v>
      </c>
      <c r="R96" s="95">
        <f>IF(OR(DataGrowthRates!Q96="",DataGrowthRates!R96=""),"",DataGrowthRates!R96-DataGrowthRates!Q96)</f>
        <v>0</v>
      </c>
      <c r="S96" s="95">
        <f>IF(OR(DataGrowthRates!R96="",DataGrowthRates!S96=""),"",DataGrowthRates!S96-DataGrowthRates!R96)</f>
        <v>0</v>
      </c>
      <c r="T96" s="95">
        <f>IF(OR(DataGrowthRates!S96="",DataGrowthRates!T96=""),"",DataGrowthRates!T96-DataGrowthRates!S96)</f>
        <v>2.1934294533018983E-2</v>
      </c>
      <c r="U96" s="95">
        <f>IF(OR(DataGrowthRates!T96="",DataGrowthRates!U96=""),"",DataGrowthRates!U96-DataGrowthRates!T96)</f>
        <v>0</v>
      </c>
      <c r="V96" s="95">
        <f>IF(OR(DataGrowthRates!U96="",DataGrowthRates!V96=""),"",DataGrowthRates!V96-DataGrowthRates!U96)</f>
        <v>0</v>
      </c>
      <c r="W96" s="95">
        <f>IF(OR(DataGrowthRates!V96="",DataGrowthRates!W96=""),"",DataGrowthRates!W96-DataGrowthRates!V96)</f>
        <v>-0.34584888134187342</v>
      </c>
      <c r="X96" s="95">
        <f>IF(OR(DataGrowthRates!W96="",DataGrowthRates!X96=""),"",DataGrowthRates!X96-DataGrowthRates!W96)</f>
        <v>3.2652104406222904E-2</v>
      </c>
      <c r="Y96" s="95">
        <f>IF(OR(DataGrowthRates!X96="",DataGrowthRates!Y96=""),"",DataGrowthRates!Y96-DataGrowthRates!X96)</f>
        <v>0</v>
      </c>
      <c r="Z96" s="95">
        <f>IF(OR(DataGrowthRates!Y96="",DataGrowthRates!Z96=""),"",DataGrowthRates!Z96-DataGrowthRates!Y96)</f>
        <v>0</v>
      </c>
      <c r="AA96" s="95">
        <f>IF(OR(DataGrowthRates!Z96="",DataGrowthRates!AA96=""),"",DataGrowthRates!AA96-DataGrowthRates!Z96)</f>
        <v>7.078173768074425E-2</v>
      </c>
      <c r="AB96" s="95">
        <f>IF(OR(DataGrowthRates!AA96="",DataGrowthRates!AB96=""),"",DataGrowthRates!AB96-DataGrowthRates!AA96)</f>
        <v>-5.5442543532276289E-2</v>
      </c>
      <c r="AC96" s="95">
        <f>IF(OR(DataGrowthRates!AB96="",DataGrowthRates!AC96=""),"",DataGrowthRates!AC96-DataGrowthRates!AB96)</f>
        <v>0</v>
      </c>
      <c r="AD96" s="95">
        <f>IF(OR(DataGrowthRates!AC96="",DataGrowthRates!AD96=""),"",DataGrowthRates!AD96-DataGrowthRates!AC96)</f>
        <v>0</v>
      </c>
      <c r="AE96" s="95">
        <f>IF(OR(DataGrowthRates!AD96="",DataGrowthRates!AE96=""),"",DataGrowthRates!AE96-DataGrowthRates!AD96)</f>
        <v>0.37523949952323887</v>
      </c>
      <c r="AF96" s="95">
        <f>IF(OR(DataGrowthRates!AE96="",DataGrowthRates!AF96=""),"",DataGrowthRates!AF96-DataGrowthRates!AE96)</f>
        <v>0</v>
      </c>
      <c r="AG96" s="95">
        <f>IF(OR(DataGrowthRates!AF96="",DataGrowthRates!AG96=""),"",DataGrowthRates!AG96-DataGrowthRates!AF96)</f>
        <v>0</v>
      </c>
      <c r="AH96" s="95">
        <f>IF(OR(DataGrowthRates!AG96="",DataGrowthRates!AH96=""),"",DataGrowthRates!AH96-DataGrowthRates!AG96)</f>
        <v>0</v>
      </c>
      <c r="AI96" s="95">
        <f>IF(OR(DataGrowthRates!AH96="",DataGrowthRates!AI96=""),"",DataGrowthRates!AI96-DataGrowthRates!AH96)</f>
        <v>0</v>
      </c>
      <c r="AJ96" s="95">
        <f>IF(OR(DataGrowthRates!AI96="",DataGrowthRates!AJ96=""),"",DataGrowthRates!AJ96-DataGrowthRates!AI96)</f>
        <v>-9.4516264860011745E-5</v>
      </c>
      <c r="AK96" s="95">
        <f>IF(OR(DataGrowthRates!AJ96="",DataGrowthRates!AK96=""),"",DataGrowthRates!AK96-DataGrowthRates!AJ96)</f>
        <v>0</v>
      </c>
      <c r="AL96" s="95">
        <f>IF(OR(DataGrowthRates!AK96="",DataGrowthRates!AL96=""),"",DataGrowthRates!AL96-DataGrowthRates!AK96)</f>
        <v>0</v>
      </c>
      <c r="AM96" s="95">
        <f>IF(OR(DataGrowthRates!AL96="",DataGrowthRates!AM96=""),"",DataGrowthRates!AM96-DataGrowthRates!AL96)</f>
        <v>2.2030791447023468E-2</v>
      </c>
      <c r="AN96" s="95">
        <f>IF(OR(DataGrowthRates!AM96="",DataGrowthRates!AN96=""),"",DataGrowthRates!AN96-DataGrowthRates!AM96)</f>
        <v>0</v>
      </c>
      <c r="AO96" s="95">
        <f>IF(OR(DataGrowthRates!AN96="",DataGrowthRates!AO96=""),"",DataGrowthRates!AO96-DataGrowthRates!AN96)</f>
        <v>0</v>
      </c>
      <c r="AP96" s="95">
        <f>IF(OR(DataGrowthRates!AO96="",DataGrowthRates!AP96=""),"",DataGrowthRates!AP96-DataGrowthRates!AO96)</f>
        <v>0</v>
      </c>
      <c r="AQ96" s="95">
        <f>IF(OR(DataGrowthRates!AP96="",DataGrowthRates!AQ96=""),"",DataGrowthRates!AQ96-DataGrowthRates!AP96)</f>
        <v>0</v>
      </c>
      <c r="AR96" s="95">
        <f>IF(OR(DataGrowthRates!AQ96="",DataGrowthRates!AR96=""),"",DataGrowthRates!AR96-DataGrowthRates!AQ96)</f>
        <v>0</v>
      </c>
      <c r="AS96" s="95">
        <f>IF(OR(DataGrowthRates!AR96="",DataGrowthRates!AS96=""),"",DataGrowthRates!AS96-DataGrowthRates!AR96)</f>
        <v>0</v>
      </c>
      <c r="AT96" s="95">
        <f>IF(OR(DataGrowthRates!AS96="",DataGrowthRates!AT96=""),"",DataGrowthRates!AT96-DataGrowthRates!AS96)</f>
        <v>0</v>
      </c>
      <c r="AU96" s="95">
        <f>IF(OR(DataGrowthRates!AT96="",DataGrowthRates!AU96=""),"",DataGrowthRates!AU96-DataGrowthRates!AT96)</f>
        <v>0</v>
      </c>
      <c r="AV96" s="95">
        <f>IF(OR(DataGrowthRates!AU96="",DataGrowthRates!AV96=""),"",DataGrowthRates!AV96-DataGrowthRates!AU96)</f>
        <v>0</v>
      </c>
      <c r="AW96" s="95">
        <f>IF(OR(DataGrowthRates!AV96="",DataGrowthRates!AW96=""),"",DataGrowthRates!AW96-DataGrowthRates!AV96)</f>
        <v>0</v>
      </c>
      <c r="AX96" s="95">
        <f>IF(OR(DataGrowthRates!AW96="",DataGrowthRates!AX96=""),"",DataGrowthRates!AX96-DataGrowthRates!AW96)</f>
        <v>0</v>
      </c>
      <c r="AY96" s="95">
        <f>IF(OR(DataGrowthRates!AX96="",DataGrowthRates!AY96=""),"",DataGrowthRates!AY96-DataGrowthRates!AX96)</f>
        <v>0</v>
      </c>
      <c r="AZ96" s="95">
        <f>IF(OR(DataGrowthRates!AY96="",DataGrowthRates!AZ96=""),"",DataGrowthRates!AZ96-DataGrowthRates!AY96)</f>
        <v>0</v>
      </c>
      <c r="BA96" s="95">
        <f>IF(OR(DataGrowthRates!AZ96="",DataGrowthRates!BA96=""),"",DataGrowthRates!BA96-DataGrowthRates!AZ96)</f>
        <v>0</v>
      </c>
      <c r="BB96" s="95">
        <f>IF(OR(DataGrowthRates!BA96="",DataGrowthRates!BB96=""),"",DataGrowthRates!BB96-DataGrowthRates!BA96)</f>
        <v>0</v>
      </c>
      <c r="BC96" s="95">
        <f>IF(OR(DataGrowthRates!BB96="",DataGrowthRates!BC96=""),"",DataGrowthRates!BC96-DataGrowthRates!BB96)</f>
        <v>0</v>
      </c>
      <c r="BD96" s="95">
        <f>IF(OR(DataGrowthRates!BC96="",DataGrowthRates!BD96=""),"",DataGrowthRates!BD96-DataGrowthRates!BC96)</f>
        <v>0</v>
      </c>
      <c r="BE96" s="95">
        <f>IF(OR(DataGrowthRates!BD96="",DataGrowthRates!BE96=""),"",DataGrowthRates!BE96-DataGrowthRates!BD96)</f>
        <v>0</v>
      </c>
      <c r="BF96" s="95">
        <f>IF(OR(DataGrowthRates!BE96="",DataGrowthRates!BF96=""),"",DataGrowthRates!BF96-DataGrowthRates!BE96)</f>
        <v>0</v>
      </c>
      <c r="BG96" s="95">
        <f>IF(OR(DataGrowthRates!BF96="",DataGrowthRates!BG96=""),"",DataGrowthRates!BG96-DataGrowthRates!BF96)</f>
        <v>0</v>
      </c>
      <c r="BH96" s="95">
        <f>IF(OR(DataGrowthRates!BG96="",DataGrowthRates!BH96=""),"",DataGrowthRates!BH96-DataGrowthRates!BG96)</f>
        <v>0</v>
      </c>
      <c r="BI96" s="95">
        <f>IF(OR(DataGrowthRates!BH96="",DataGrowthRates!BI96=""),"",DataGrowthRates!BI96-DataGrowthRates!BH96)</f>
        <v>0</v>
      </c>
      <c r="BJ96" s="95">
        <f>IF(OR(DataGrowthRates!BI96="",DataGrowthRates!BJ96=""),"",DataGrowthRates!BJ96-DataGrowthRates!BI96)</f>
        <v>0</v>
      </c>
      <c r="BK96" s="95">
        <f>IF(OR(DataGrowthRates!BJ96="",DataGrowthRates!BK96=""),"",DataGrowthRates!BK96-DataGrowthRates!BJ96)</f>
        <v>0</v>
      </c>
      <c r="BL96" s="95">
        <f>IF(OR(DataGrowthRates!BK96="",DataGrowthRates!BL96=""),"",DataGrowthRates!BL96-DataGrowthRates!BK96)</f>
        <v>0</v>
      </c>
      <c r="BM96" s="95">
        <f>IF(OR(DataGrowthRates!BL96="",DataGrowthRates!BM96=""),"",DataGrowthRates!BM96-DataGrowthRates!BL96)</f>
        <v>0</v>
      </c>
      <c r="BN96" s="95">
        <f>IF(OR(DataGrowthRates!BM96="",DataGrowthRates!BN96=""),"",DataGrowthRates!BN96-DataGrowthRates!BM96)</f>
        <v>1.2008539044261468E-5</v>
      </c>
      <c r="BO96" s="95">
        <f>IF(OR(DataGrowthRates!BN96="",DataGrowthRates!BO96=""),"",DataGrowthRates!BO96-DataGrowthRates!BN96)</f>
        <v>0</v>
      </c>
      <c r="BP96" s="95">
        <f>IF(OR(DataGrowthRates!BO96="",DataGrowthRates!BP96=""),"",DataGrowthRates!BP96-DataGrowthRates!BO96)</f>
        <v>0</v>
      </c>
      <c r="BQ96" s="95">
        <f>IF(OR(DataGrowthRates!BP96="",DataGrowthRates!BQ96=""),"",DataGrowthRates!BQ96-DataGrowthRates!BP96)</f>
        <v>0</v>
      </c>
      <c r="BR96" s="95">
        <f>IF(OR(DataGrowthRates!BQ96="",DataGrowthRates!BR96=""),"",DataGrowthRates!BR96-DataGrowthRates!BQ96)</f>
        <v>0</v>
      </c>
      <c r="BS96" s="95">
        <f>IF(OR(DataGrowthRates!BR96="",DataGrowthRates!BS96=""),"",DataGrowthRates!BS96-DataGrowthRates!BR96)</f>
        <v>0</v>
      </c>
      <c r="BT96" s="95">
        <f>IF(OR(DataGrowthRates!BS96="",DataGrowthRates!BT96=""),"",DataGrowthRates!BT96-DataGrowthRates!BS96)</f>
        <v>0</v>
      </c>
      <c r="BU96" s="95">
        <f>IF(OR(DataGrowthRates!BT96="",DataGrowthRates!BU96=""),"",DataGrowthRates!BU96-DataGrowthRates!BT96)</f>
        <v>0</v>
      </c>
      <c r="BV96" s="95">
        <f>IF(OR(DataGrowthRates!BU96="",DataGrowthRates!BV96=""),"",DataGrowthRates!BV96-DataGrowthRates!BU96)</f>
        <v>0</v>
      </c>
      <c r="BW96" s="95">
        <f>IF(OR(DataGrowthRates!BV96="",DataGrowthRates!BW96=""),"",DataGrowthRates!BW96-DataGrowthRates!BV96)</f>
        <v>0</v>
      </c>
      <c r="BX96" s="95">
        <f>IF(OR(DataGrowthRates!BW96="",DataGrowthRates!BX96=""),"",DataGrowthRates!BX96-DataGrowthRates!BW96)</f>
        <v>0</v>
      </c>
      <c r="BY96" s="95">
        <f>IF(OR(DataGrowthRates!BX96="",DataGrowthRates!BY96=""),"",DataGrowthRates!BY96-DataGrowthRates!BX96)</f>
        <v>0</v>
      </c>
      <c r="BZ96" s="95">
        <f>IF(OR(DataGrowthRates!BY96="",DataGrowthRates!BZ96=""),"",DataGrowthRates!BZ96-DataGrowthRates!BY96)</f>
        <v>0</v>
      </c>
      <c r="CA96" s="95">
        <f>IF(OR(DataGrowthRates!BZ96="",DataGrowthRates!CA96=""),"",DataGrowthRates!CA96-DataGrowthRates!BZ96)</f>
        <v>0</v>
      </c>
      <c r="CB96" s="95">
        <f>IF(OR(DataGrowthRates!CA96="",DataGrowthRates!CB96=""),"",DataGrowthRates!CB96-DataGrowthRates!CA96)</f>
        <v>0</v>
      </c>
      <c r="CC96" s="95">
        <f>IF(OR(DataGrowthRates!CB96="",DataGrowthRates!CC96=""),"",DataGrowthRates!CC96-DataGrowthRates!CB96)</f>
        <v>0</v>
      </c>
      <c r="CD96" s="95">
        <f>IF(OR(DataGrowthRates!CC96="",DataGrowthRates!CD96=""),"",DataGrowthRates!CD96-DataGrowthRates!CC96)</f>
        <v>0</v>
      </c>
    </row>
    <row r="97" spans="1:82" x14ac:dyDescent="0.3">
      <c r="A97" s="4" t="s">
        <v>13</v>
      </c>
      <c r="C97" s="140"/>
      <c r="D97" s="94" t="str">
        <f>IF(OR(DataGrowthRates!C97="",DataGrowthRates!D97=""),"",DataGrowthRates!D97-DataGrowthRates!C97)</f>
        <v/>
      </c>
      <c r="E97" s="94">
        <f>IF(OR(DataGrowthRates!D97="",DataGrowthRates!E97=""),"",DataGrowthRates!E97-DataGrowthRates!D97)</f>
        <v>0.11967314544257635</v>
      </c>
      <c r="F97" s="94">
        <f>IF(OR(DataGrowthRates!E97="",DataGrowthRates!F97=""),"",DataGrowthRates!F97-DataGrowthRates!E97)</f>
        <v>-0.43998542010517028</v>
      </c>
      <c r="G97" s="94">
        <f>IF(OR(DataGrowthRates!F97="",DataGrowthRates!G97=""),"",DataGrowthRates!G97-DataGrowthRates!F97)</f>
        <v>0.39639813620711162</v>
      </c>
      <c r="H97" s="94">
        <f>IF(OR(DataGrowthRates!G97="",DataGrowthRates!H97=""),"",DataGrowthRates!H97-DataGrowthRates!G97)</f>
        <v>-0.10567946505882753</v>
      </c>
      <c r="I97" s="94">
        <f>IF(OR(DataGrowthRates!H97="",DataGrowthRates!I97=""),"",DataGrowthRates!I97-DataGrowthRates!H97)</f>
        <v>0</v>
      </c>
      <c r="J97" s="94">
        <f>IF(OR(DataGrowthRates!I97="",DataGrowthRates!J97=""),"",DataGrowthRates!J97-DataGrowthRates!I97)</f>
        <v>0</v>
      </c>
      <c r="K97" s="94">
        <f>IF(OR(DataGrowthRates!J97="",DataGrowthRates!K97=""),"",DataGrowthRates!K97-DataGrowthRates!J97)</f>
        <v>0.36815537823640931</v>
      </c>
      <c r="L97" s="94">
        <f>IF(OR(DataGrowthRates!K97="",DataGrowthRates!L97=""),"",DataGrowthRates!L97-DataGrowthRates!K97)</f>
        <v>9.0845857939233055E-2</v>
      </c>
      <c r="M97" s="94">
        <f>IF(OR(DataGrowthRates!L97="",DataGrowthRates!M97=""),"",DataGrowthRates!M97-DataGrowthRates!L97)</f>
        <v>0</v>
      </c>
      <c r="N97" s="94">
        <f>IF(OR(DataGrowthRates!M97="",DataGrowthRates!N97=""),"",DataGrowthRates!N97-DataGrowthRates!M97)</f>
        <v>0</v>
      </c>
      <c r="O97" s="94">
        <f>IF(OR(DataGrowthRates!N97="",DataGrowthRates!O97=""),"",DataGrowthRates!O97-DataGrowthRates!N97)</f>
        <v>0</v>
      </c>
      <c r="P97" s="94">
        <f>IF(OR(DataGrowthRates!O97="",DataGrowthRates!P97=""),"",DataGrowthRates!P97-DataGrowthRates!O97)</f>
        <v>0.49632728460559639</v>
      </c>
      <c r="Q97" s="94">
        <f>IF(OR(DataGrowthRates!P97="",DataGrowthRates!Q97=""),"",DataGrowthRates!Q97-DataGrowthRates!P97)</f>
        <v>0</v>
      </c>
      <c r="R97" s="94">
        <f>IF(OR(DataGrowthRates!Q97="",DataGrowthRates!R97=""),"",DataGrowthRates!R97-DataGrowthRates!Q97)</f>
        <v>0</v>
      </c>
      <c r="S97" s="94">
        <f>IF(OR(DataGrowthRates!R97="",DataGrowthRates!S97=""),"",DataGrowthRates!S97-DataGrowthRates!R97)</f>
        <v>0</v>
      </c>
      <c r="T97" s="94">
        <f>IF(OR(DataGrowthRates!S97="",DataGrowthRates!T97=""),"",DataGrowthRates!T97-DataGrowthRates!S97)</f>
        <v>-2.8261799776384322E-2</v>
      </c>
      <c r="U97" s="94">
        <f>IF(OR(DataGrowthRates!T97="",DataGrowthRates!U97=""),"",DataGrowthRates!U97-DataGrowthRates!T97)</f>
        <v>0</v>
      </c>
      <c r="V97" s="94">
        <f>IF(OR(DataGrowthRates!U97="",DataGrowthRates!V97=""),"",DataGrowthRates!V97-DataGrowthRates!U97)</f>
        <v>0</v>
      </c>
      <c r="W97" s="94">
        <f>IF(OR(DataGrowthRates!V97="",DataGrowthRates!W97=""),"",DataGrowthRates!W97-DataGrowthRates!V97)</f>
        <v>-3.7503099280972396E-2</v>
      </c>
      <c r="X97" s="94">
        <f>IF(OR(DataGrowthRates!W97="",DataGrowthRates!X97=""),"",DataGrowthRates!X97-DataGrowthRates!W97)</f>
        <v>6.4238462661261764E-2</v>
      </c>
      <c r="Y97" s="94">
        <f>IF(OR(DataGrowthRates!X97="",DataGrowthRates!Y97=""),"",DataGrowthRates!Y97-DataGrowthRates!X97)</f>
        <v>0</v>
      </c>
      <c r="Z97" s="94">
        <f>IF(OR(DataGrowthRates!Y97="",DataGrowthRates!Z97=""),"",DataGrowthRates!Z97-DataGrowthRates!Y97)</f>
        <v>0</v>
      </c>
      <c r="AA97" s="94">
        <f>IF(OR(DataGrowthRates!Z97="",DataGrowthRates!AA97=""),"",DataGrowthRates!AA97-DataGrowthRates!Z97)</f>
        <v>-0.31125525263802079</v>
      </c>
      <c r="AB97" s="94">
        <f>IF(OR(DataGrowthRates!AA97="",DataGrowthRates!AB97=""),"",DataGrowthRates!AB97-DataGrowthRates!AA97)</f>
        <v>-7.7930670836176885E-2</v>
      </c>
      <c r="AC97" s="94">
        <f>IF(OR(DataGrowthRates!AB97="",DataGrowthRates!AC97=""),"",DataGrowthRates!AC97-DataGrowthRates!AB97)</f>
        <v>0</v>
      </c>
      <c r="AD97" s="94">
        <f>IF(OR(DataGrowthRates!AC97="",DataGrowthRates!AD97=""),"",DataGrowthRates!AD97-DataGrowthRates!AC97)</f>
        <v>0</v>
      </c>
      <c r="AE97" s="94">
        <f>IF(OR(DataGrowthRates!AD97="",DataGrowthRates!AE97=""),"",DataGrowthRates!AE97-DataGrowthRates!AD97)</f>
        <v>-0.40794285041884648</v>
      </c>
      <c r="AF97" s="94">
        <f>IF(OR(DataGrowthRates!AE97="",DataGrowthRates!AF97=""),"",DataGrowthRates!AF97-DataGrowthRates!AE97)</f>
        <v>0</v>
      </c>
      <c r="AG97" s="94">
        <f>IF(OR(DataGrowthRates!AF97="",DataGrowthRates!AG97=""),"",DataGrowthRates!AG97-DataGrowthRates!AF97)</f>
        <v>0</v>
      </c>
      <c r="AH97" s="94">
        <f>IF(OR(DataGrowthRates!AG97="",DataGrowthRates!AH97=""),"",DataGrowthRates!AH97-DataGrowthRates!AG97)</f>
        <v>0</v>
      </c>
      <c r="AI97" s="94">
        <f>IF(OR(DataGrowthRates!AH97="",DataGrowthRates!AI97=""),"",DataGrowthRates!AI97-DataGrowthRates!AH97)</f>
        <v>0</v>
      </c>
      <c r="AJ97" s="94">
        <f>IF(OR(DataGrowthRates!AI97="",DataGrowthRates!AJ97=""),"",DataGrowthRates!AJ97-DataGrowthRates!AI97)</f>
        <v>-2.2336532569977585E-4</v>
      </c>
      <c r="AK97" s="94">
        <f>IF(OR(DataGrowthRates!AJ97="",DataGrowthRates!AK97=""),"",DataGrowthRates!AK97-DataGrowthRates!AJ97)</f>
        <v>0</v>
      </c>
      <c r="AL97" s="94">
        <f>IF(OR(DataGrowthRates!AK97="",DataGrowthRates!AL97=""),"",DataGrowthRates!AL97-DataGrowthRates!AK97)</f>
        <v>0</v>
      </c>
      <c r="AM97" s="94">
        <f>IF(OR(DataGrowthRates!AL97="",DataGrowthRates!AM97=""),"",DataGrowthRates!AM97-DataGrowthRates!AL97)</f>
        <v>2.8975373605190757E-2</v>
      </c>
      <c r="AN97" s="94">
        <f>IF(OR(DataGrowthRates!AM97="",DataGrowthRates!AN97=""),"",DataGrowthRates!AN97-DataGrowthRates!AM97)</f>
        <v>0</v>
      </c>
      <c r="AO97" s="94">
        <f>IF(OR(DataGrowthRates!AN97="",DataGrowthRates!AO97=""),"",DataGrowthRates!AO97-DataGrowthRates!AN97)</f>
        <v>0</v>
      </c>
      <c r="AP97" s="94">
        <f>IF(OR(DataGrowthRates!AO97="",DataGrowthRates!AP97=""),"",DataGrowthRates!AP97-DataGrowthRates!AO97)</f>
        <v>0</v>
      </c>
      <c r="AQ97" s="94">
        <f>IF(OR(DataGrowthRates!AP97="",DataGrowthRates!AQ97=""),"",DataGrowthRates!AQ97-DataGrowthRates!AP97)</f>
        <v>0</v>
      </c>
      <c r="AR97" s="94">
        <f>IF(OR(DataGrowthRates!AQ97="",DataGrowthRates!AR97=""),"",DataGrowthRates!AR97-DataGrowthRates!AQ97)</f>
        <v>0</v>
      </c>
      <c r="AS97" s="94">
        <f>IF(OR(DataGrowthRates!AR97="",DataGrowthRates!AS97=""),"",DataGrowthRates!AS97-DataGrowthRates!AR97)</f>
        <v>0</v>
      </c>
      <c r="AT97" s="94">
        <f>IF(OR(DataGrowthRates!AS97="",DataGrowthRates!AT97=""),"",DataGrowthRates!AT97-DataGrowthRates!AS97)</f>
        <v>0</v>
      </c>
      <c r="AU97" s="94">
        <f>IF(OR(DataGrowthRates!AT97="",DataGrowthRates!AU97=""),"",DataGrowthRates!AU97-DataGrowthRates!AT97)</f>
        <v>0</v>
      </c>
      <c r="AV97" s="94">
        <f>IF(OR(DataGrowthRates!AU97="",DataGrowthRates!AV97=""),"",DataGrowthRates!AV97-DataGrowthRates!AU97)</f>
        <v>0</v>
      </c>
      <c r="AW97" s="94">
        <f>IF(OR(DataGrowthRates!AV97="",DataGrowthRates!AW97=""),"",DataGrowthRates!AW97-DataGrowthRates!AV97)</f>
        <v>0</v>
      </c>
      <c r="AX97" s="94">
        <f>IF(OR(DataGrowthRates!AW97="",DataGrowthRates!AX97=""),"",DataGrowthRates!AX97-DataGrowthRates!AW97)</f>
        <v>0</v>
      </c>
      <c r="AY97" s="94">
        <f>IF(OR(DataGrowthRates!AX97="",DataGrowthRates!AY97=""),"",DataGrowthRates!AY97-DataGrowthRates!AX97)</f>
        <v>0</v>
      </c>
      <c r="AZ97" s="94">
        <f>IF(OR(DataGrowthRates!AY97="",DataGrowthRates!AZ97=""),"",DataGrowthRates!AZ97-DataGrowthRates!AY97)</f>
        <v>0</v>
      </c>
      <c r="BA97" s="94">
        <f>IF(OR(DataGrowthRates!AZ97="",DataGrowthRates!BA97=""),"",DataGrowthRates!BA97-DataGrowthRates!AZ97)</f>
        <v>0</v>
      </c>
      <c r="BB97" s="94">
        <f>IF(OR(DataGrowthRates!BA97="",DataGrowthRates!BB97=""),"",DataGrowthRates!BB97-DataGrowthRates!BA97)</f>
        <v>0</v>
      </c>
      <c r="BC97" s="94">
        <f>IF(OR(DataGrowthRates!BB97="",DataGrowthRates!BC97=""),"",DataGrowthRates!BC97-DataGrowthRates!BB97)</f>
        <v>0</v>
      </c>
      <c r="BD97" s="94">
        <f>IF(OR(DataGrowthRates!BC97="",DataGrowthRates!BD97=""),"",DataGrowthRates!BD97-DataGrowthRates!BC97)</f>
        <v>0</v>
      </c>
      <c r="BE97" s="94">
        <f>IF(OR(DataGrowthRates!BD97="",DataGrowthRates!BE97=""),"",DataGrowthRates!BE97-DataGrowthRates!BD97)</f>
        <v>0</v>
      </c>
      <c r="BF97" s="94">
        <f>IF(OR(DataGrowthRates!BE97="",DataGrowthRates!BF97=""),"",DataGrowthRates!BF97-DataGrowthRates!BE97)</f>
        <v>0</v>
      </c>
      <c r="BG97" s="94">
        <f>IF(OR(DataGrowthRates!BF97="",DataGrowthRates!BG97=""),"",DataGrowthRates!BG97-DataGrowthRates!BF97)</f>
        <v>0</v>
      </c>
      <c r="BH97" s="94">
        <f>IF(OR(DataGrowthRates!BG97="",DataGrowthRates!BH97=""),"",DataGrowthRates!BH97-DataGrowthRates!BG97)</f>
        <v>0</v>
      </c>
      <c r="BI97" s="94">
        <f>IF(OR(DataGrowthRates!BH97="",DataGrowthRates!BI97=""),"",DataGrowthRates!BI97-DataGrowthRates!BH97)</f>
        <v>0</v>
      </c>
      <c r="BJ97" s="94">
        <f>IF(OR(DataGrowthRates!BI97="",DataGrowthRates!BJ97=""),"",DataGrowthRates!BJ97-DataGrowthRates!BI97)</f>
        <v>0</v>
      </c>
      <c r="BK97" s="94">
        <f>IF(OR(DataGrowthRates!BJ97="",DataGrowthRates!BK97=""),"",DataGrowthRates!BK97-DataGrowthRates!BJ97)</f>
        <v>0</v>
      </c>
      <c r="BL97" s="94">
        <f>IF(OR(DataGrowthRates!BK97="",DataGrowthRates!BL97=""),"",DataGrowthRates!BL97-DataGrowthRates!BK97)</f>
        <v>0</v>
      </c>
      <c r="BM97" s="94">
        <f>IF(OR(DataGrowthRates!BL97="",DataGrowthRates!BM97=""),"",DataGrowthRates!BM97-DataGrowthRates!BL97)</f>
        <v>0</v>
      </c>
      <c r="BN97" s="94">
        <f>IF(OR(DataGrowthRates!BM97="",DataGrowthRates!BN97=""),"",DataGrowthRates!BN97-DataGrowthRates!BM97)</f>
        <v>7.6143559841757025E-6</v>
      </c>
      <c r="BO97" s="94">
        <f>IF(OR(DataGrowthRates!BN97="",DataGrowthRates!BO97=""),"",DataGrowthRates!BO97-DataGrowthRates!BN97)</f>
        <v>0</v>
      </c>
      <c r="BP97" s="94">
        <f>IF(OR(DataGrowthRates!BO97="",DataGrowthRates!BP97=""),"",DataGrowthRates!BP97-DataGrowthRates!BO97)</f>
        <v>0</v>
      </c>
      <c r="BQ97" s="94">
        <f>IF(OR(DataGrowthRates!BP97="",DataGrowthRates!BQ97=""),"",DataGrowthRates!BQ97-DataGrowthRates!BP97)</f>
        <v>0</v>
      </c>
      <c r="BR97" s="94">
        <f>IF(OR(DataGrowthRates!BQ97="",DataGrowthRates!BR97=""),"",DataGrowthRates!BR97-DataGrowthRates!BQ97)</f>
        <v>0</v>
      </c>
      <c r="BS97" s="94">
        <f>IF(OR(DataGrowthRates!BR97="",DataGrowthRates!BS97=""),"",DataGrowthRates!BS97-DataGrowthRates!BR97)</f>
        <v>0</v>
      </c>
      <c r="BT97" s="94">
        <f>IF(OR(DataGrowthRates!BS97="",DataGrowthRates!BT97=""),"",DataGrowthRates!BT97-DataGrowthRates!BS97)</f>
        <v>0</v>
      </c>
      <c r="BU97" s="94">
        <f>IF(OR(DataGrowthRates!BT97="",DataGrowthRates!BU97=""),"",DataGrowthRates!BU97-DataGrowthRates!BT97)</f>
        <v>0</v>
      </c>
      <c r="BV97" s="94">
        <f>IF(OR(DataGrowthRates!BU97="",DataGrowthRates!BV97=""),"",DataGrowthRates!BV97-DataGrowthRates!BU97)</f>
        <v>0</v>
      </c>
      <c r="BW97" s="94">
        <f>IF(OR(DataGrowthRates!BV97="",DataGrowthRates!BW97=""),"",DataGrowthRates!BW97-DataGrowthRates!BV97)</f>
        <v>0</v>
      </c>
      <c r="BX97" s="94">
        <f>IF(OR(DataGrowthRates!BW97="",DataGrowthRates!BX97=""),"",DataGrowthRates!BX97-DataGrowthRates!BW97)</f>
        <v>0</v>
      </c>
      <c r="BY97" s="94">
        <f>IF(OR(DataGrowthRates!BX97="",DataGrowthRates!BY97=""),"",DataGrowthRates!BY97-DataGrowthRates!BX97)</f>
        <v>0</v>
      </c>
      <c r="BZ97" s="94">
        <f>IF(OR(DataGrowthRates!BY97="",DataGrowthRates!BZ97=""),"",DataGrowthRates!BZ97-DataGrowthRates!BY97)</f>
        <v>0</v>
      </c>
      <c r="CA97" s="94">
        <f>IF(OR(DataGrowthRates!BZ97="",DataGrowthRates!CA97=""),"",DataGrowthRates!CA97-DataGrowthRates!BZ97)</f>
        <v>0</v>
      </c>
      <c r="CB97" s="94">
        <f>IF(OR(DataGrowthRates!CA97="",DataGrowthRates!CB97=""),"",DataGrowthRates!CB97-DataGrowthRates!CA97)</f>
        <v>0</v>
      </c>
      <c r="CC97" s="94">
        <f>IF(OR(DataGrowthRates!CB97="",DataGrowthRates!CC97=""),"",DataGrowthRates!CC97-DataGrowthRates!CB97)</f>
        <v>0</v>
      </c>
      <c r="CD97" s="94">
        <f>IF(OR(DataGrowthRates!CC97="",DataGrowthRates!CD97=""),"",DataGrowthRates!CD97-DataGrowthRates!CC97)</f>
        <v>0</v>
      </c>
    </row>
    <row r="98" spans="1:82" x14ac:dyDescent="0.3">
      <c r="A98" s="4" t="s">
        <v>14</v>
      </c>
      <c r="C98" s="140"/>
      <c r="D98" s="94" t="str">
        <f>IF(OR(DataGrowthRates!C98="",DataGrowthRates!D98=""),"",DataGrowthRates!D98-DataGrowthRates!C98)</f>
        <v/>
      </c>
      <c r="E98" s="94" t="str">
        <f>IF(OR(DataGrowthRates!D98="",DataGrowthRates!E98=""),"",DataGrowthRates!E98-DataGrowthRates!D98)</f>
        <v/>
      </c>
      <c r="F98" s="94">
        <f>IF(OR(DataGrowthRates!E98="",DataGrowthRates!F98=""),"",DataGrowthRates!F98-DataGrowthRates!E98)</f>
        <v>-1.2772401040669161</v>
      </c>
      <c r="G98" s="94">
        <f>IF(OR(DataGrowthRates!F98="",DataGrowthRates!G98=""),"",DataGrowthRates!G98-DataGrowthRates!F98)</f>
        <v>-0.11785967802068736</v>
      </c>
      <c r="H98" s="94">
        <f>IF(OR(DataGrowthRates!G98="",DataGrowthRates!H98=""),"",DataGrowthRates!H98-DataGrowthRates!G98)</f>
        <v>-0.53477743991691018</v>
      </c>
      <c r="I98" s="94">
        <f>IF(OR(DataGrowthRates!H98="",DataGrowthRates!I98=""),"",DataGrowthRates!I98-DataGrowthRates!H98)</f>
        <v>0</v>
      </c>
      <c r="J98" s="94">
        <f>IF(OR(DataGrowthRates!I98="",DataGrowthRates!J98=""),"",DataGrowthRates!J98-DataGrowthRates!I98)</f>
        <v>0</v>
      </c>
      <c r="K98" s="94">
        <f>IF(OR(DataGrowthRates!J98="",DataGrowthRates!K98=""),"",DataGrowthRates!K98-DataGrowthRates!J98)</f>
        <v>0.31502894001459147</v>
      </c>
      <c r="L98" s="94">
        <f>IF(OR(DataGrowthRates!K98="",DataGrowthRates!L98=""),"",DataGrowthRates!L98-DataGrowthRates!K98)</f>
        <v>-0.1545266256544541</v>
      </c>
      <c r="M98" s="94">
        <f>IF(OR(DataGrowthRates!L98="",DataGrowthRates!M98=""),"",DataGrowthRates!M98-DataGrowthRates!L98)</f>
        <v>0</v>
      </c>
      <c r="N98" s="94">
        <f>IF(OR(DataGrowthRates!M98="",DataGrowthRates!N98=""),"",DataGrowthRates!N98-DataGrowthRates!M98)</f>
        <v>0</v>
      </c>
      <c r="O98" s="94">
        <f>IF(OR(DataGrowthRates!N98="",DataGrowthRates!O98=""),"",DataGrowthRates!O98-DataGrowthRates!N98)</f>
        <v>0</v>
      </c>
      <c r="P98" s="94">
        <f>IF(OR(DataGrowthRates!O98="",DataGrowthRates!P98=""),"",DataGrowthRates!P98-DataGrowthRates!O98)</f>
        <v>0.19620689891527365</v>
      </c>
      <c r="Q98" s="94">
        <f>IF(OR(DataGrowthRates!P98="",DataGrowthRates!Q98=""),"",DataGrowthRates!Q98-DataGrowthRates!P98)</f>
        <v>0</v>
      </c>
      <c r="R98" s="94">
        <f>IF(OR(DataGrowthRates!Q98="",DataGrowthRates!R98=""),"",DataGrowthRates!R98-DataGrowthRates!Q98)</f>
        <v>0</v>
      </c>
      <c r="S98" s="94">
        <f>IF(OR(DataGrowthRates!R98="",DataGrowthRates!S98=""),"",DataGrowthRates!S98-DataGrowthRates!R98)</f>
        <v>0</v>
      </c>
      <c r="T98" s="94">
        <f>IF(OR(DataGrowthRates!S98="",DataGrowthRates!T98=""),"",DataGrowthRates!T98-DataGrowthRates!S98)</f>
        <v>-2.0925263117956949E-2</v>
      </c>
      <c r="U98" s="94">
        <f>IF(OR(DataGrowthRates!T98="",DataGrowthRates!U98=""),"",DataGrowthRates!U98-DataGrowthRates!T98)</f>
        <v>0</v>
      </c>
      <c r="V98" s="94">
        <f>IF(OR(DataGrowthRates!U98="",DataGrowthRates!V98=""),"",DataGrowthRates!V98-DataGrowthRates!U98)</f>
        <v>0</v>
      </c>
      <c r="W98" s="94">
        <f>IF(OR(DataGrowthRates!V98="",DataGrowthRates!W98=""),"",DataGrowthRates!W98-DataGrowthRates!V98)</f>
        <v>-0.97835654066686262</v>
      </c>
      <c r="X98" s="94">
        <f>IF(OR(DataGrowthRates!W98="",DataGrowthRates!X98=""),"",DataGrowthRates!X98-DataGrowthRates!W98)</f>
        <v>2.4973327047551952E-2</v>
      </c>
      <c r="Y98" s="94">
        <f>IF(OR(DataGrowthRates!X98="",DataGrowthRates!Y98=""),"",DataGrowthRates!Y98-DataGrowthRates!X98)</f>
        <v>0</v>
      </c>
      <c r="Z98" s="94">
        <f>IF(OR(DataGrowthRates!Y98="",DataGrowthRates!Z98=""),"",DataGrowthRates!Z98-DataGrowthRates!Y98)</f>
        <v>0</v>
      </c>
      <c r="AA98" s="94">
        <f>IF(OR(DataGrowthRates!Z98="",DataGrowthRates!AA98=""),"",DataGrowthRates!AA98-DataGrowthRates!Z98)</f>
        <v>-0.33879160227053029</v>
      </c>
      <c r="AB98" s="94">
        <f>IF(OR(DataGrowthRates!AA98="",DataGrowthRates!AB98=""),"",DataGrowthRates!AB98-DataGrowthRates!AA98)</f>
        <v>-7.6089852768915334E-2</v>
      </c>
      <c r="AC98" s="94">
        <f>IF(OR(DataGrowthRates!AB98="",DataGrowthRates!AC98=""),"",DataGrowthRates!AC98-DataGrowthRates!AB98)</f>
        <v>0</v>
      </c>
      <c r="AD98" s="94">
        <f>IF(OR(DataGrowthRates!AC98="",DataGrowthRates!AD98=""),"",DataGrowthRates!AD98-DataGrowthRates!AC98)</f>
        <v>0</v>
      </c>
      <c r="AE98" s="94">
        <f>IF(OR(DataGrowthRates!AD98="",DataGrowthRates!AE98=""),"",DataGrowthRates!AE98-DataGrowthRates!AD98)</f>
        <v>0.93032420829782925</v>
      </c>
      <c r="AF98" s="94">
        <f>IF(OR(DataGrowthRates!AE98="",DataGrowthRates!AF98=""),"",DataGrowthRates!AF98-DataGrowthRates!AE98)</f>
        <v>0</v>
      </c>
      <c r="AG98" s="94">
        <f>IF(OR(DataGrowthRates!AF98="",DataGrowthRates!AG98=""),"",DataGrowthRates!AG98-DataGrowthRates!AF98)</f>
        <v>0</v>
      </c>
      <c r="AH98" s="94">
        <f>IF(OR(DataGrowthRates!AG98="",DataGrowthRates!AH98=""),"",DataGrowthRates!AH98-DataGrowthRates!AG98)</f>
        <v>0</v>
      </c>
      <c r="AI98" s="94">
        <f>IF(OR(DataGrowthRates!AH98="",DataGrowthRates!AI98=""),"",DataGrowthRates!AI98-DataGrowthRates!AH98)</f>
        <v>0</v>
      </c>
      <c r="AJ98" s="94">
        <f>IF(OR(DataGrowthRates!AI98="",DataGrowthRates!AJ98=""),"",DataGrowthRates!AJ98-DataGrowthRates!AI98)</f>
        <v>-6.475843891626254E-5</v>
      </c>
      <c r="AK98" s="94">
        <f>IF(OR(DataGrowthRates!AJ98="",DataGrowthRates!AK98=""),"",DataGrowthRates!AK98-DataGrowthRates!AJ98)</f>
        <v>0</v>
      </c>
      <c r="AL98" s="94">
        <f>IF(OR(DataGrowthRates!AK98="",DataGrowthRates!AL98=""),"",DataGrowthRates!AL98-DataGrowthRates!AK98)</f>
        <v>0</v>
      </c>
      <c r="AM98" s="94">
        <f>IF(OR(DataGrowthRates!AL98="",DataGrowthRates!AM98=""),"",DataGrowthRates!AM98-DataGrowthRates!AL98)</f>
        <v>3.3590242006189874E-2</v>
      </c>
      <c r="AN98" s="94">
        <f>IF(OR(DataGrowthRates!AM98="",DataGrowthRates!AN98=""),"",DataGrowthRates!AN98-DataGrowthRates!AM98)</f>
        <v>0</v>
      </c>
      <c r="AO98" s="94">
        <f>IF(OR(DataGrowthRates!AN98="",DataGrowthRates!AO98=""),"",DataGrowthRates!AO98-DataGrowthRates!AN98)</f>
        <v>0</v>
      </c>
      <c r="AP98" s="94">
        <f>IF(OR(DataGrowthRates!AO98="",DataGrowthRates!AP98=""),"",DataGrowthRates!AP98-DataGrowthRates!AO98)</f>
        <v>0</v>
      </c>
      <c r="AQ98" s="94">
        <f>IF(OR(DataGrowthRates!AP98="",DataGrowthRates!AQ98=""),"",DataGrowthRates!AQ98-DataGrowthRates!AP98)</f>
        <v>0</v>
      </c>
      <c r="AR98" s="94">
        <f>IF(OR(DataGrowthRates!AQ98="",DataGrowthRates!AR98=""),"",DataGrowthRates!AR98-DataGrowthRates!AQ98)</f>
        <v>0</v>
      </c>
      <c r="AS98" s="94">
        <f>IF(OR(DataGrowthRates!AR98="",DataGrowthRates!AS98=""),"",DataGrowthRates!AS98-DataGrowthRates!AR98)</f>
        <v>0</v>
      </c>
      <c r="AT98" s="94">
        <f>IF(OR(DataGrowthRates!AS98="",DataGrowthRates!AT98=""),"",DataGrowthRates!AT98-DataGrowthRates!AS98)</f>
        <v>0</v>
      </c>
      <c r="AU98" s="94">
        <f>IF(OR(DataGrowthRates!AT98="",DataGrowthRates!AU98=""),"",DataGrowthRates!AU98-DataGrowthRates!AT98)</f>
        <v>0</v>
      </c>
      <c r="AV98" s="94">
        <f>IF(OR(DataGrowthRates!AU98="",DataGrowthRates!AV98=""),"",DataGrowthRates!AV98-DataGrowthRates!AU98)</f>
        <v>0</v>
      </c>
      <c r="AW98" s="94">
        <f>IF(OR(DataGrowthRates!AV98="",DataGrowthRates!AW98=""),"",DataGrowthRates!AW98-DataGrowthRates!AV98)</f>
        <v>0</v>
      </c>
      <c r="AX98" s="94">
        <f>IF(OR(DataGrowthRates!AW98="",DataGrowthRates!AX98=""),"",DataGrowthRates!AX98-DataGrowthRates!AW98)</f>
        <v>0</v>
      </c>
      <c r="AY98" s="94">
        <f>IF(OR(DataGrowthRates!AX98="",DataGrowthRates!AY98=""),"",DataGrowthRates!AY98-DataGrowthRates!AX98)</f>
        <v>0</v>
      </c>
      <c r="AZ98" s="94">
        <f>IF(OR(DataGrowthRates!AY98="",DataGrowthRates!AZ98=""),"",DataGrowthRates!AZ98-DataGrowthRates!AY98)</f>
        <v>0</v>
      </c>
      <c r="BA98" s="94">
        <f>IF(OR(DataGrowthRates!AZ98="",DataGrowthRates!BA98=""),"",DataGrowthRates!BA98-DataGrowthRates!AZ98)</f>
        <v>0</v>
      </c>
      <c r="BB98" s="94">
        <f>IF(OR(DataGrowthRates!BA98="",DataGrowthRates!BB98=""),"",DataGrowthRates!BB98-DataGrowthRates!BA98)</f>
        <v>0</v>
      </c>
      <c r="BC98" s="94">
        <f>IF(OR(DataGrowthRates!BB98="",DataGrowthRates!BC98=""),"",DataGrowthRates!BC98-DataGrowthRates!BB98)</f>
        <v>0</v>
      </c>
      <c r="BD98" s="94">
        <f>IF(OR(DataGrowthRates!BC98="",DataGrowthRates!BD98=""),"",DataGrowthRates!BD98-DataGrowthRates!BC98)</f>
        <v>0</v>
      </c>
      <c r="BE98" s="94">
        <f>IF(OR(DataGrowthRates!BD98="",DataGrowthRates!BE98=""),"",DataGrowthRates!BE98-DataGrowthRates!BD98)</f>
        <v>0</v>
      </c>
      <c r="BF98" s="94">
        <f>IF(OR(DataGrowthRates!BE98="",DataGrowthRates!BF98=""),"",DataGrowthRates!BF98-DataGrowthRates!BE98)</f>
        <v>0</v>
      </c>
      <c r="BG98" s="94">
        <f>IF(OR(DataGrowthRates!BF98="",DataGrowthRates!BG98=""),"",DataGrowthRates!BG98-DataGrowthRates!BF98)</f>
        <v>0</v>
      </c>
      <c r="BH98" s="94">
        <f>IF(OR(DataGrowthRates!BG98="",DataGrowthRates!BH98=""),"",DataGrowthRates!BH98-DataGrowthRates!BG98)</f>
        <v>0</v>
      </c>
      <c r="BI98" s="94">
        <f>IF(OR(DataGrowthRates!BH98="",DataGrowthRates!BI98=""),"",DataGrowthRates!BI98-DataGrowthRates!BH98)</f>
        <v>0</v>
      </c>
      <c r="BJ98" s="94">
        <f>IF(OR(DataGrowthRates!BI98="",DataGrowthRates!BJ98=""),"",DataGrowthRates!BJ98-DataGrowthRates!BI98)</f>
        <v>0</v>
      </c>
      <c r="BK98" s="94">
        <f>IF(OR(DataGrowthRates!BJ98="",DataGrowthRates!BK98=""),"",DataGrowthRates!BK98-DataGrowthRates!BJ98)</f>
        <v>0</v>
      </c>
      <c r="BL98" s="94">
        <f>IF(OR(DataGrowthRates!BK98="",DataGrowthRates!BL98=""),"",DataGrowthRates!BL98-DataGrowthRates!BK98)</f>
        <v>0</v>
      </c>
      <c r="BM98" s="94">
        <f>IF(OR(DataGrowthRates!BL98="",DataGrowthRates!BM98=""),"",DataGrowthRates!BM98-DataGrowthRates!BL98)</f>
        <v>0</v>
      </c>
      <c r="BN98" s="94">
        <f>IF(OR(DataGrowthRates!BM98="",DataGrowthRates!BN98=""),"",DataGrowthRates!BN98-DataGrowthRates!BM98)</f>
        <v>-1.9621433546196387E-5</v>
      </c>
      <c r="BO98" s="94">
        <f>IF(OR(DataGrowthRates!BN98="",DataGrowthRates!BO98=""),"",DataGrowthRates!BO98-DataGrowthRates!BN98)</f>
        <v>0</v>
      </c>
      <c r="BP98" s="94">
        <f>IF(OR(DataGrowthRates!BO98="",DataGrowthRates!BP98=""),"",DataGrowthRates!BP98-DataGrowthRates!BO98)</f>
        <v>0</v>
      </c>
      <c r="BQ98" s="94">
        <f>IF(OR(DataGrowthRates!BP98="",DataGrowthRates!BQ98=""),"",DataGrowthRates!BQ98-DataGrowthRates!BP98)</f>
        <v>0</v>
      </c>
      <c r="BR98" s="94">
        <f>IF(OR(DataGrowthRates!BQ98="",DataGrowthRates!BR98=""),"",DataGrowthRates!BR98-DataGrowthRates!BQ98)</f>
        <v>0</v>
      </c>
      <c r="BS98" s="94">
        <f>IF(OR(DataGrowthRates!BR98="",DataGrowthRates!BS98=""),"",DataGrowthRates!BS98-DataGrowthRates!BR98)</f>
        <v>0</v>
      </c>
      <c r="BT98" s="94">
        <f>IF(OR(DataGrowthRates!BS98="",DataGrowthRates!BT98=""),"",DataGrowthRates!BT98-DataGrowthRates!BS98)</f>
        <v>0</v>
      </c>
      <c r="BU98" s="94">
        <f>IF(OR(DataGrowthRates!BT98="",DataGrowthRates!BU98=""),"",DataGrowthRates!BU98-DataGrowthRates!BT98)</f>
        <v>0</v>
      </c>
      <c r="BV98" s="94">
        <f>IF(OR(DataGrowthRates!BU98="",DataGrowthRates!BV98=""),"",DataGrowthRates!BV98-DataGrowthRates!BU98)</f>
        <v>0</v>
      </c>
      <c r="BW98" s="94">
        <f>IF(OR(DataGrowthRates!BV98="",DataGrowthRates!BW98=""),"",DataGrowthRates!BW98-DataGrowthRates!BV98)</f>
        <v>0</v>
      </c>
      <c r="BX98" s="94">
        <f>IF(OR(DataGrowthRates!BW98="",DataGrowthRates!BX98=""),"",DataGrowthRates!BX98-DataGrowthRates!BW98)</f>
        <v>0</v>
      </c>
      <c r="BY98" s="94">
        <f>IF(OR(DataGrowthRates!BX98="",DataGrowthRates!BY98=""),"",DataGrowthRates!BY98-DataGrowthRates!BX98)</f>
        <v>0</v>
      </c>
      <c r="BZ98" s="94">
        <f>IF(OR(DataGrowthRates!BY98="",DataGrowthRates!BZ98=""),"",DataGrowthRates!BZ98-DataGrowthRates!BY98)</f>
        <v>0</v>
      </c>
      <c r="CA98" s="94">
        <f>IF(OR(DataGrowthRates!BZ98="",DataGrowthRates!CA98=""),"",DataGrowthRates!CA98-DataGrowthRates!BZ98)</f>
        <v>0</v>
      </c>
      <c r="CB98" s="94">
        <f>IF(OR(DataGrowthRates!CA98="",DataGrowthRates!CB98=""),"",DataGrowthRates!CB98-DataGrowthRates!CA98)</f>
        <v>0</v>
      </c>
      <c r="CC98" s="94">
        <f>IF(OR(DataGrowthRates!CB98="",DataGrowthRates!CC98=""),"",DataGrowthRates!CC98-DataGrowthRates!CB98)</f>
        <v>0</v>
      </c>
      <c r="CD98" s="94">
        <f>IF(OR(DataGrowthRates!CC98="",DataGrowthRates!CD98=""),"",DataGrowthRates!CD98-DataGrowthRates!CC98)</f>
        <v>0</v>
      </c>
    </row>
    <row r="99" spans="1:82" x14ac:dyDescent="0.3">
      <c r="A99" s="62" t="s">
        <v>15</v>
      </c>
      <c r="B99" s="6"/>
      <c r="C99" s="141"/>
      <c r="D99" s="96" t="str">
        <f>IF(OR(DataGrowthRates!C99="",DataGrowthRates!D99=""),"",DataGrowthRates!D99-DataGrowthRates!C99)</f>
        <v/>
      </c>
      <c r="E99" s="96" t="str">
        <f>IF(OR(DataGrowthRates!D99="",DataGrowthRates!E99=""),"",DataGrowthRates!E99-DataGrowthRates!D99)</f>
        <v/>
      </c>
      <c r="F99" s="96" t="str">
        <f>IF(OR(DataGrowthRates!E99="",DataGrowthRates!F99=""),"",DataGrowthRates!F99-DataGrowthRates!E99)</f>
        <v/>
      </c>
      <c r="G99" s="96">
        <f>IF(OR(DataGrowthRates!F99="",DataGrowthRates!G99=""),"",DataGrowthRates!G99-DataGrowthRates!F99)</f>
        <v>-0.47247952716354957</v>
      </c>
      <c r="H99" s="96">
        <f>IF(OR(DataGrowthRates!G99="",DataGrowthRates!H99=""),"",DataGrowthRates!H99-DataGrowthRates!G99)</f>
        <v>-1.0581398403704161</v>
      </c>
      <c r="I99" s="96">
        <f>IF(OR(DataGrowthRates!H99="",DataGrowthRates!I99=""),"",DataGrowthRates!I99-DataGrowthRates!H99)</f>
        <v>0</v>
      </c>
      <c r="J99" s="96">
        <f>IF(OR(DataGrowthRates!I99="",DataGrowthRates!J99=""),"",DataGrowthRates!J99-DataGrowthRates!I99)</f>
        <v>0</v>
      </c>
      <c r="K99" s="96">
        <f>IF(OR(DataGrowthRates!J99="",DataGrowthRates!K99=""),"",DataGrowthRates!K99-DataGrowthRates!J99)</f>
        <v>0.37214390339064246</v>
      </c>
      <c r="L99" s="96">
        <f>IF(OR(DataGrowthRates!K99="",DataGrowthRates!L99=""),"",DataGrowthRates!L99-DataGrowthRates!K99)</f>
        <v>0.18338860908438415</v>
      </c>
      <c r="M99" s="96">
        <f>IF(OR(DataGrowthRates!L99="",DataGrowthRates!M99=""),"",DataGrowthRates!M99-DataGrowthRates!L99)</f>
        <v>0</v>
      </c>
      <c r="N99" s="96">
        <f>IF(OR(DataGrowthRates!M99="",DataGrowthRates!N99=""),"",DataGrowthRates!N99-DataGrowthRates!M99)</f>
        <v>0</v>
      </c>
      <c r="O99" s="96">
        <f>IF(OR(DataGrowthRates!N99="",DataGrowthRates!O99=""),"",DataGrowthRates!O99-DataGrowthRates!N99)</f>
        <v>0</v>
      </c>
      <c r="P99" s="96">
        <f>IF(OR(DataGrowthRates!O99="",DataGrowthRates!P99=""),"",DataGrowthRates!P99-DataGrowthRates!O99)</f>
        <v>0.19810052559772839</v>
      </c>
      <c r="Q99" s="96">
        <f>IF(OR(DataGrowthRates!P99="",DataGrowthRates!Q99=""),"",DataGrowthRates!Q99-DataGrowthRates!P99)</f>
        <v>0</v>
      </c>
      <c r="R99" s="96">
        <f>IF(OR(DataGrowthRates!Q99="",DataGrowthRates!R99=""),"",DataGrowthRates!R99-DataGrowthRates!Q99)</f>
        <v>0</v>
      </c>
      <c r="S99" s="96">
        <f>IF(OR(DataGrowthRates!R99="",DataGrowthRates!S99=""),"",DataGrowthRates!S99-DataGrowthRates!R99)</f>
        <v>0</v>
      </c>
      <c r="T99" s="96">
        <f>IF(OR(DataGrowthRates!S99="",DataGrowthRates!T99=""),"",DataGrowthRates!T99-DataGrowthRates!S99)</f>
        <v>9.6784003930361351E-4</v>
      </c>
      <c r="U99" s="96">
        <f>IF(OR(DataGrowthRates!T99="",DataGrowthRates!U99=""),"",DataGrowthRates!U99-DataGrowthRates!T99)</f>
        <v>0</v>
      </c>
      <c r="V99" s="96">
        <f>IF(OR(DataGrowthRates!U99="",DataGrowthRates!V99=""),"",DataGrowthRates!V99-DataGrowthRates!U99)</f>
        <v>0</v>
      </c>
      <c r="W99" s="96">
        <f>IF(OR(DataGrowthRates!V99="",DataGrowthRates!W99=""),"",DataGrowthRates!W99-DataGrowthRates!V99)</f>
        <v>-0.53423035929978513</v>
      </c>
      <c r="X99" s="96">
        <f>IF(OR(DataGrowthRates!W99="",DataGrowthRates!X99=""),"",DataGrowthRates!X99-DataGrowthRates!W99)</f>
        <v>5.6609148015617339E-2</v>
      </c>
      <c r="Y99" s="96">
        <f>IF(OR(DataGrowthRates!X99="",DataGrowthRates!Y99=""),"",DataGrowthRates!Y99-DataGrowthRates!X99)</f>
        <v>0</v>
      </c>
      <c r="Z99" s="96">
        <f>IF(OR(DataGrowthRates!Y99="",DataGrowthRates!Z99=""),"",DataGrowthRates!Z99-DataGrowthRates!Y99)</f>
        <v>0</v>
      </c>
      <c r="AA99" s="96">
        <f>IF(OR(DataGrowthRates!Z99="",DataGrowthRates!AA99=""),"",DataGrowthRates!AA99-DataGrowthRates!Z99)</f>
        <v>-0.21776365593871513</v>
      </c>
      <c r="AB99" s="96">
        <f>IF(OR(DataGrowthRates!AA99="",DataGrowthRates!AB99=""),"",DataGrowthRates!AB99-DataGrowthRates!AA99)</f>
        <v>-5.6539084887341551E-2</v>
      </c>
      <c r="AC99" s="96">
        <f>IF(OR(DataGrowthRates!AB99="",DataGrowthRates!AC99=""),"",DataGrowthRates!AC99-DataGrowthRates!AB99)</f>
        <v>0</v>
      </c>
      <c r="AD99" s="96">
        <f>IF(OR(DataGrowthRates!AC99="",DataGrowthRates!AD99=""),"",DataGrowthRates!AD99-DataGrowthRates!AC99)</f>
        <v>0</v>
      </c>
      <c r="AE99" s="96">
        <f>IF(OR(DataGrowthRates!AD99="",DataGrowthRates!AE99=""),"",DataGrowthRates!AE99-DataGrowthRates!AD99)</f>
        <v>-0.71432281364363481</v>
      </c>
      <c r="AF99" s="96">
        <f>IF(OR(DataGrowthRates!AE99="",DataGrowthRates!AF99=""),"",DataGrowthRates!AF99-DataGrowthRates!AE99)</f>
        <v>0</v>
      </c>
      <c r="AG99" s="96">
        <f>IF(OR(DataGrowthRates!AF99="",DataGrowthRates!AG99=""),"",DataGrowthRates!AG99-DataGrowthRates!AF99)</f>
        <v>0</v>
      </c>
      <c r="AH99" s="96">
        <f>IF(OR(DataGrowthRates!AG99="",DataGrowthRates!AH99=""),"",DataGrowthRates!AH99-DataGrowthRates!AG99)</f>
        <v>0</v>
      </c>
      <c r="AI99" s="96">
        <f>IF(OR(DataGrowthRates!AH99="",DataGrowthRates!AI99=""),"",DataGrowthRates!AI99-DataGrowthRates!AH99)</f>
        <v>0</v>
      </c>
      <c r="AJ99" s="96">
        <f>IF(OR(DataGrowthRates!AI99="",DataGrowthRates!AJ99=""),"",DataGrowthRates!AJ99-DataGrowthRates!AI99)</f>
        <v>-2.7423174909291248E-4</v>
      </c>
      <c r="AK99" s="96">
        <f>IF(OR(DataGrowthRates!AJ99="",DataGrowthRates!AK99=""),"",DataGrowthRates!AK99-DataGrowthRates!AJ99)</f>
        <v>0</v>
      </c>
      <c r="AL99" s="96">
        <f>IF(OR(DataGrowthRates!AK99="",DataGrowthRates!AL99=""),"",DataGrowthRates!AL99-DataGrowthRates!AK99)</f>
        <v>0</v>
      </c>
      <c r="AM99" s="96">
        <f>IF(OR(DataGrowthRates!AL99="",DataGrowthRates!AM99=""),"",DataGrowthRates!AM99-DataGrowthRates!AL99)</f>
        <v>2.2977846208532715E-2</v>
      </c>
      <c r="AN99" s="96">
        <f>IF(OR(DataGrowthRates!AM99="",DataGrowthRates!AN99=""),"",DataGrowthRates!AN99-DataGrowthRates!AM99)</f>
        <v>0</v>
      </c>
      <c r="AO99" s="96">
        <f>IF(OR(DataGrowthRates!AN99="",DataGrowthRates!AO99=""),"",DataGrowthRates!AO99-DataGrowthRates!AN99)</f>
        <v>0</v>
      </c>
      <c r="AP99" s="96">
        <f>IF(OR(DataGrowthRates!AO99="",DataGrowthRates!AP99=""),"",DataGrowthRates!AP99-DataGrowthRates!AO99)</f>
        <v>0</v>
      </c>
      <c r="AQ99" s="96">
        <f>IF(OR(DataGrowthRates!AP99="",DataGrowthRates!AQ99=""),"",DataGrowthRates!AQ99-DataGrowthRates!AP99)</f>
        <v>0</v>
      </c>
      <c r="AR99" s="96">
        <f>IF(OR(DataGrowthRates!AQ99="",DataGrowthRates!AR99=""),"",DataGrowthRates!AR99-DataGrowthRates!AQ99)</f>
        <v>0</v>
      </c>
      <c r="AS99" s="96">
        <f>IF(OR(DataGrowthRates!AR99="",DataGrowthRates!AS99=""),"",DataGrowthRates!AS99-DataGrowthRates!AR99)</f>
        <v>0</v>
      </c>
      <c r="AT99" s="96">
        <f>IF(OR(DataGrowthRates!AS99="",DataGrowthRates!AT99=""),"",DataGrowthRates!AT99-DataGrowthRates!AS99)</f>
        <v>0</v>
      </c>
      <c r="AU99" s="96">
        <f>IF(OR(DataGrowthRates!AT99="",DataGrowthRates!AU99=""),"",DataGrowthRates!AU99-DataGrowthRates!AT99)</f>
        <v>0</v>
      </c>
      <c r="AV99" s="96">
        <f>IF(OR(DataGrowthRates!AU99="",DataGrowthRates!AV99=""),"",DataGrowthRates!AV99-DataGrowthRates!AU99)</f>
        <v>0</v>
      </c>
      <c r="AW99" s="96">
        <f>IF(OR(DataGrowthRates!AV99="",DataGrowthRates!AW99=""),"",DataGrowthRates!AW99-DataGrowthRates!AV99)</f>
        <v>0</v>
      </c>
      <c r="AX99" s="96">
        <f>IF(OR(DataGrowthRates!AW99="",DataGrowthRates!AX99=""),"",DataGrowthRates!AX99-DataGrowthRates!AW99)</f>
        <v>0</v>
      </c>
      <c r="AY99" s="96">
        <f>IF(OR(DataGrowthRates!AX99="",DataGrowthRates!AY99=""),"",DataGrowthRates!AY99-DataGrowthRates!AX99)</f>
        <v>0</v>
      </c>
      <c r="AZ99" s="96">
        <f>IF(OR(DataGrowthRates!AY99="",DataGrowthRates!AZ99=""),"",DataGrowthRates!AZ99-DataGrowthRates!AY99)</f>
        <v>0</v>
      </c>
      <c r="BA99" s="96">
        <f>IF(OR(DataGrowthRates!AZ99="",DataGrowthRates!BA99=""),"",DataGrowthRates!BA99-DataGrowthRates!AZ99)</f>
        <v>0</v>
      </c>
      <c r="BB99" s="96">
        <f>IF(OR(DataGrowthRates!BA99="",DataGrowthRates!BB99=""),"",DataGrowthRates!BB99-DataGrowthRates!BA99)</f>
        <v>0</v>
      </c>
      <c r="BC99" s="96">
        <f>IF(OR(DataGrowthRates!BB99="",DataGrowthRates!BC99=""),"",DataGrowthRates!BC99-DataGrowthRates!BB99)</f>
        <v>0</v>
      </c>
      <c r="BD99" s="96">
        <f>IF(OR(DataGrowthRates!BC99="",DataGrowthRates!BD99=""),"",DataGrowthRates!BD99-DataGrowthRates!BC99)</f>
        <v>0</v>
      </c>
      <c r="BE99" s="96">
        <f>IF(OR(DataGrowthRates!BD99="",DataGrowthRates!BE99=""),"",DataGrowthRates!BE99-DataGrowthRates!BD99)</f>
        <v>0</v>
      </c>
      <c r="BF99" s="96">
        <f>IF(OR(DataGrowthRates!BE99="",DataGrowthRates!BF99=""),"",DataGrowthRates!BF99-DataGrowthRates!BE99)</f>
        <v>0</v>
      </c>
      <c r="BG99" s="96">
        <f>IF(OR(DataGrowthRates!BF99="",DataGrowthRates!BG99=""),"",DataGrowthRates!BG99-DataGrowthRates!BF99)</f>
        <v>0</v>
      </c>
      <c r="BH99" s="96">
        <f>IF(OR(DataGrowthRates!BG99="",DataGrowthRates!BH99=""),"",DataGrowthRates!BH99-DataGrowthRates!BG99)</f>
        <v>0</v>
      </c>
      <c r="BI99" s="96">
        <f>IF(OR(DataGrowthRates!BH99="",DataGrowthRates!BI99=""),"",DataGrowthRates!BI99-DataGrowthRates!BH99)</f>
        <v>0</v>
      </c>
      <c r="BJ99" s="96">
        <f>IF(OR(DataGrowthRates!BI99="",DataGrowthRates!BJ99=""),"",DataGrowthRates!BJ99-DataGrowthRates!BI99)</f>
        <v>0</v>
      </c>
      <c r="BK99" s="96">
        <f>IF(OR(DataGrowthRates!BJ99="",DataGrowthRates!BK99=""),"",DataGrowthRates!BK99-DataGrowthRates!BJ99)</f>
        <v>0</v>
      </c>
      <c r="BL99" s="96">
        <f>IF(OR(DataGrowthRates!BK99="",DataGrowthRates!BL99=""),"",DataGrowthRates!BL99-DataGrowthRates!BK99)</f>
        <v>0</v>
      </c>
      <c r="BM99" s="96">
        <f>IF(OR(DataGrowthRates!BL99="",DataGrowthRates!BM99=""),"",DataGrowthRates!BM99-DataGrowthRates!BL99)</f>
        <v>0</v>
      </c>
      <c r="BN99" s="96">
        <f>IF(OR(DataGrowthRates!BM99="",DataGrowthRates!BN99=""),"",DataGrowthRates!BN99-DataGrowthRates!BM99)</f>
        <v>2.1713725380068105E-5</v>
      </c>
      <c r="BO99" s="96">
        <f>IF(OR(DataGrowthRates!BN99="",DataGrowthRates!BO99=""),"",DataGrowthRates!BO99-DataGrowthRates!BN99)</f>
        <v>0</v>
      </c>
      <c r="BP99" s="96">
        <f>IF(OR(DataGrowthRates!BO99="",DataGrowthRates!BP99=""),"",DataGrowthRates!BP99-DataGrowthRates!BO99)</f>
        <v>0</v>
      </c>
      <c r="BQ99" s="96">
        <f>IF(OR(DataGrowthRates!BP99="",DataGrowthRates!BQ99=""),"",DataGrowthRates!BQ99-DataGrowthRates!BP99)</f>
        <v>0</v>
      </c>
      <c r="BR99" s="96">
        <f>IF(OR(DataGrowthRates!BQ99="",DataGrowthRates!BR99=""),"",DataGrowthRates!BR99-DataGrowthRates!BQ99)</f>
        <v>0</v>
      </c>
      <c r="BS99" s="96">
        <f>IF(OR(DataGrowthRates!BR99="",DataGrowthRates!BS99=""),"",DataGrowthRates!BS99-DataGrowthRates!BR99)</f>
        <v>0</v>
      </c>
      <c r="BT99" s="96">
        <f>IF(OR(DataGrowthRates!BS99="",DataGrowthRates!BT99=""),"",DataGrowthRates!BT99-DataGrowthRates!BS99)</f>
        <v>0</v>
      </c>
      <c r="BU99" s="96">
        <f>IF(OR(DataGrowthRates!BT99="",DataGrowthRates!BU99=""),"",DataGrowthRates!BU99-DataGrowthRates!BT99)</f>
        <v>0</v>
      </c>
      <c r="BV99" s="96">
        <f>IF(OR(DataGrowthRates!BU99="",DataGrowthRates!BV99=""),"",DataGrowthRates!BV99-DataGrowthRates!BU99)</f>
        <v>0</v>
      </c>
      <c r="BW99" s="96">
        <f>IF(OR(DataGrowthRates!BV99="",DataGrowthRates!BW99=""),"",DataGrowthRates!BW99-DataGrowthRates!BV99)</f>
        <v>0</v>
      </c>
      <c r="BX99" s="96">
        <f>IF(OR(DataGrowthRates!BW99="",DataGrowthRates!BX99=""),"",DataGrowthRates!BX99-DataGrowthRates!BW99)</f>
        <v>0</v>
      </c>
      <c r="BY99" s="96">
        <f>IF(OR(DataGrowthRates!BX99="",DataGrowthRates!BY99=""),"",DataGrowthRates!BY99-DataGrowthRates!BX99)</f>
        <v>0</v>
      </c>
      <c r="BZ99" s="96">
        <f>IF(OR(DataGrowthRates!BY99="",DataGrowthRates!BZ99=""),"",DataGrowthRates!BZ99-DataGrowthRates!BY99)</f>
        <v>0</v>
      </c>
      <c r="CA99" s="96">
        <f>IF(OR(DataGrowthRates!BZ99="",DataGrowthRates!CA99=""),"",DataGrowthRates!CA99-DataGrowthRates!BZ99)</f>
        <v>0</v>
      </c>
      <c r="CB99" s="96">
        <f>IF(OR(DataGrowthRates!CA99="",DataGrowthRates!CB99=""),"",DataGrowthRates!CB99-DataGrowthRates!CA99)</f>
        <v>0</v>
      </c>
      <c r="CC99" s="96">
        <f>IF(OR(DataGrowthRates!CB99="",DataGrowthRates!CC99=""),"",DataGrowthRates!CC99-DataGrowthRates!CB99)</f>
        <v>0</v>
      </c>
      <c r="CD99" s="96">
        <f>IF(OR(DataGrowthRates!CC99="",DataGrowthRates!CD99=""),"",DataGrowthRates!CD99-DataGrowthRates!CC99)</f>
        <v>0</v>
      </c>
    </row>
    <row r="100" spans="1:82" x14ac:dyDescent="0.3">
      <c r="A100" s="63" t="s">
        <v>16</v>
      </c>
      <c r="B100"/>
      <c r="C100" s="104"/>
      <c r="D100" s="95" t="str">
        <f>IF(OR(DataGrowthRates!C100="",DataGrowthRates!D100=""),"",DataGrowthRates!D100-DataGrowthRates!C100)</f>
        <v/>
      </c>
      <c r="E100" s="95" t="str">
        <f>IF(OR(DataGrowthRates!D100="",DataGrowthRates!E100=""),"",DataGrowthRates!E100-DataGrowthRates!D100)</f>
        <v/>
      </c>
      <c r="F100" s="95" t="str">
        <f>IF(OR(DataGrowthRates!E100="",DataGrowthRates!F100=""),"",DataGrowthRates!F100-DataGrowthRates!E100)</f>
        <v/>
      </c>
      <c r="G100" s="95" t="str">
        <f>IF(OR(DataGrowthRates!F100="",DataGrowthRates!G100=""),"",DataGrowthRates!G100-DataGrowthRates!F100)</f>
        <v/>
      </c>
      <c r="H100" s="95">
        <f>IF(OR(DataGrowthRates!G100="",DataGrowthRates!H100=""),"",DataGrowthRates!H100-DataGrowthRates!G100)</f>
        <v>1.3392683221814659</v>
      </c>
      <c r="I100" s="95">
        <f>IF(OR(DataGrowthRates!H100="",DataGrowthRates!I100=""),"",DataGrowthRates!I100-DataGrowthRates!H100)</f>
        <v>0.60359792955056868</v>
      </c>
      <c r="J100" s="95">
        <f>IF(OR(DataGrowthRates!I100="",DataGrowthRates!J100=""),"",DataGrowthRates!J100-DataGrowthRates!I100)</f>
        <v>0.35453863248188666</v>
      </c>
      <c r="K100" s="95">
        <f>IF(OR(DataGrowthRates!J100="",DataGrowthRates!K100=""),"",DataGrowthRates!K100-DataGrowthRates!J100)</f>
        <v>-0.33915271359988974</v>
      </c>
      <c r="L100" s="95">
        <f>IF(OR(DataGrowthRates!K100="",DataGrowthRates!L100=""),"",DataGrowthRates!L100-DataGrowthRates!K100)</f>
        <v>-0.77893995737144017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1.213367142276371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9.2314466463357725E-2</v>
      </c>
      <c r="T100" s="95">
        <f>IF(OR(DataGrowthRates!S100="",DataGrowthRates!T100=""),"",DataGrowthRates!T100-DataGrowthRates!S100)</f>
        <v>-5.5376987125091759E-2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-0.18557483945383613</v>
      </c>
      <c r="X100" s="95">
        <f>IF(OR(DataGrowthRates!W100="",DataGrowthRates!X100=""),"",DataGrowthRates!X100-DataGrowthRates!W100)</f>
        <v>-0.12822698899596352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-0.30937733996704875</v>
      </c>
      <c r="AB100" s="95">
        <f>IF(OR(DataGrowthRates!AA100="",DataGrowthRates!AB100=""),"",DataGrowthRates!AB100-DataGrowthRates!AA100)</f>
        <v>8.7117876450363063E-2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-0.54689855916882868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0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2.7748027492227045E-3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7.4359649371302794E-7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>
        <f>IF(OR(DataGrowthRates!CB100="",DataGrowthRates!CC100=""),"",DataGrowthRates!CC100-DataGrowthRates!CB100)</f>
        <v>0</v>
      </c>
      <c r="CD100" s="95">
        <f>IF(OR(DataGrowthRates!CC100="",DataGrowthRates!CD100=""),"",DataGrowthRates!CD100-DataGrowthRates!CC100)</f>
        <v>0</v>
      </c>
    </row>
    <row r="101" spans="1:82" x14ac:dyDescent="0.3">
      <c r="A101" s="4" t="s">
        <v>17</v>
      </c>
      <c r="B101"/>
      <c r="C101" s="104"/>
      <c r="D101" s="94" t="str">
        <f>IF(OR(DataGrowthRates!C101="",DataGrowthRates!D101=""),"",DataGrowthRates!D101-DataGrowthRates!C101)</f>
        <v/>
      </c>
      <c r="E101" s="94" t="str">
        <f>IF(OR(DataGrowthRates!D101="",DataGrowthRates!E101=""),"",DataGrowthRates!E101-DataGrowthRates!D101)</f>
        <v/>
      </c>
      <c r="F101" s="94" t="str">
        <f>IF(OR(DataGrowthRates!E101="",DataGrowthRates!F101=""),"",DataGrowthRates!F101-DataGrowthRates!E101)</f>
        <v/>
      </c>
      <c r="G101" s="94" t="str">
        <f>IF(OR(DataGrowthRates!F101="",DataGrowthRates!G101=""),"",DataGrowthRates!G101-DataGrowthRates!F101)</f>
        <v/>
      </c>
      <c r="H101" s="94" t="str">
        <f>IF(OR(DataGrowthRates!G101="",DataGrowthRates!H101=""),"",DataGrowthRates!H101-DataGrowthRates!G101)</f>
        <v/>
      </c>
      <c r="I101" s="94">
        <f>IF(OR(DataGrowthRates!H101="",DataGrowthRates!I101=""),"",DataGrowthRates!I101-DataGrowthRates!H101)</f>
        <v>-2.62304703855476E-2</v>
      </c>
      <c r="J101" s="94">
        <f>IF(OR(DataGrowthRates!I101="",DataGrowthRates!J101=""),"",DataGrowthRates!J101-DataGrowthRates!I101)</f>
        <v>-1.7352769381993149E-2</v>
      </c>
      <c r="K101" s="94">
        <f>IF(OR(DataGrowthRates!J101="",DataGrowthRates!K101=""),"",DataGrowthRates!K101-DataGrowthRates!J101)</f>
        <v>-0.48231883474728993</v>
      </c>
      <c r="L101" s="94">
        <f>IF(OR(DataGrowthRates!K101="",DataGrowthRates!L101=""),"",DataGrowthRates!L101-DataGrowthRates!K101)</f>
        <v>-0.53459209783659667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-0.54333824391824481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0.11928131788621577</v>
      </c>
      <c r="T101" s="94">
        <f>IF(OR(DataGrowthRates!S101="",DataGrowthRates!T101=""),"",DataGrowthRates!T101-DataGrowthRates!S101)</f>
        <v>-5.7824499098318993E-2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-0.65016264877875951</v>
      </c>
      <c r="X101" s="94">
        <f>IF(OR(DataGrowthRates!W101="",DataGrowthRates!X101=""),"",DataGrowthRates!X101-DataGrowthRates!W101)</f>
        <v>-8.0295696061543076E-2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1.8835326669099928E-3</v>
      </c>
      <c r="AB101" s="94">
        <f>IF(OR(DataGrowthRates!AA101="",DataGrowthRates!AB101=""),"",DataGrowthRates!AB101-DataGrowthRates!AA101)</f>
        <v>-4.199062842330914E-2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0.70972236076441786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0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-7.7268157729528664E-3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-3.6715763520600575E-6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>
        <f>IF(OR(DataGrowthRates!CB101="",DataGrowthRates!CC101=""),"",DataGrowthRates!CC101-DataGrowthRates!CB101)</f>
        <v>0</v>
      </c>
      <c r="CD101" s="94">
        <f>IF(OR(DataGrowthRates!CC101="",DataGrowthRates!CD101=""),"",DataGrowthRates!CD101-DataGrowthRates!CC101)</f>
        <v>0</v>
      </c>
    </row>
    <row r="102" spans="1:82" x14ac:dyDescent="0.3">
      <c r="A102" s="4" t="s">
        <v>18</v>
      </c>
      <c r="B102"/>
      <c r="C102" s="104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 t="str">
        <f>IF(OR(DataGrowthRates!E102="",DataGrowthRates!F102=""),"",DataGrowthRates!F102-DataGrowthRates!E102)</f>
        <v/>
      </c>
      <c r="G102" s="94" t="str">
        <f>IF(OR(DataGrowthRates!F102="",DataGrowthRates!G102=""),"",DataGrowthRates!G102-DataGrowthRates!F102)</f>
        <v/>
      </c>
      <c r="H102" s="94" t="str">
        <f>IF(OR(DataGrowthRates!G102="",DataGrowthRates!H102=""),"",DataGrowthRates!H102-DataGrowthRates!G102)</f>
        <v/>
      </c>
      <c r="I102" s="94" t="str">
        <f>IF(OR(DataGrowthRates!H102="",DataGrowthRates!I102=""),"",DataGrowthRates!I102-DataGrowthRates!H102)</f>
        <v/>
      </c>
      <c r="J102" s="94">
        <f>IF(OR(DataGrowthRates!I102="",DataGrowthRates!J102=""),"",DataGrowthRates!J102-DataGrowthRates!I102)</f>
        <v>0.69049168325758448</v>
      </c>
      <c r="K102" s="94">
        <f>IF(OR(DataGrowthRates!J102="",DataGrowthRates!K102=""),"",DataGrowthRates!K102-DataGrowthRates!J102)</f>
        <v>-4.2384505043395748E-3</v>
      </c>
      <c r="L102" s="94">
        <f>IF(OR(DataGrowthRates!K102="",DataGrowthRates!L102=""),"",DataGrowthRates!L102-DataGrowthRates!K102)</f>
        <v>-0.56494983005013966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-0.54233281519471577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0.13441345714885378</v>
      </c>
      <c r="T102" s="94">
        <f>IF(OR(DataGrowthRates!S102="",DataGrowthRates!T102=""),"",DataGrowthRates!T102-DataGrowthRates!S102)</f>
        <v>0.25072061849478322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3.0039627628859478E-2</v>
      </c>
      <c r="X102" s="94">
        <f>IF(OR(DataGrowthRates!W102="",DataGrowthRates!X102=""),"",DataGrowthRates!X102-DataGrowthRates!W102)</f>
        <v>0.18040433406702538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-1.3311519718501419E-2</v>
      </c>
      <c r="AB102" s="94">
        <f>IF(OR(DataGrowthRates!AA102="",DataGrowthRates!AB102=""),"",DataGrowthRates!AB102-DataGrowthRates!AA102)</f>
        <v>-9.1718069076022868E-2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-0.58232738196454736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0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3.5197218016338461E-3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5.8780571715377761E-5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>
        <f>IF(OR(DataGrowthRates!CB102="",DataGrowthRates!CC102=""),"",DataGrowthRates!CC102-DataGrowthRates!CB102)</f>
        <v>0</v>
      </c>
      <c r="CD102" s="94">
        <f>IF(OR(DataGrowthRates!CC102="",DataGrowthRates!CD102=""),"",DataGrowthRates!CD102-DataGrowthRates!CC102)</f>
        <v>0</v>
      </c>
    </row>
    <row r="103" spans="1:82" x14ac:dyDescent="0.3">
      <c r="A103" s="62" t="s">
        <v>19</v>
      </c>
      <c r="B103" s="51"/>
      <c r="C103" s="142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 t="str">
        <f>IF(OR(DataGrowthRates!F103="",DataGrowthRates!G103=""),"",DataGrowthRates!G103-DataGrowthRates!F103)</f>
        <v/>
      </c>
      <c r="H103" s="96" t="str">
        <f>IF(OR(DataGrowthRates!G103="",DataGrowthRates!H103=""),"",DataGrowthRates!H103-DataGrowthRates!G103)</f>
        <v/>
      </c>
      <c r="I103" s="96" t="str">
        <f>IF(OR(DataGrowthRates!H103="",DataGrowthRates!I103=""),"",DataGrowthRates!I103-DataGrowthRates!H103)</f>
        <v/>
      </c>
      <c r="J103" s="96" t="str">
        <f>IF(OR(DataGrowthRates!I103="",DataGrowthRates!J103=""),"",DataGrowthRates!J103-DataGrowthRates!I103)</f>
        <v/>
      </c>
      <c r="K103" s="96">
        <f>IF(OR(DataGrowthRates!J103="",DataGrowthRates!K103=""),"",DataGrowthRates!K103-DataGrowthRates!J103)</f>
        <v>-0.98667287760132005</v>
      </c>
      <c r="L103" s="96">
        <f>IF(OR(DataGrowthRates!K103="",DataGrowthRates!L103=""),"",DataGrowthRates!L103-DataGrowthRates!K103)</f>
        <v>-0.9494668632210157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0.11549771979096413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9.8584214237722456E-2</v>
      </c>
      <c r="T103" s="96">
        <f>IF(OR(DataGrowthRates!S103="",DataGrowthRates!T103=""),"",DataGrowthRates!T103-DataGrowthRates!S103)</f>
        <v>-0.25718939259394702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1.0024356639716459E-2</v>
      </c>
      <c r="X103" s="96">
        <f>IF(OR(DataGrowthRates!W103="",DataGrowthRates!X103=""),"",DataGrowthRates!X103-DataGrowthRates!W103)</f>
        <v>-0.17937671156910895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-4.5228126936359914E-2</v>
      </c>
      <c r="AB103" s="96">
        <f>IF(OR(DataGrowthRates!AA103="",DataGrowthRates!AB103=""),"",DataGrowthRates!AB103-DataGrowthRates!AA103)</f>
        <v>4.0841732288315669E-2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0.23938147702506818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0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1.3519246465349966E-3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1.155111919892704E-6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>
        <f>IF(OR(DataGrowthRates!CB103="",DataGrowthRates!CC103=""),"",DataGrowthRates!CC103-DataGrowthRates!CB103)</f>
        <v>0</v>
      </c>
      <c r="CD103" s="96">
        <f>IF(OR(DataGrowthRates!CC103="",DataGrowthRates!CD103=""),"",DataGrowthRates!CD103-DataGrowthRates!CC103)</f>
        <v>0</v>
      </c>
    </row>
    <row r="104" spans="1:82" x14ac:dyDescent="0.3">
      <c r="A104" s="63" t="s">
        <v>22</v>
      </c>
      <c r="B104" s="6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 t="str">
        <f>IF(OR(DataGrowthRates!G104="",DataGrowthRates!H104=""),"",DataGrowthRates!H104-DataGrowthRates!G104)</f>
        <v/>
      </c>
      <c r="I104" s="95" t="str">
        <f>IF(OR(DataGrowthRates!H104="",DataGrowthRates!I104=""),"",DataGrowthRates!I104-DataGrowthRates!H104)</f>
        <v/>
      </c>
      <c r="J104" s="95" t="str">
        <f>IF(OR(DataGrowthRates!I104="",DataGrowthRates!J104=""),"",DataGrowthRates!J104-DataGrowthRates!I104)</f>
        <v/>
      </c>
      <c r="K104" s="95" t="str">
        <f>IF(OR(DataGrowthRates!J104="",DataGrowthRates!K104=""),"",DataGrowthRates!K104-DataGrowthRates!J104)</f>
        <v/>
      </c>
      <c r="L104" s="95">
        <f>IF(OR(DataGrowthRates!K104="",DataGrowthRates!L104=""),"",DataGrowthRates!L104-DataGrowthRates!K104)</f>
        <v>-7.6702914670534028E-2</v>
      </c>
      <c r="M104" s="95">
        <f>IF(OR(DataGrowthRates!L104="",DataGrowthRates!M104=""),"",DataGrowthRates!M104-DataGrowthRates!L104)</f>
        <v>0.79638314599372428</v>
      </c>
      <c r="N104" s="95">
        <f>IF(OR(DataGrowthRates!M104="",DataGrowthRates!N104=""),"",DataGrowthRates!N104-DataGrowthRates!M104)</f>
        <v>-0.57040531667756156</v>
      </c>
      <c r="O104" s="95">
        <f>IF(OR(DataGrowthRates!N104="",DataGrowthRates!O104=""),"",DataGrowthRates!O104-DataGrowthRates!N104)</f>
        <v>-0.36128391281098615</v>
      </c>
      <c r="P104" s="95">
        <f>IF(OR(DataGrowthRates!O104="",DataGrowthRates!P104=""),"",DataGrowthRates!P104-DataGrowthRates!O104)</f>
        <v>-0.68908690618643575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0.62058565536208121</v>
      </c>
      <c r="T104" s="95">
        <f>IF(OR(DataGrowthRates!S104="",DataGrowthRates!T104=""),"",DataGrowthRates!T104-DataGrowthRates!S104)</f>
        <v>9.1858669084279754E-2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-6.039685223908009E-2</v>
      </c>
      <c r="X104" s="95">
        <f>IF(OR(DataGrowthRates!W104="",DataGrowthRates!X104=""),"",DataGrowthRates!X104-DataGrowthRates!W104)</f>
        <v>6.1842904098931228E-2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3.504566790191177E-4</v>
      </c>
      <c r="AB104" s="95">
        <f>IF(OR(DataGrowthRates!AA104="",DataGrowthRates!AB104=""),"",DataGrowthRates!AB104-DataGrowthRates!AA104)</f>
        <v>-7.6452795884968339E-2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0.1706293614566583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-6.0689342018616088E-3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-1.0880211359420855E-5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>
        <f>IF(OR(DataGrowthRates!CB104="",DataGrowthRates!CC104=""),"",DataGrowthRates!CC104-DataGrowthRates!CB104)</f>
        <v>0</v>
      </c>
      <c r="CD104" s="95">
        <f>IF(OR(DataGrowthRates!CC104="",DataGrowthRates!CD104=""),"",DataGrowthRates!CD104-DataGrowthRates!CC104)</f>
        <v>0</v>
      </c>
    </row>
    <row r="105" spans="1:82" x14ac:dyDescent="0.3">
      <c r="A105" s="4" t="s">
        <v>23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 t="str">
        <f>IF(OR(DataGrowthRates!H105="",DataGrowthRates!I105=""),"",DataGrowthRates!I105-DataGrowthRates!H105)</f>
        <v/>
      </c>
      <c r="J105" s="94" t="str">
        <f>IF(OR(DataGrowthRates!I105="",DataGrowthRates!J105=""),"",DataGrowthRates!J105-DataGrowthRates!I105)</f>
        <v/>
      </c>
      <c r="K105" s="94" t="str">
        <f>IF(OR(DataGrowthRates!J105="",DataGrowthRates!K105=""),"",DataGrowthRates!K105-DataGrowthRates!J105)</f>
        <v/>
      </c>
      <c r="L105" s="94" t="str">
        <f>IF(OR(DataGrowthRates!K105="",DataGrowthRates!L105=""),"",DataGrowthRates!L105-DataGrowthRates!K105)</f>
        <v/>
      </c>
      <c r="M105" s="94">
        <f>IF(OR(DataGrowthRates!L105="",DataGrowthRates!M105=""),"",DataGrowthRates!M105-DataGrowthRates!L105)</f>
        <v>-1.462509931564925</v>
      </c>
      <c r="N105" s="94">
        <f>IF(OR(DataGrowthRates!M105="",DataGrowthRates!N105=""),"",DataGrowthRates!N105-DataGrowthRates!M105)</f>
        <v>-0.17293056076299784</v>
      </c>
      <c r="O105" s="94">
        <f>IF(OR(DataGrowthRates!N105="",DataGrowthRates!O105=""),"",DataGrowthRates!O105-DataGrowthRates!N105)</f>
        <v>-8.23338498060604E-2</v>
      </c>
      <c r="P105" s="94">
        <f>IF(OR(DataGrowthRates!O105="",DataGrowthRates!P105=""),"",DataGrowthRates!P105-DataGrowthRates!O105)</f>
        <v>0.34654263506985927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0.22132848717726095</v>
      </c>
      <c r="T105" s="94">
        <f>IF(OR(DataGrowthRates!S105="",DataGrowthRates!T105=""),"",DataGrowthRates!T105-DataGrowthRates!S105)</f>
        <v>0.15947388912501204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0.21479859102075505</v>
      </c>
      <c r="X105" s="94">
        <f>IF(OR(DataGrowthRates!W105="",DataGrowthRates!X105=""),"",DataGrowthRates!X105-DataGrowthRates!W105)</f>
        <v>-0.33371294002562113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2.4411396227526083E-3</v>
      </c>
      <c r="AB105" s="94">
        <f>IF(OR(DataGrowthRates!AA105="",DataGrowthRates!AB105=""),"",DataGrowthRates!AB105-DataGrowthRates!AA105)</f>
        <v>8.9924546631792168E-2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-0.33095717548579451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7.6881062236600073E-3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7.9825358269225433E-5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>
        <f>IF(OR(DataGrowthRates!CB105="",DataGrowthRates!CC105=""),"",DataGrowthRates!CC105-DataGrowthRates!CB105)</f>
        <v>0</v>
      </c>
      <c r="CD105" s="94">
        <f>IF(OR(DataGrowthRates!CC105="",DataGrowthRates!CD105=""),"",DataGrowthRates!CD105-DataGrowthRates!CC105)</f>
        <v>0</v>
      </c>
    </row>
    <row r="106" spans="1:82" x14ac:dyDescent="0.3">
      <c r="A106" s="4" t="s">
        <v>24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 t="str">
        <f>IF(OR(DataGrowthRates!I106="",DataGrowthRates!J106=""),"",DataGrowthRates!J106-DataGrowthRates!I106)</f>
        <v/>
      </c>
      <c r="K106" s="94" t="str">
        <f>IF(OR(DataGrowthRates!J106="",DataGrowthRates!K106=""),"",DataGrowthRates!K106-DataGrowthRates!J106)</f>
        <v/>
      </c>
      <c r="L106" s="94" t="str">
        <f>IF(OR(DataGrowthRates!K106="",DataGrowthRates!L106=""),"",DataGrowthRates!L106-DataGrowthRates!K106)</f>
        <v/>
      </c>
      <c r="M106" s="94" t="str">
        <f>IF(OR(DataGrowthRates!L106="",DataGrowthRates!M106=""),"",DataGrowthRates!M106-DataGrowthRates!L106)</f>
        <v/>
      </c>
      <c r="N106" s="94">
        <f>IF(OR(DataGrowthRates!M106="",DataGrowthRates!N106=""),"",DataGrowthRates!N106-DataGrowthRates!M106)</f>
        <v>-0.76995260668199994</v>
      </c>
      <c r="O106" s="94">
        <f>IF(OR(DataGrowthRates!N106="",DataGrowthRates!O106=""),"",DataGrowthRates!O106-DataGrowthRates!N106)</f>
        <v>-0.35294860803902772</v>
      </c>
      <c r="P106" s="94">
        <f>IF(OR(DataGrowthRates!O106="",DataGrowthRates!P106=""),"",DataGrowthRates!P106-DataGrowthRates!O106)</f>
        <v>0.62192525976347979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1.2455087136536982</v>
      </c>
      <c r="T106" s="94">
        <f>IF(OR(DataGrowthRates!S106="",DataGrowthRates!T106=""),"",DataGrowthRates!T106-DataGrowthRates!S106)</f>
        <v>-6.5877910217664759E-2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0.11119919901445208</v>
      </c>
      <c r="X106" s="94">
        <f>IF(OR(DataGrowthRates!W106="",DataGrowthRates!X106=""),"",DataGrowthRates!X106-DataGrowthRates!W106)</f>
        <v>-0.12716613745270955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4.9827632054731286E-2</v>
      </c>
      <c r="AB106" s="94">
        <f>IF(OR(DataGrowthRates!AA106="",DataGrowthRates!AB106=""),"",DataGrowthRates!AB106-DataGrowthRates!AA106)</f>
        <v>-8.08684605326766E-2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-0.46410787261208952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-7.4560166309032283E-3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-6.6373254275386984E-5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>
        <f>IF(OR(DataGrowthRates!CB106="",DataGrowthRates!CC106=""),"",DataGrowthRates!CC106-DataGrowthRates!CB106)</f>
        <v>0</v>
      </c>
      <c r="CD106" s="94">
        <f>IF(OR(DataGrowthRates!CC106="",DataGrowthRates!CD106=""),"",DataGrowthRates!CD106-DataGrowthRates!CC106)</f>
        <v>0</v>
      </c>
    </row>
    <row r="107" spans="1:82" x14ac:dyDescent="0.3">
      <c r="A107" s="62" t="s">
        <v>25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 t="str">
        <f>IF(OR(DataGrowthRates!J107="",DataGrowthRates!K107=""),"",DataGrowthRates!K107-DataGrowthRates!J107)</f>
        <v/>
      </c>
      <c r="L107" s="96" t="str">
        <f>IF(OR(DataGrowthRates!K107="",DataGrowthRates!L107=""),"",DataGrowthRates!L107-DataGrowthRates!K107)</f>
        <v/>
      </c>
      <c r="M107" s="96" t="str">
        <f>IF(OR(DataGrowthRates!L107="",DataGrowthRates!M107=""),"",DataGrowthRates!M107-DataGrowthRates!L107)</f>
        <v/>
      </c>
      <c r="N107" s="96" t="str">
        <f>IF(OR(DataGrowthRates!M107="",DataGrowthRates!N107=""),"",DataGrowthRates!N107-DataGrowthRates!M107)</f>
        <v/>
      </c>
      <c r="O107" s="96">
        <f>IF(OR(DataGrowthRates!N107="",DataGrowthRates!O107=""),"",DataGrowthRates!O107-DataGrowthRates!N107)</f>
        <v>0.43440253003594442</v>
      </c>
      <c r="P107" s="96">
        <f>IF(OR(DataGrowthRates!O107="",DataGrowthRates!P107=""),"",DataGrowthRates!P107-DataGrowthRates!O107)</f>
        <v>-0.32355636714876379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0.11493301999964123</v>
      </c>
      <c r="T107" s="96">
        <f>IF(OR(DataGrowthRates!S107="",DataGrowthRates!T107=""),"",DataGrowthRates!T107-DataGrowthRates!S107)</f>
        <v>0.18133615380529378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-0.33378805751802521</v>
      </c>
      <c r="X107" s="96">
        <f>IF(OR(DataGrowthRates!W107="",DataGrowthRates!X107=""),"",DataGrowthRates!X107-DataGrowthRates!W107)</f>
        <v>6.3026334893427904E-2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2.7704121380232927E-2</v>
      </c>
      <c r="AB107" s="96">
        <f>IF(OR(DataGrowthRates!AA107="",DataGrowthRates!AB107=""),"",DataGrowthRates!AB107-DataGrowthRates!AA107)</f>
        <v>4.00691476592554E-2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0.3612806358226579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-2.8826870240297175E-3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3.0629876454302263E-5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>
        <f>IF(OR(DataGrowthRates!CB107="",DataGrowthRates!CC107=""),"",DataGrowthRates!CC107-DataGrowthRates!CB107)</f>
        <v>0</v>
      </c>
      <c r="CD107" s="96">
        <f>IF(OR(DataGrowthRates!CC107="",DataGrowthRates!CD107=""),"",DataGrowthRates!CD107-DataGrowthRates!CC107)</f>
        <v>0</v>
      </c>
    </row>
    <row r="108" spans="1:82" x14ac:dyDescent="0.3">
      <c r="A108" s="63" t="s">
        <v>1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 t="str">
        <f>IF(OR(DataGrowthRates!K108="",DataGrowthRates!L108=""),"",DataGrowthRates!L108-DataGrowthRates!K108)</f>
        <v/>
      </c>
      <c r="M108" s="95" t="str">
        <f>IF(OR(DataGrowthRates!L108="",DataGrowthRates!M108=""),"",DataGrowthRates!M108-DataGrowthRates!L108)</f>
        <v/>
      </c>
      <c r="N108" s="95" t="str">
        <f>IF(OR(DataGrowthRates!M108="",DataGrowthRates!N108=""),"",DataGrowthRates!N108-DataGrowthRates!M108)</f>
        <v/>
      </c>
      <c r="O108" s="95" t="str">
        <f>IF(OR(DataGrowthRates!N108="",DataGrowthRates!O108=""),"",DataGrowthRates!O108-DataGrowthRates!N108)</f>
        <v/>
      </c>
      <c r="P108" s="95">
        <f>IF(OR(DataGrowthRates!O108="",DataGrowthRates!P108=""),"",DataGrowthRates!P108-DataGrowthRates!O108)</f>
        <v>-6.1911351402870629E-2</v>
      </c>
      <c r="Q108" s="95">
        <f>IF(OR(DataGrowthRates!P108="",DataGrowthRates!Q108=""),"",DataGrowthRates!Q108-DataGrowthRates!P108)</f>
        <v>-2.1658618175687927E-2</v>
      </c>
      <c r="R108" s="95">
        <f>IF(OR(DataGrowthRates!Q108="",DataGrowthRates!R108=""),"",DataGrowthRates!R108-DataGrowthRates!Q108)</f>
        <v>0.46044236428133134</v>
      </c>
      <c r="S108" s="95">
        <f>IF(OR(DataGrowthRates!R108="",DataGrowthRates!S108=""),"",DataGrowthRates!S108-DataGrowthRates!R108)</f>
        <v>-0.44139785495436046</v>
      </c>
      <c r="T108" s="95">
        <f>IF(OR(DataGrowthRates!S108="",DataGrowthRates!T108=""),"",DataGrowthRates!T108-DataGrowthRates!S108)</f>
        <v>0.46891678263029135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-5.8967563538560697E-2</v>
      </c>
      <c r="X108" s="95">
        <f>IF(OR(DataGrowthRates!W108="",DataGrowthRates!X108=""),"",DataGrowthRates!X108-DataGrowthRates!W108)</f>
        <v>-0.35295616560654741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1.5958440506112836E-2</v>
      </c>
      <c r="AB108" s="95">
        <f>IF(OR(DataGrowthRates!AA108="",DataGrowthRates!AB108=""),"",DataGrowthRates!AB108-DataGrowthRates!AA108)</f>
        <v>0.38033834674903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-0.20684440488984457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-0.32431289119112394</v>
      </c>
      <c r="AJ108" s="95">
        <f>IF(OR(DataGrowthRates!AI108="",DataGrowthRates!AJ108=""),"",DataGrowthRates!AJ108-DataGrowthRates!AI108)</f>
        <v>-9.1561668568385102E-5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0.70518560420566434</v>
      </c>
      <c r="AN108" s="95">
        <f>IF(OR(DataGrowthRates!AM108="",DataGrowthRates!AN108=""),"",DataGrowthRates!AN108-DataGrowthRates!AM108)</f>
        <v>0.27969732326115615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5.7633287375006503E-2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-0.33209979738918038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4.0636587975484417E-5</v>
      </c>
      <c r="BO108" s="95">
        <f>IF(OR(DataGrowthRates!BN108="",DataGrowthRates!BO108=""),"",DataGrowthRates!BO108-DataGrowthRates!BN108)</f>
        <v>0.12339869040658868</v>
      </c>
      <c r="BP108" s="95">
        <f>IF(OR(DataGrowthRates!BO108="",DataGrowthRates!BP108=""),"",DataGrowthRates!BP108-DataGrowthRates!BO108)</f>
        <v>-8.799862579204687E-2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-6.7707325472832203E-3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>
        <f>IF(OR(DataGrowthRates!CB108="",DataGrowthRates!CC108=""),"",DataGrowthRates!CC108-DataGrowthRates!CB108)</f>
        <v>0</v>
      </c>
      <c r="CD108" s="95">
        <f>IF(OR(DataGrowthRates!CC108="",DataGrowthRates!CD108=""),"",DataGrowthRates!CD108-DataGrowthRates!CC108)</f>
        <v>0</v>
      </c>
    </row>
    <row r="109" spans="1:82" x14ac:dyDescent="0.3">
      <c r="A109" s="4" t="s">
        <v>2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 t="str">
        <f>IF(OR(DataGrowthRates!L109="",DataGrowthRates!M109=""),"",DataGrowthRates!M109-DataGrowthRates!L109)</f>
        <v/>
      </c>
      <c r="N109" s="94" t="str">
        <f>IF(OR(DataGrowthRates!M109="",DataGrowthRates!N109=""),"",DataGrowthRates!N109-DataGrowthRates!M109)</f>
        <v/>
      </c>
      <c r="O109" s="94" t="str">
        <f>IF(OR(DataGrowthRates!N109="",DataGrowthRates!O109=""),"",DataGrowthRates!O109-DataGrowthRates!N109)</f>
        <v/>
      </c>
      <c r="P109" s="94" t="str">
        <f>IF(OR(DataGrowthRates!O109="",DataGrowthRates!P109=""),"",DataGrowthRates!P109-DataGrowthRates!O109)</f>
        <v/>
      </c>
      <c r="Q109" s="94">
        <f>IF(OR(DataGrowthRates!P109="",DataGrowthRates!Q109=""),"",DataGrowthRates!Q109-DataGrowthRates!P109)</f>
        <v>2.8898291157867462E-2</v>
      </c>
      <c r="R109" s="94">
        <f>IF(OR(DataGrowthRates!Q109="",DataGrowthRates!R109=""),"",DataGrowthRates!R109-DataGrowthRates!Q109)</f>
        <v>0.57159483906493191</v>
      </c>
      <c r="S109" s="94">
        <f>IF(OR(DataGrowthRates!R109="",DataGrowthRates!S109=""),"",DataGrowthRates!S109-DataGrowthRates!R109)</f>
        <v>-0.67365121323066113</v>
      </c>
      <c r="T109" s="94">
        <f>IF(OR(DataGrowthRates!S109="",DataGrowthRates!T109=""),"",DataGrowthRates!T109-DataGrowthRates!S109)</f>
        <v>1.4165249636950428E-2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4.3327173038508526E-2</v>
      </c>
      <c r="X109" s="94">
        <f>IF(OR(DataGrowthRates!W109="",DataGrowthRates!X109=""),"",DataGrowthRates!X109-DataGrowthRates!W109)</f>
        <v>0.48356364688588638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5.3908199158682724E-2</v>
      </c>
      <c r="AB109" s="94">
        <f>IF(OR(DataGrowthRates!AA109="",DataGrowthRates!AB109=""),"",DataGrowthRates!AB109-DataGrowthRates!AA109)</f>
        <v>-0.3934206638291311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-0.29120347403667646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-1.1892079279766377</v>
      </c>
      <c r="AJ109" s="94">
        <f>IF(OR(DataGrowthRates!AI109="",DataGrowthRates!AJ109=""),"",DataGrowthRates!AJ109-DataGrowthRates!AI109)</f>
        <v>-1.0205415793018702E-4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1.3239265617143883</v>
      </c>
      <c r="AN109" s="94">
        <f>IF(OR(DataGrowthRates!AM109="",DataGrowthRates!AN109=""),"",DataGrowthRates!AN109-DataGrowthRates!AM109)</f>
        <v>-4.7172570569970595E-2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0.23653893606478293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-1.2122532384374551E-2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-7.2936531688050366E-5</v>
      </c>
      <c r="BO109" s="94">
        <f>IF(OR(DataGrowthRates!BN109="",DataGrowthRates!BO109=""),"",DataGrowthRates!BO109-DataGrowthRates!BN109)</f>
        <v>0.16729407682584618</v>
      </c>
      <c r="BP109" s="94">
        <f>IF(OR(DataGrowthRates!BO109="",DataGrowthRates!BP109=""),"",DataGrowthRates!BP109-DataGrowthRates!BO109)</f>
        <v>-8.8672745247600826E-2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-6.2511531587712277E-3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>
        <f>IF(OR(DataGrowthRates!CB109="",DataGrowthRates!CC109=""),"",DataGrowthRates!CC109-DataGrowthRates!CB109)</f>
        <v>0</v>
      </c>
      <c r="CD109" s="94">
        <f>IF(OR(DataGrowthRates!CC109="",DataGrowthRates!CD109=""),"",DataGrowthRates!CD109-DataGrowthRates!CC109)</f>
        <v>0</v>
      </c>
    </row>
    <row r="110" spans="1:82" x14ac:dyDescent="0.3">
      <c r="A110" s="4" t="s">
        <v>3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 t="str">
        <f>IF(OR(DataGrowthRates!M110="",DataGrowthRates!N110=""),"",DataGrowthRates!N110-DataGrowthRates!M110)</f>
        <v/>
      </c>
      <c r="O110" s="94" t="str">
        <f>IF(OR(DataGrowthRates!N110="",DataGrowthRates!O110=""),"",DataGrowthRates!O110-DataGrowthRates!N110)</f>
        <v/>
      </c>
      <c r="P110" s="94" t="str">
        <f>IF(OR(DataGrowthRates!O110="",DataGrowthRates!P110=""),"",DataGrowthRates!P110-DataGrowthRates!O110)</f>
        <v/>
      </c>
      <c r="Q110" s="94" t="str">
        <f>IF(OR(DataGrowthRates!P110="",DataGrowthRates!Q110=""),"",DataGrowthRates!Q110-DataGrowthRates!P110)</f>
        <v/>
      </c>
      <c r="R110" s="94">
        <f>IF(OR(DataGrowthRates!Q110="",DataGrowthRates!R110=""),"",DataGrowthRates!R110-DataGrowthRates!Q110)</f>
        <v>0.4928263505051893</v>
      </c>
      <c r="S110" s="94">
        <f>IF(OR(DataGrowthRates!R110="",DataGrowthRates!S110=""),"",DataGrowthRates!S110-DataGrowthRates!R110)</f>
        <v>-0.44188292622723679</v>
      </c>
      <c r="T110" s="94">
        <f>IF(OR(DataGrowthRates!S110="",DataGrowthRates!T110=""),"",DataGrowthRates!T110-DataGrowthRates!S110)</f>
        <v>-0.22668094624438861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0.46218432930461884</v>
      </c>
      <c r="X110" s="94">
        <f>IF(OR(DataGrowthRates!W110="",DataGrowthRates!X110=""),"",DataGrowthRates!X110-DataGrowthRates!W110)</f>
        <v>-0.17986412315372302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-2.6836546425282215E-2</v>
      </c>
      <c r="AB110" s="94">
        <f>IF(OR(DataGrowthRates!AA110="",DataGrowthRates!AB110=""),"",DataGrowthRates!AB110-DataGrowthRates!AA110)</f>
        <v>0.2626620084461857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0.69440186822722438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-1.646811972730875</v>
      </c>
      <c r="AJ110" s="94">
        <f>IF(OR(DataGrowthRates!AI110="",DataGrowthRates!AJ110=""),"",DataGrowthRates!AJ110-DataGrowthRates!AI110)</f>
        <v>-1.0403389447422029E-4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0.36829824678761991</v>
      </c>
      <c r="AN110" s="94">
        <f>IF(OR(DataGrowthRates!AM110="",DataGrowthRates!AN110=""),"",DataGrowthRates!AN110-DataGrowthRates!AM110)</f>
        <v>0.22422943031699827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0.29886813382412214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-0.1868996702937471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7.4068009571881532E-5</v>
      </c>
      <c r="BO110" s="94">
        <f>IF(OR(DataGrowthRates!BN110="",DataGrowthRates!BO110=""),"",DataGrowthRates!BO110-DataGrowthRates!BN110)</f>
        <v>0.18580360276652197</v>
      </c>
      <c r="BP110" s="94">
        <f>IF(OR(DataGrowthRates!BO110="",DataGrowthRates!BP110=""),"",DataGrowthRates!BP110-DataGrowthRates!BO110)</f>
        <v>-8.8255983129426063E-2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-6.0584965316614614E-3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>
        <f>IF(OR(DataGrowthRates!CB110="",DataGrowthRates!CC110=""),"",DataGrowthRates!CC110-DataGrowthRates!CB110)</f>
        <v>0</v>
      </c>
      <c r="CD110" s="94">
        <f>IF(OR(DataGrowthRates!CC110="",DataGrowthRates!CD110=""),"",DataGrowthRates!CD110-DataGrowthRates!CC110)</f>
        <v>0</v>
      </c>
    </row>
    <row r="111" spans="1:82" x14ac:dyDescent="0.3">
      <c r="A111" s="62" t="s">
        <v>4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 t="str">
        <f>IF(OR(DataGrowthRates!N111="",DataGrowthRates!O111=""),"",DataGrowthRates!O111-DataGrowthRates!N111)</f>
        <v/>
      </c>
      <c r="P111" s="96" t="str">
        <f>IF(OR(DataGrowthRates!O111="",DataGrowthRates!P111=""),"",DataGrowthRates!P111-DataGrowthRates!O111)</f>
        <v/>
      </c>
      <c r="Q111" s="96" t="str">
        <f>IF(OR(DataGrowthRates!P111="",DataGrowthRates!Q111=""),"",DataGrowthRates!Q111-DataGrowthRates!P111)</f>
        <v/>
      </c>
      <c r="R111" s="96" t="str">
        <f>IF(OR(DataGrowthRates!Q111="",DataGrowthRates!R111=""),"",DataGrowthRates!R111-DataGrowthRates!Q111)</f>
        <v/>
      </c>
      <c r="S111" s="96">
        <f>IF(OR(DataGrowthRates!R111="",DataGrowthRates!S111=""),"",DataGrowthRates!S111-DataGrowthRates!R111)</f>
        <v>-1.1455345636319967</v>
      </c>
      <c r="T111" s="96">
        <f>IF(OR(DataGrowthRates!S111="",DataGrowthRates!T111=""),"",DataGrowthRates!T111-DataGrowthRates!S111)</f>
        <v>0.29866650374360537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0.38791690942515178</v>
      </c>
      <c r="X111" s="96">
        <f>IF(OR(DataGrowthRates!W111="",DataGrowthRates!X111=""),"",DataGrowthRates!X111-DataGrowthRates!W111)</f>
        <v>-0.24939303183694816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0.22859683078157422</v>
      </c>
      <c r="AB111" s="96">
        <f>IF(OR(DataGrowthRates!AA111="",DataGrowthRates!AB111=""),"",DataGrowthRates!AB111-DataGrowthRates!AA111)</f>
        <v>-0.14307054029569954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-0.3337034577262763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-1.2779189446460211</v>
      </c>
      <c r="AJ111" s="96">
        <f>IF(OR(DataGrowthRates!AI111="",DataGrowthRates!AJ111=""),"",DataGrowthRates!AJ111-DataGrowthRates!AI111)</f>
        <v>-9.1706699656857182E-5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0.82985199098136642</v>
      </c>
      <c r="AN111" s="96">
        <f>IF(OR(DataGrowthRates!AM111="",DataGrowthRates!AN111=""),"",DataGrowthRates!AN111-DataGrowthRates!AM111)</f>
        <v>0.11151998241680694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0.25500446349982342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-0.14646476505421369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8.7722287633873464E-6</v>
      </c>
      <c r="BO111" s="96">
        <f>IF(OR(DataGrowthRates!BN111="",DataGrowthRates!BO111=""),"",DataGrowthRates!BO111-DataGrowthRates!BN111)</f>
        <v>0.12101449052350555</v>
      </c>
      <c r="BP111" s="96">
        <f>IF(OR(DataGrowthRates!BO111="",DataGrowthRates!BP111=""),"",DataGrowthRates!BP111-DataGrowthRates!BO111)</f>
        <v>-8.9601283083327932E-2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-6.8366042784404613E-3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>
        <f>IF(OR(DataGrowthRates!CB111="",DataGrowthRates!CC111=""),"",DataGrowthRates!CC111-DataGrowthRates!CB111)</f>
        <v>0</v>
      </c>
      <c r="CD111" s="96">
        <f>IF(OR(DataGrowthRates!CC111="",DataGrowthRates!CD111=""),"",DataGrowthRates!CD111-DataGrowthRates!CC111)</f>
        <v>0</v>
      </c>
    </row>
    <row r="112" spans="1:82" x14ac:dyDescent="0.3">
      <c r="A112" s="63" t="s">
        <v>5</v>
      </c>
      <c r="B112" s="65"/>
      <c r="C112" s="143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 t="str">
        <f>IF(OR(DataGrowthRates!O112="",DataGrowthRates!P112=""),"",DataGrowthRates!P112-DataGrowthRates!O112)</f>
        <v/>
      </c>
      <c r="Q112" s="95" t="str">
        <f>IF(OR(DataGrowthRates!P112="",DataGrowthRates!Q112=""),"",DataGrowthRates!Q112-DataGrowthRates!P112)</f>
        <v/>
      </c>
      <c r="R112" s="95" t="str">
        <f>IF(OR(DataGrowthRates!Q112="",DataGrowthRates!R112=""),"",DataGrowthRates!R112-DataGrowthRates!Q112)</f>
        <v/>
      </c>
      <c r="S112" s="95" t="str">
        <f>IF(OR(DataGrowthRates!R112="",DataGrowthRates!S112=""),"",DataGrowthRates!S112-DataGrowthRates!R112)</f>
        <v/>
      </c>
      <c r="T112" s="95">
        <f>IF(OR(DataGrowthRates!S112="",DataGrowthRates!T112=""),"",DataGrowthRates!T112-DataGrowthRates!S112)</f>
        <v>-0.78987088906673453</v>
      </c>
      <c r="U112" s="95">
        <f>IF(OR(DataGrowthRates!T112="",DataGrowthRates!U112=""),"",DataGrowthRates!U112-DataGrowthRates!T112)</f>
        <v>0.25310548814463907</v>
      </c>
      <c r="V112" s="95">
        <f>IF(OR(DataGrowthRates!U112="",DataGrowthRates!V112=""),"",DataGrowthRates!V112-DataGrowthRates!U112)</f>
        <v>-0.50349128750124716</v>
      </c>
      <c r="W112" s="95">
        <f>IF(OR(DataGrowthRates!V112="",DataGrowthRates!W112=""),"",DataGrowthRates!W112-DataGrowthRates!V112)</f>
        <v>0.1848532562742804</v>
      </c>
      <c r="X112" s="95">
        <f>IF(OR(DataGrowthRates!W112="",DataGrowthRates!X112=""),"",DataGrowthRates!X112-DataGrowthRates!W112)</f>
        <v>-5.6816616205111359E-2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-3.7512794881055633E-2</v>
      </c>
      <c r="AA112" s="95">
        <f>IF(OR(DataGrowthRates!Z112="",DataGrowthRates!AA112=""),"",DataGrowthRates!AA112-DataGrowthRates!Z112)</f>
        <v>0.36087022534903923</v>
      </c>
      <c r="AB112" s="95">
        <f>IF(OR(DataGrowthRates!AA112="",DataGrowthRates!AB112=""),"",DataGrowthRates!AB112-DataGrowthRates!AA112)</f>
        <v>-0.12516226576221978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-0.37222031608982942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-0.43803149767074689</v>
      </c>
      <c r="AJ112" s="95">
        <f>IF(OR(DataGrowthRates!AI112="",DataGrowthRates!AJ112=""),"",DataGrowthRates!AJ112-DataGrowthRates!AI112)</f>
        <v>-2.6712995225430802E-3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-3.1407884886993642E-3</v>
      </c>
      <c r="AN112" s="95">
        <f>IF(OR(DataGrowthRates!AM112="",DataGrowthRates!AN112=""),"",DataGrowthRates!AN112-DataGrowthRates!AM112)</f>
        <v>-0.26733537125583862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0.43112595506754214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0.39680225131820546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-5.5288045802903696E-5</v>
      </c>
      <c r="BO112" s="95">
        <f>IF(OR(DataGrowthRates!BN112="",DataGrowthRates!BO112=""),"",DataGrowthRates!BO112-DataGrowthRates!BN112)</f>
        <v>-0.10611104339068245</v>
      </c>
      <c r="BP112" s="95">
        <f>IF(OR(DataGrowthRates!BO112="",DataGrowthRates!BP112=""),"",DataGrowthRates!BP112-DataGrowthRates!BO112)</f>
        <v>-5.6111628737673946E-2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-4.6714468236794815E-3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-0.17679496591803101</v>
      </c>
      <c r="CC112" s="95">
        <f>IF(OR(DataGrowthRates!CB112="",DataGrowthRates!CC112=""),"",DataGrowthRates!CC112-DataGrowthRates!CB112)</f>
        <v>0</v>
      </c>
      <c r="CD112" s="95">
        <f>IF(OR(DataGrowthRates!CC112="",DataGrowthRates!CD112=""),"",DataGrowthRates!CD112-DataGrowthRates!CC112)</f>
        <v>0</v>
      </c>
    </row>
    <row r="113" spans="1:82" x14ac:dyDescent="0.3">
      <c r="A113" s="4" t="s">
        <v>6</v>
      </c>
      <c r="B113" s="66"/>
      <c r="C113" s="143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 t="str">
        <f>IF(OR(DataGrowthRates!P113="",DataGrowthRates!Q113=""),"",DataGrowthRates!Q113-DataGrowthRates!P113)</f>
        <v/>
      </c>
      <c r="R113" s="94" t="str">
        <f>IF(OR(DataGrowthRates!Q113="",DataGrowthRates!R113=""),"",DataGrowthRates!R113-DataGrowthRates!Q113)</f>
        <v/>
      </c>
      <c r="S113" s="94" t="str">
        <f>IF(OR(DataGrowthRates!R113="",DataGrowthRates!S113=""),"",DataGrowthRates!S113-DataGrowthRates!R113)</f>
        <v/>
      </c>
      <c r="T113" s="94" t="str">
        <f>IF(OR(DataGrowthRates!S113="",DataGrowthRates!T113=""),"",DataGrowthRates!T113-DataGrowthRates!S113)</f>
        <v/>
      </c>
      <c r="U113" s="94">
        <f>IF(OR(DataGrowthRates!T113="",DataGrowthRates!U113=""),"",DataGrowthRates!U113-DataGrowthRates!T113)</f>
        <v>0.42970561459293499</v>
      </c>
      <c r="V113" s="94">
        <f>IF(OR(DataGrowthRates!U113="",DataGrowthRates!V113=""),"",DataGrowthRates!V113-DataGrowthRates!U113)</f>
        <v>-0.77343050419574944</v>
      </c>
      <c r="W113" s="94">
        <f>IF(OR(DataGrowthRates!V113="",DataGrowthRates!W113=""),"",DataGrowthRates!W113-DataGrowthRates!V113)</f>
        <v>-0.25895540683116636</v>
      </c>
      <c r="X113" s="94">
        <f>IF(OR(DataGrowthRates!W113="",DataGrowthRates!X113=""),"",DataGrowthRates!X113-DataGrowthRates!W113)</f>
        <v>-0.56757644582222255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-1.0983909087814325E-2</v>
      </c>
      <c r="AA113" s="94">
        <f>IF(OR(DataGrowthRates!Z113="",DataGrowthRates!AA113=""),"",DataGrowthRates!AA113-DataGrowthRates!Z113)</f>
        <v>-0.22072018333684618</v>
      </c>
      <c r="AB113" s="94">
        <f>IF(OR(DataGrowthRates!AA113="",DataGrowthRates!AB113=""),"",DataGrowthRates!AB113-DataGrowthRates!AA113)</f>
        <v>-0.26240708681985225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0.77356890601500794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0.90431407810539</v>
      </c>
      <c r="AJ113" s="94">
        <f>IF(OR(DataGrowthRates!AI113="",DataGrowthRates!AJ113=""),"",DataGrowthRates!AJ113-DataGrowthRates!AI113)</f>
        <v>4.4794181276964551E-2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-0.65814201524312388</v>
      </c>
      <c r="AN113" s="94">
        <f>IF(OR(DataGrowthRates!AM113="",DataGrowthRates!AN113=""),"",DataGrowthRates!AN113-DataGrowthRates!AM113)</f>
        <v>-1.3364705316913472E-2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9.2567339439906249E-2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0.10922018994206972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-2.7309679206055648E-5</v>
      </c>
      <c r="BO113" s="94">
        <f>IF(OR(DataGrowthRates!BN113="",DataGrowthRates!BO113=""),"",DataGrowthRates!BO113-DataGrowthRates!BN113)</f>
        <v>6.3892513336742951E-2</v>
      </c>
      <c r="BP113" s="94">
        <f>IF(OR(DataGrowthRates!BO113="",DataGrowthRates!BP113=""),"",DataGrowthRates!BP113-DataGrowthRates!BO113)</f>
        <v>1.57183616838239E-2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2.2046009298861691E-3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0.85946118219708723</v>
      </c>
      <c r="CC113" s="94">
        <f>IF(OR(DataGrowthRates!CB113="",DataGrowthRates!CC113=""),"",DataGrowthRates!CC113-DataGrowthRates!CB113)</f>
        <v>0</v>
      </c>
      <c r="CD113" s="94">
        <f>IF(OR(DataGrowthRates!CC113="",DataGrowthRates!CD113=""),"",DataGrowthRates!CD113-DataGrowthRates!CC113)</f>
        <v>0</v>
      </c>
    </row>
    <row r="114" spans="1:82" x14ac:dyDescent="0.3">
      <c r="A114" s="4" t="s">
        <v>7</v>
      </c>
      <c r="B114" s="66"/>
      <c r="C114" s="143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 t="str">
        <f>IF(OR(DataGrowthRates!Q114="",DataGrowthRates!R114=""),"",DataGrowthRates!R114-DataGrowthRates!Q114)</f>
        <v/>
      </c>
      <c r="S114" s="94" t="str">
        <f>IF(OR(DataGrowthRates!R114="",DataGrowthRates!S114=""),"",DataGrowthRates!S114-DataGrowthRates!R114)</f>
        <v/>
      </c>
      <c r="T114" s="94" t="str">
        <f>IF(OR(DataGrowthRates!S114="",DataGrowthRates!T114=""),"",DataGrowthRates!T114-DataGrowthRates!S114)</f>
        <v/>
      </c>
      <c r="U114" s="94" t="str">
        <f>IF(OR(DataGrowthRates!T114="",DataGrowthRates!U114=""),"",DataGrowthRates!U114-DataGrowthRates!T114)</f>
        <v/>
      </c>
      <c r="V114" s="94">
        <f>IF(OR(DataGrowthRates!U114="",DataGrowthRates!V114=""),"",DataGrowthRates!V114-DataGrowthRates!U114)</f>
        <v>-0.4878698246333566</v>
      </c>
      <c r="W114" s="94">
        <f>IF(OR(DataGrowthRates!V114="",DataGrowthRates!W114=""),"",DataGrowthRates!W114-DataGrowthRates!V114)</f>
        <v>-2.7178429997865905E-2</v>
      </c>
      <c r="X114" s="94">
        <f>IF(OR(DataGrowthRates!W114="",DataGrowthRates!X114=""),"",DataGrowthRates!X114-DataGrowthRates!W114)</f>
        <v>-0.38457593667801815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-2.4660509505833872E-3</v>
      </c>
      <c r="AA114" s="94">
        <f>IF(OR(DataGrowthRates!Z114="",DataGrowthRates!AA114=""),"",DataGrowthRates!AA114-DataGrowthRates!Z114)</f>
        <v>-0.30107869624063266</v>
      </c>
      <c r="AB114" s="94">
        <f>IF(OR(DataGrowthRates!AA114="",DataGrowthRates!AB114=""),"",DataGrowthRates!AB114-DataGrowthRates!AA114)</f>
        <v>-0.37102486926541545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-0.7350707461794137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0.96080993309505569</v>
      </c>
      <c r="AJ114" s="94">
        <f>IF(OR(DataGrowthRates!AI114="",DataGrowthRates!AJ114=""),"",DataGrowthRates!AJ114-DataGrowthRates!AI114)</f>
        <v>5.1990411412141668E-3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2.240710363258458E-3</v>
      </c>
      <c r="AN114" s="94">
        <f>IF(OR(DataGrowthRates!AM114="",DataGrowthRates!AN114=""),"",DataGrowthRates!AN114-DataGrowthRates!AM114)</f>
        <v>-0.26503080845111349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-3.8883121106410456E-2</v>
      </c>
      <c r="AR114" s="94">
        <f>IF(OR(DataGrowthRates!AQ114="",DataGrowthRates!AR114=""),"",DataGrowthRates!AR114-DataGrowthRates!AQ114)</f>
        <v>-1.1546319456101628E-14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0.31672755933503272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3.0184204195649045E-5</v>
      </c>
      <c r="BO114" s="94">
        <f>IF(OR(DataGrowthRates!BN114="",DataGrowthRates!BO114=""),"",DataGrowthRates!BO114-DataGrowthRates!BN114)</f>
        <v>-3.0570779451540631E-2</v>
      </c>
      <c r="BP114" s="94">
        <f>IF(OR(DataGrowthRates!BO114="",DataGrowthRates!BP114=""),"",DataGrowthRates!BP114-DataGrowthRates!BO114)</f>
        <v>4.6521466143539136E-2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5.0698706517664505E-3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0.15734781784228158</v>
      </c>
      <c r="CC114" s="94">
        <f>IF(OR(DataGrowthRates!CB114="",DataGrowthRates!CC114=""),"",DataGrowthRates!CC114-DataGrowthRates!CB114)</f>
        <v>0</v>
      </c>
      <c r="CD114" s="94">
        <f>IF(OR(DataGrowthRates!CC114="",DataGrowthRates!CD114=""),"",DataGrowthRates!CD114-DataGrowthRates!CC114)</f>
        <v>0</v>
      </c>
    </row>
    <row r="115" spans="1:82" x14ac:dyDescent="0.3">
      <c r="A115" s="62" t="s">
        <v>8</v>
      </c>
      <c r="B115" s="67"/>
      <c r="C115" s="144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 t="str">
        <f>IF(OR(DataGrowthRates!R115="",DataGrowthRates!S115=""),"",DataGrowthRates!S115-DataGrowthRates!R115)</f>
        <v/>
      </c>
      <c r="T115" s="96" t="str">
        <f>IF(OR(DataGrowthRates!S115="",DataGrowthRates!T115=""),"",DataGrowthRates!T115-DataGrowthRates!S115)</f>
        <v/>
      </c>
      <c r="U115" s="96" t="str">
        <f>IF(OR(DataGrowthRates!T115="",DataGrowthRates!U115=""),"",DataGrowthRates!U115-DataGrowthRates!T115)</f>
        <v/>
      </c>
      <c r="V115" s="96" t="str">
        <f>IF(OR(DataGrowthRates!U115="",DataGrowthRates!V115=""),"",DataGrowthRates!V115-DataGrowthRates!U115)</f>
        <v/>
      </c>
      <c r="W115" s="96">
        <f>IF(OR(DataGrowthRates!V115="",DataGrowthRates!W115=""),"",DataGrowthRates!W115-DataGrowthRates!V115)</f>
        <v>5.4019502851221368E-2</v>
      </c>
      <c r="X115" s="96">
        <f>IF(OR(DataGrowthRates!W115="",DataGrowthRates!X115=""),"",DataGrowthRates!X115-DataGrowthRates!W115)</f>
        <v>1.3341422186333496E-2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-6.9189797941309195E-3</v>
      </c>
      <c r="AA115" s="96">
        <f>IF(OR(DataGrowthRates!Z115="",DataGrowthRates!AA115=""),"",DataGrowthRates!AA115-DataGrowthRates!Z115)</f>
        <v>5.0512683128860481E-2</v>
      </c>
      <c r="AB115" s="96">
        <f>IF(OR(DataGrowthRates!AA115="",DataGrowthRates!AB115=""),"",DataGrowthRates!AB115-DataGrowthRates!AA115)</f>
        <v>9.8201005093414118E-2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0.61337195742036599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0.76462742545921447</v>
      </c>
      <c r="AJ115" s="96">
        <f>IF(OR(DataGrowthRates!AI115="",DataGrowthRates!AJ115=""),"",DataGrowthRates!AJ115-DataGrowthRates!AI115)</f>
        <v>-3.8418004955377505E-2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-0.18695041633923548</v>
      </c>
      <c r="AN115" s="96">
        <f>IF(OR(DataGrowthRates!AM115="",DataGrowthRates!AN115=""),"",DataGrowthRates!AN115-DataGrowthRates!AM115)</f>
        <v>-5.3587993152310887E-3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0.17647047107798119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0.31700167456984296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-2.3663408904361916E-5</v>
      </c>
      <c r="BO115" s="96">
        <f>IF(OR(DataGrowthRates!BN115="",DataGrowthRates!BO115=""),"",DataGrowthRates!BO115-DataGrowthRates!BN115)</f>
        <v>3.713337428301422E-2</v>
      </c>
      <c r="BP115" s="96">
        <f>IF(OR(DataGrowthRates!BO115="",DataGrowthRates!BP115=""),"",DataGrowthRates!BP115-DataGrowthRates!BO115)</f>
        <v>-3.1029484020450582E-2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-2.2802593605018018E-3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3.4808749653893578E-2</v>
      </c>
      <c r="CC115" s="96">
        <f>IF(OR(DataGrowthRates!CB115="",DataGrowthRates!CC115=""),"",DataGrowthRates!CC115-DataGrowthRates!CB115)</f>
        <v>0</v>
      </c>
      <c r="CD115" s="96">
        <f>IF(OR(DataGrowthRates!CC115="",DataGrowthRates!CD115=""),"",DataGrowthRates!CD115-DataGrowthRates!CC115)</f>
        <v>0</v>
      </c>
    </row>
    <row r="116" spans="1:82" x14ac:dyDescent="0.3">
      <c r="A116" s="63" t="s">
        <v>9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 t="str">
        <f>IF(OR(DataGrowthRates!S116="",DataGrowthRates!T116=""),"",DataGrowthRates!T116-DataGrowthRates!S116)</f>
        <v/>
      </c>
      <c r="U116" s="95" t="str">
        <f>IF(OR(DataGrowthRates!T116="",DataGrowthRates!U116=""),"",DataGrowthRates!U116-DataGrowthRates!T116)</f>
        <v/>
      </c>
      <c r="V116" s="95" t="str">
        <f>IF(OR(DataGrowthRates!U116="",DataGrowthRates!V116=""),"",DataGrowthRates!V116-DataGrowthRates!U116)</f>
        <v/>
      </c>
      <c r="W116" s="95" t="str">
        <f>IF(OR(DataGrowthRates!V116="",DataGrowthRates!W116=""),"",DataGrowthRates!W116-DataGrowthRates!V116)</f>
        <v/>
      </c>
      <c r="X116" s="95">
        <f>IF(OR(DataGrowthRates!W116="",DataGrowthRates!X116=""),"",DataGrowthRates!X116-DataGrowthRates!W116)</f>
        <v>-0.78574534334521218</v>
      </c>
      <c r="Y116" s="95">
        <f>IF(OR(DataGrowthRates!X116="",DataGrowthRates!Y116=""),"",DataGrowthRates!Y116-DataGrowthRates!X116)</f>
        <v>-0.17947109047050347</v>
      </c>
      <c r="Z116" s="95">
        <f>IF(OR(DataGrowthRates!Y116="",DataGrowthRates!Z116=""),"",DataGrowthRates!Z116-DataGrowthRates!Y116)</f>
        <v>7.7465850505871181E-2</v>
      </c>
      <c r="AA116" s="95">
        <f>IF(OR(DataGrowthRates!Z116="",DataGrowthRates!AA116=""),"",DataGrowthRates!AA116-DataGrowthRates!Z116)</f>
        <v>0.18070002301982235</v>
      </c>
      <c r="AB116" s="95">
        <f>IF(OR(DataGrowthRates!AA116="",DataGrowthRates!AB116=""),"",DataGrowthRates!AB116-DataGrowthRates!AA116)</f>
        <v>-5.2826797043829643E-2</v>
      </c>
      <c r="AC116" s="95">
        <f>IF(OR(DataGrowthRates!AB116="",DataGrowthRates!AC116=""),"",DataGrowthRates!AC116-DataGrowthRates!AB116)</f>
        <v>-1.3975907160010688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0.61838646862100077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0.3376808125584625</v>
      </c>
      <c r="AJ116" s="95">
        <f>IF(OR(DataGrowthRates!AI116="",DataGrowthRates!AJ116=""),"",DataGrowthRates!AJ116-DataGrowthRates!AI116)</f>
        <v>6.9240934990801861E-3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-0.24860777384100974</v>
      </c>
      <c r="AN116" s="95">
        <f>IF(OR(DataGrowthRates!AM116="",DataGrowthRates!AN116=""),"",DataGrowthRates!AN116-DataGrowthRates!AM116)</f>
        <v>0.22991628429476441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0.15374951379542789</v>
      </c>
      <c r="AR116" s="95">
        <f>IF(OR(DataGrowthRates!AQ116="",DataGrowthRates!AR116=""),"",DataGrowthRates!AR116-DataGrowthRates!AQ116)</f>
        <v>-5.4528647382148243E-3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-0.39191369172179247</v>
      </c>
      <c r="AZ116" s="95">
        <f>IF(OR(DataGrowthRates!AY116="",DataGrowthRates!AZ116=""),"",DataGrowthRates!AZ116-DataGrowthRates!AY116)</f>
        <v>2.2217787637890396E-4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2.1546985093490179E-5</v>
      </c>
      <c r="BO116" s="95">
        <f>IF(OR(DataGrowthRates!BN116="",DataGrowthRates!BO116=""),"",DataGrowthRates!BO116-DataGrowthRates!BN116)</f>
        <v>-0.2022895885156899</v>
      </c>
      <c r="BP116" s="95">
        <f>IF(OR(DataGrowthRates!BO116="",DataGrowthRates!BP116=""),"",DataGrowthRates!BP116-DataGrowthRates!BO116)</f>
        <v>-4.3064743146747908E-2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-3.3870305135685896E-5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-0.20923776640436165</v>
      </c>
      <c r="CC116" s="95">
        <f>IF(OR(DataGrowthRates!CB116="",DataGrowthRates!CC116=""),"",DataGrowthRates!CC116-DataGrowthRates!CB116)</f>
        <v>0</v>
      </c>
      <c r="CD116" s="95">
        <f>IF(OR(DataGrowthRates!CC116="",DataGrowthRates!CD116=""),"",DataGrowthRates!CD116-DataGrowthRates!CC116)</f>
        <v>0</v>
      </c>
    </row>
    <row r="117" spans="1:82" x14ac:dyDescent="0.3">
      <c r="A117" s="4" t="s">
        <v>10</v>
      </c>
      <c r="B117" s="68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 t="str">
        <f>IF(OR(DataGrowthRates!T117="",DataGrowthRates!U117=""),"",DataGrowthRates!U117-DataGrowthRates!T117)</f>
        <v/>
      </c>
      <c r="V117" s="94" t="str">
        <f>IF(OR(DataGrowthRates!U117="",DataGrowthRates!V117=""),"",DataGrowthRates!V117-DataGrowthRates!U117)</f>
        <v/>
      </c>
      <c r="W117" s="94" t="str">
        <f>IF(OR(DataGrowthRates!V117="",DataGrowthRates!W117=""),"",DataGrowthRates!W117-DataGrowthRates!V117)</f>
        <v/>
      </c>
      <c r="X117" s="94" t="str">
        <f>IF(OR(DataGrowthRates!W117="",DataGrowthRates!X117=""),"",DataGrowthRates!X117-DataGrowthRates!W117)</f>
        <v/>
      </c>
      <c r="Y117" s="94">
        <f>IF(OR(DataGrowthRates!X117="",DataGrowthRates!Y117=""),"",DataGrowthRates!Y117-DataGrowthRates!X117)</f>
        <v>0.2749904427947869</v>
      </c>
      <c r="Z117" s="94">
        <f>IF(OR(DataGrowthRates!Y117="",DataGrowthRates!Z117=""),"",DataGrowthRates!Z117-DataGrowthRates!Y117)</f>
        <v>-8.3564891970631106E-2</v>
      </c>
      <c r="AA117" s="94">
        <f>IF(OR(DataGrowthRates!Z117="",DataGrowthRates!AA117=""),"",DataGrowthRates!AA117-DataGrowthRates!Z117)</f>
        <v>0.20179608418918438</v>
      </c>
      <c r="AB117" s="94">
        <f>IF(OR(DataGrowthRates!AA117="",DataGrowthRates!AB117=""),"",DataGrowthRates!AB117-DataGrowthRates!AA117)</f>
        <v>0.80818253723564082</v>
      </c>
      <c r="AC117" s="94">
        <f>IF(OR(DataGrowthRates!AB117="",DataGrowthRates!AC117=""),"",DataGrowthRates!AC117-DataGrowthRates!AB117)</f>
        <v>0.13021677700941492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-0.46147035080024112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-0.34662504165296104</v>
      </c>
      <c r="AJ117" s="94">
        <f>IF(OR(DataGrowthRates!AI117="",DataGrowthRates!AJ117=""),"",DataGrowthRates!AJ117-DataGrowthRates!AI117)</f>
        <v>-4.8567421240641728E-2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5.4620562017051455E-3</v>
      </c>
      <c r="AN117" s="94">
        <f>IF(OR(DataGrowthRates!AM117="",DataGrowthRates!AN117=""),"",DataGrowthRates!AN117-DataGrowthRates!AM117)</f>
        <v>-8.4366190654914242E-3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-9.8684821418685509E-2</v>
      </c>
      <c r="AR117" s="94">
        <f>IF(OR(DataGrowthRates!AQ117="",DataGrowthRates!AR117=""),"",DataGrowthRates!AR117-DataGrowthRates!AQ117)</f>
        <v>-5.9476784535378968E-2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-0.28421403731812589</v>
      </c>
      <c r="AZ117" s="94">
        <f>IF(OR(DataGrowthRates!AY117="",DataGrowthRates!AZ117=""),"",DataGrowthRates!AZ117-DataGrowthRates!AY117)</f>
        <v>1.8475149428920368E-4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-2.2135442320436738E-5</v>
      </c>
      <c r="BO117" s="94">
        <f>IF(OR(DataGrowthRates!BN117="",DataGrowthRates!BO117=""),"",DataGrowthRates!BO117-DataGrowthRates!BN117)</f>
        <v>-0.13112906932171797</v>
      </c>
      <c r="BP117" s="94">
        <f>IF(OR(DataGrowthRates!BO117="",DataGrowthRates!BP117=""),"",DataGrowthRates!BP117-DataGrowthRates!BO117)</f>
        <v>-1.9469449199723154E-2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1.792539828613382E-4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-0.24835168002529961</v>
      </c>
      <c r="CC117" s="94">
        <f>IF(OR(DataGrowthRates!CB117="",DataGrowthRates!CC117=""),"",DataGrowthRates!CC117-DataGrowthRates!CB117)</f>
        <v>0</v>
      </c>
      <c r="CD117" s="94">
        <f>IF(OR(DataGrowthRates!CC117="",DataGrowthRates!CD117=""),"",DataGrowthRates!CD117-DataGrowthRates!CC117)</f>
        <v>0</v>
      </c>
    </row>
    <row r="118" spans="1:82" x14ac:dyDescent="0.3">
      <c r="A118" s="4" t="s">
        <v>11</v>
      </c>
      <c r="B118" s="68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 t="str">
        <f>IF(OR(DataGrowthRates!U118="",DataGrowthRates!V118=""),"",DataGrowthRates!V118-DataGrowthRates!U118)</f>
        <v/>
      </c>
      <c r="W118" s="94" t="str">
        <f>IF(OR(DataGrowthRates!V118="",DataGrowthRates!W118=""),"",DataGrowthRates!W118-DataGrowthRates!V118)</f>
        <v/>
      </c>
      <c r="X118" s="94" t="str">
        <f>IF(OR(DataGrowthRates!W118="",DataGrowthRates!X118=""),"",DataGrowthRates!X118-DataGrowthRates!W118)</f>
        <v/>
      </c>
      <c r="Y118" s="94" t="str">
        <f>IF(OR(DataGrowthRates!X118="",DataGrowthRates!Y118=""),"",DataGrowthRates!Y118-DataGrowthRates!X118)</f>
        <v/>
      </c>
      <c r="Z118" s="94">
        <f>IF(OR(DataGrowthRates!Y118="",DataGrowthRates!Z118=""),"",DataGrowthRates!Z118-DataGrowthRates!Y118)</f>
        <v>-4.5020253930577125E-2</v>
      </c>
      <c r="AA118" s="94">
        <f>IF(OR(DataGrowthRates!Z118="",DataGrowthRates!AA118=""),"",DataGrowthRates!AA118-DataGrowthRates!Z118)</f>
        <v>-0.13744655007027454</v>
      </c>
      <c r="AB118" s="94">
        <f>IF(OR(DataGrowthRates!AA118="",DataGrowthRates!AB118=""),"",DataGrowthRates!AB118-DataGrowthRates!AA118)</f>
        <v>0.93427011598806964</v>
      </c>
      <c r="AC118" s="94">
        <f>IF(OR(DataGrowthRates!AB118="",DataGrowthRates!AC118=""),"",DataGrowthRates!AC118-DataGrowthRates!AB118)</f>
        <v>-0.64309757107047472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0.28750500404762924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6.7306511784562928E-2</v>
      </c>
      <c r="AJ118" s="94">
        <f>IF(OR(DataGrowthRates!AI118="",DataGrowthRates!AJ118=""),"",DataGrowthRates!AJ118-DataGrowthRates!AI118)</f>
        <v>-3.1397662812785887E-2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-0.12483708495587781</v>
      </c>
      <c r="AN118" s="94">
        <f>IF(OR(DataGrowthRates!AM118="",DataGrowthRates!AN118=""),"",DataGrowthRates!AN118-DataGrowthRates!AM118)</f>
        <v>0.33282600291157888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-0.14024888624224707</v>
      </c>
      <c r="AR118" s="94">
        <f>IF(OR(DataGrowthRates!AQ118="",DataGrowthRates!AR118=""),"",DataGrowthRates!AR118-DataGrowthRates!AQ118)</f>
        <v>-2.4946656594378669E-2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-0.40954708057900918</v>
      </c>
      <c r="AZ118" s="94">
        <f>IF(OR(DataGrowthRates!AY118="",DataGrowthRates!AZ118=""),"",DataGrowthRates!AZ118-DataGrowthRates!AY118)</f>
        <v>1.3861209966983812E-4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-1.6202268626613892E-5</v>
      </c>
      <c r="BO118" s="94">
        <f>IF(OR(DataGrowthRates!BN118="",DataGrowthRates!BO118=""),"",DataGrowthRates!BO118-DataGrowthRates!BN118)</f>
        <v>-6.999897601361238E-2</v>
      </c>
      <c r="BP118" s="94">
        <f>IF(OR(DataGrowthRates!BO118="",DataGrowthRates!BP118=""),"",DataGrowthRates!BP118-DataGrowthRates!BO118)</f>
        <v>-9.6241733556303721E-3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4.2003124152328875E-4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0.95997316484641182</v>
      </c>
      <c r="CC118" s="94">
        <f>IF(OR(DataGrowthRates!CB118="",DataGrowthRates!CC118=""),"",DataGrowthRates!CC118-DataGrowthRates!CB118)</f>
        <v>0</v>
      </c>
      <c r="CD118" s="94">
        <f>IF(OR(DataGrowthRates!CC118="",DataGrowthRates!CD118=""),"",DataGrowthRates!CD118-DataGrowthRates!CC118)</f>
        <v>0</v>
      </c>
    </row>
    <row r="119" spans="1:82" x14ac:dyDescent="0.3">
      <c r="A119" s="62" t="s">
        <v>26</v>
      </c>
      <c r="B119" s="69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 t="str">
        <f>IF(OR(DataGrowthRates!V119="",DataGrowthRates!W119=""),"",DataGrowthRates!W119-DataGrowthRates!V119)</f>
        <v/>
      </c>
      <c r="X119" s="96" t="str">
        <f>IF(OR(DataGrowthRates!W119="",DataGrowthRates!X119=""),"",DataGrowthRates!X119-DataGrowthRates!W119)</f>
        <v/>
      </c>
      <c r="Y119" s="96" t="str">
        <f>IF(OR(DataGrowthRates!X119="",DataGrowthRates!Y119=""),"",DataGrowthRates!Y119-DataGrowthRates!X119)</f>
        <v/>
      </c>
      <c r="Z119" s="96" t="str">
        <f>IF(OR(DataGrowthRates!Y119="",DataGrowthRates!Z119=""),"",DataGrowthRates!Z119-DataGrowthRates!Y119)</f>
        <v/>
      </c>
      <c r="AA119" s="96">
        <f>IF(OR(DataGrowthRates!Z119="",DataGrowthRates!AA119=""),"",DataGrowthRates!AA119-DataGrowthRates!Z119)</f>
        <v>0.24645181805629512</v>
      </c>
      <c r="AB119" s="96">
        <f>IF(OR(DataGrowthRates!AA119="",DataGrowthRates!AB119=""),"",DataGrowthRates!AB119-DataGrowthRates!AA119)</f>
        <v>-2.0990330424607961E-2</v>
      </c>
      <c r="AC119" s="96">
        <f>IF(OR(DataGrowthRates!AB119="",DataGrowthRates!AC119=""),"",DataGrowthRates!AC119-DataGrowthRates!AB119)</f>
        <v>0.54927007719341958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-0.22875533843413187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-0.28168089806791841</v>
      </c>
      <c r="AJ119" s="96">
        <f>IF(OR(DataGrowthRates!AI119="",DataGrowthRates!AJ119=""),"",DataGrowthRates!AJ119-DataGrowthRates!AI119)</f>
        <v>6.671584531963326E-2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-9.3226974797692819E-2</v>
      </c>
      <c r="AN119" s="96">
        <f>IF(OR(DataGrowthRates!AM119="",DataGrowthRates!AN119=""),"",DataGrowthRates!AN119-DataGrowthRates!AM119)</f>
        <v>-0.10504303981863927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0.28451183188775175</v>
      </c>
      <c r="AR119" s="96">
        <f>IF(OR(DataGrowthRates!AQ119="",DataGrowthRates!AR119=""),"",DataGrowthRates!AR119-DataGrowthRates!AQ119)</f>
        <v>1.8192426617769542E-2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0.16292825182477166</v>
      </c>
      <c r="AZ119" s="96">
        <f>IF(OR(DataGrowthRates!AY119="",DataGrowthRates!AZ119=""),"",DataGrowthRates!AZ119-DataGrowthRates!AY119)</f>
        <v>2.1753019135317686E-4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7.1872793986571537E-5</v>
      </c>
      <c r="BO119" s="96">
        <f>IF(OR(DataGrowthRates!BN119="",DataGrowthRates!BO119=""),"",DataGrowthRates!BO119-DataGrowthRates!BN119)</f>
        <v>-0.1631383408130791</v>
      </c>
      <c r="BP119" s="96">
        <f>IF(OR(DataGrowthRates!BO119="",DataGrowthRates!BP119=""),"",DataGrowthRates!BP119-DataGrowthRates!BO119)</f>
        <v>-4.6039133313946934E-2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-6.254409702286523E-4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0.23304744657217924</v>
      </c>
      <c r="CC119" s="96">
        <f>IF(OR(DataGrowthRates!CB119="",DataGrowthRates!CC119=""),"",DataGrowthRates!CC119-DataGrowthRates!CB119)</f>
        <v>0</v>
      </c>
      <c r="CD119" s="96">
        <f>IF(OR(DataGrowthRates!CC119="",DataGrowthRates!CD119=""),"",DataGrowthRates!CD119-DataGrowthRates!CC119)</f>
        <v>0</v>
      </c>
    </row>
    <row r="120" spans="1:82" x14ac:dyDescent="0.3">
      <c r="A120" s="63" t="s">
        <v>105</v>
      </c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 t="str">
        <f>IF(OR(DataGrowthRates!W120="",DataGrowthRates!X120=""),"",DataGrowthRates!X120-DataGrowthRates!W120)</f>
        <v/>
      </c>
      <c r="Y120" s="95" t="str">
        <f>IF(OR(DataGrowthRates!X120="",DataGrowthRates!Y120=""),"",DataGrowthRates!Y120-DataGrowthRates!X120)</f>
        <v/>
      </c>
      <c r="Z120" s="95" t="str">
        <f>IF(OR(DataGrowthRates!Y120="",DataGrowthRates!Z120=""),"",DataGrowthRates!Z120-DataGrowthRates!Y120)</f>
        <v/>
      </c>
      <c r="AA120" s="95" t="str">
        <f>IF(OR(DataGrowthRates!Z120="",DataGrowthRates!AA120=""),"",DataGrowthRates!AA120-DataGrowthRates!Z120)</f>
        <v/>
      </c>
      <c r="AB120" s="95">
        <f>IF(OR(DataGrowthRates!AA120="",DataGrowthRates!AB120=""),"",DataGrowthRates!AB120-DataGrowthRates!AA120)</f>
        <v>-0.60852822071668111</v>
      </c>
      <c r="AC120" s="95">
        <f>IF(OR(DataGrowthRates!AB120="",DataGrowthRates!AC120=""),"",DataGrowthRates!AC120-DataGrowthRates!AB120)</f>
        <v>0.43198437384426391</v>
      </c>
      <c r="AD120" s="95">
        <f>IF(OR(DataGrowthRates!AC120="",DataGrowthRates!AD120=""),"",DataGrowthRates!AD120-DataGrowthRates!AC120)</f>
        <v>-0.17833712740143692</v>
      </c>
      <c r="AE120" s="95">
        <f>IF(OR(DataGrowthRates!AD120="",DataGrowthRates!AE120=""),"",DataGrowthRates!AE120-DataGrowthRates!AD120)</f>
        <v>0.42423189444075504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-0.18848059158458419</v>
      </c>
      <c r="AJ120" s="95">
        <f>IF(OR(DataGrowthRates!AI120="",DataGrowthRates!AJ120=""),"",DataGrowthRates!AJ120-DataGrowthRates!AI120)</f>
        <v>-4.2891380417977132E-2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-2.8122244305549771E-2</v>
      </c>
      <c r="AN120" s="95">
        <f>IF(OR(DataGrowthRates!AM120="",DataGrowthRates!AN120=""),"",DataGrowthRates!AN120-DataGrowthRates!AM120)</f>
        <v>-0.33880718247802744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-6.0863254409413869E-2</v>
      </c>
      <c r="AR120" s="95">
        <f>IF(OR(DataGrowthRates!AQ120="",DataGrowthRates!AR120=""),"",DataGrowthRates!AR120-DataGrowthRates!AQ120)</f>
        <v>2.1967257443753496E-3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0.4043561831589555</v>
      </c>
      <c r="AZ120" s="95">
        <f>IF(OR(DataGrowthRates!AY120="",DataGrowthRates!AZ120=""),"",DataGrowthRates!AZ120-DataGrowthRates!AY120)</f>
        <v>2.9730679838024798E-5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-7.3972521803966629E-5</v>
      </c>
      <c r="BO120" s="95">
        <f>IF(OR(DataGrowthRates!BN120="",DataGrowthRates!BO120=""),"",DataGrowthRates!BO120-DataGrowthRates!BN120)</f>
        <v>6.911107152079321E-2</v>
      </c>
      <c r="BP120" s="95">
        <f>IF(OR(DataGrowthRates!BO120="",DataGrowthRates!BP120=""),"",DataGrowthRates!BP120-DataGrowthRates!BO120)</f>
        <v>-1.9960807684329396E-3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-3.1182011878758686E-3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9.2664046331032424E-2</v>
      </c>
      <c r="CC120" s="95">
        <f>IF(OR(DataGrowthRates!CB120="",DataGrowthRates!CC120=""),"",DataGrowthRates!CC120-DataGrowthRates!CB120)</f>
        <v>0</v>
      </c>
      <c r="CD120" s="95">
        <f>IF(OR(DataGrowthRates!CC120="",DataGrowthRates!CD120=""),"",DataGrowthRates!CD120-DataGrowthRates!CC120)</f>
        <v>0</v>
      </c>
    </row>
    <row r="121" spans="1:82" x14ac:dyDescent="0.3">
      <c r="A121" s="4" t="s">
        <v>106</v>
      </c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 t="str">
        <f>IF(OR(DataGrowthRates!X121="",DataGrowthRates!Y121=""),"",DataGrowthRates!Y121-DataGrowthRates!X121)</f>
        <v/>
      </c>
      <c r="Z121" s="94" t="str">
        <f>IF(OR(DataGrowthRates!Y121="",DataGrowthRates!Z121=""),"",DataGrowthRates!Z121-DataGrowthRates!Y121)</f>
        <v/>
      </c>
      <c r="AA121" s="94" t="str">
        <f>IF(OR(DataGrowthRates!Z121="",DataGrowthRates!AA121=""),"",DataGrowthRates!AA121-DataGrowthRates!Z121)</f>
        <v/>
      </c>
      <c r="AB121" s="94" t="str">
        <f>IF(OR(DataGrowthRates!AA121="",DataGrowthRates!AB121=""),"",DataGrowthRates!AB121-DataGrowthRates!AA121)</f>
        <v/>
      </c>
      <c r="AC121" s="94">
        <f>IF(OR(DataGrowthRates!AB121="",DataGrowthRates!AC121=""),"",DataGrowthRates!AC121-DataGrowthRates!AB121)</f>
        <v>-0.1398323274337816</v>
      </c>
      <c r="AD121" s="94">
        <f>IF(OR(DataGrowthRates!AC121="",DataGrowthRates!AD121=""),"",DataGrowthRates!AD121-DataGrowthRates!AC121)</f>
        <v>-1.3309101092357167E-2</v>
      </c>
      <c r="AE121" s="94">
        <f>IF(OR(DataGrowthRates!AD121="",DataGrowthRates!AE121=""),"",DataGrowthRates!AE121-DataGrowthRates!AD121)</f>
        <v>0.6495010411064559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-0.27572201555036813</v>
      </c>
      <c r="AJ121" s="94">
        <f>IF(OR(DataGrowthRates!AI121="",DataGrowthRates!AJ121=""),"",DataGrowthRates!AJ121-DataGrowthRates!AI121)</f>
        <v>-3.3190991601958153E-2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-0.37355629734535079</v>
      </c>
      <c r="AN121" s="94">
        <f>IF(OR(DataGrowthRates!AM121="",DataGrowthRates!AN121=""),"",DataGrowthRates!AN121-DataGrowthRates!AM121)</f>
        <v>0.24822028545012742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-3.6328586373870486E-2</v>
      </c>
      <c r="AR121" s="94">
        <f>IF(OR(DataGrowthRates!AQ121="",DataGrowthRates!AR121=""),"",DataGrowthRates!AR121-DataGrowthRates!AQ121)</f>
        <v>0.13486842833246815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0.2222262511935762</v>
      </c>
      <c r="AZ121" s="94">
        <f>IF(OR(DataGrowthRates!AY121="",DataGrowthRates!AZ121=""),"",DataGrowthRates!AZ121-DataGrowthRates!AY121)</f>
        <v>-4.9138871789367045E-6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3.6570463818108578E-5</v>
      </c>
      <c r="BO121" s="94">
        <f>IF(OR(DataGrowthRates!BN121="",DataGrowthRates!BO121=""),"",DataGrowthRates!BO121-DataGrowthRates!BN121)</f>
        <v>4.2638696853870783E-2</v>
      </c>
      <c r="BP121" s="94">
        <f>IF(OR(DataGrowthRates!BO121="",DataGrowthRates!BP121=""),"",DataGrowthRates!BP121-DataGrowthRates!BO121)</f>
        <v>3.174179548266487E-3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-8.827234270771811E-4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-0.16548187151285276</v>
      </c>
      <c r="CC121" s="94">
        <f>IF(OR(DataGrowthRates!CB121="",DataGrowthRates!CC121=""),"",DataGrowthRates!CC121-DataGrowthRates!CB121)</f>
        <v>0</v>
      </c>
      <c r="CD121" s="94">
        <f>IF(OR(DataGrowthRates!CC121="",DataGrowthRates!CD121=""),"",DataGrowthRates!CD121-DataGrowthRates!CC121)</f>
        <v>0</v>
      </c>
    </row>
    <row r="122" spans="1:82" x14ac:dyDescent="0.3">
      <c r="A122" s="4" t="s">
        <v>107</v>
      </c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 t="str">
        <f>IF(OR(DataGrowthRates!Y122="",DataGrowthRates!Z122=""),"",DataGrowthRates!Z122-DataGrowthRates!Y122)</f>
        <v/>
      </c>
      <c r="AA122" s="94" t="str">
        <f>IF(OR(DataGrowthRates!Z122="",DataGrowthRates!AA122=""),"",DataGrowthRates!AA122-DataGrowthRates!Z122)</f>
        <v/>
      </c>
      <c r="AB122" s="94" t="str">
        <f>IF(OR(DataGrowthRates!AA122="",DataGrowthRates!AB122=""),"",DataGrowthRates!AB122-DataGrowthRates!AA122)</f>
        <v/>
      </c>
      <c r="AC122" s="94" t="str">
        <f>IF(OR(DataGrowthRates!AB122="",DataGrowthRates!AC122=""),"",DataGrowthRates!AC122-DataGrowthRates!AB122)</f>
        <v/>
      </c>
      <c r="AD122" s="94">
        <f>IF(OR(DataGrowthRates!AC122="",DataGrowthRates!AD122=""),"",DataGrowthRates!AD122-DataGrowthRates!AC122)</f>
        <v>0.18938857978748058</v>
      </c>
      <c r="AE122" s="94">
        <f>IF(OR(DataGrowthRates!AD122="",DataGrowthRates!AE122=""),"",DataGrowthRates!AE122-DataGrowthRates!AD122)</f>
        <v>-2.2904755373925223E-2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-0.58112503685132832</v>
      </c>
      <c r="AJ122" s="94">
        <f>IF(OR(DataGrowthRates!AI122="",DataGrowthRates!AJ122=""),"",DataGrowthRates!AJ122-DataGrowthRates!AI122)</f>
        <v>-2.3922169404947624E-2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-0.15173100071600798</v>
      </c>
      <c r="AN122" s="94">
        <f>IF(OR(DataGrowthRates!AM122="",DataGrowthRates!AN122=""),"",DataGrowthRates!AN122-DataGrowthRates!AM122)</f>
        <v>-0.22960079418046675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-4.751661655429773E-2</v>
      </c>
      <c r="AR122" s="94">
        <f>IF(OR(DataGrowthRates!AQ122="",DataGrowthRates!AR122=""),"",DataGrowthRates!AR122-DataGrowthRates!AQ122)</f>
        <v>7.0679481248452802E-2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0.26296947630855749</v>
      </c>
      <c r="AZ122" s="94">
        <f>IF(OR(DataGrowthRates!AY122="",DataGrowthRates!AZ122=""),"",DataGrowthRates!AZ122-DataGrowthRates!AY122)</f>
        <v>-2.98612029014933E-6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-2.2948754499907409E-4</v>
      </c>
      <c r="BO122" s="94">
        <f>IF(OR(DataGrowthRates!BN122="",DataGrowthRates!BO122=""),"",DataGrowthRates!BO122-DataGrowthRates!BN122)</f>
        <v>7.7387590724020239E-2</v>
      </c>
      <c r="BP122" s="94">
        <f>IF(OR(DataGrowthRates!BO122="",DataGrowthRates!BP122=""),"",DataGrowthRates!BP122-DataGrowthRates!BO122)</f>
        <v>-6.1421242746924065E-3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-1.2367464334333E-3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-0.11131703381822033</v>
      </c>
      <c r="CC122" s="94">
        <f>IF(OR(DataGrowthRates!CB122="",DataGrowthRates!CC122=""),"",DataGrowthRates!CC122-DataGrowthRates!CB122)</f>
        <v>0</v>
      </c>
      <c r="CD122" s="94">
        <f>IF(OR(DataGrowthRates!CC122="",DataGrowthRates!CD122=""),"",DataGrowthRates!CD122-DataGrowthRates!CC122)</f>
        <v>0</v>
      </c>
    </row>
    <row r="123" spans="1:82" x14ac:dyDescent="0.3">
      <c r="A123" s="62" t="s">
        <v>108</v>
      </c>
      <c r="B123" s="6"/>
      <c r="C123" s="6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 t="str">
        <f>IF(OR(DataGrowthRates!Z123="",DataGrowthRates!AA123=""),"",DataGrowthRates!AA123-DataGrowthRates!Z123)</f>
        <v/>
      </c>
      <c r="AB123" s="96" t="str">
        <f>IF(OR(DataGrowthRates!AA123="",DataGrowthRates!AB123=""),"",DataGrowthRates!AB123-DataGrowthRates!AA123)</f>
        <v/>
      </c>
      <c r="AC123" s="96" t="str">
        <f>IF(OR(DataGrowthRates!AB123="",DataGrowthRates!AC123=""),"",DataGrowthRates!AC123-DataGrowthRates!AB123)</f>
        <v/>
      </c>
      <c r="AD123" s="96" t="str">
        <f>IF(OR(DataGrowthRates!AC123="",DataGrowthRates!AD123=""),"",DataGrowthRates!AD123-DataGrowthRates!AC123)</f>
        <v/>
      </c>
      <c r="AE123" s="96">
        <f>IF(OR(DataGrowthRates!AD123="",DataGrowthRates!AE123=""),"",DataGrowthRates!AE123-DataGrowthRates!AD123)</f>
        <v>1.0743450943843982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0.20103467562107369</v>
      </c>
      <c r="AJ123" s="96">
        <f>IF(OR(DataGrowthRates!AI123="",DataGrowthRates!AJ123=""),"",DataGrowthRates!AJ123-DataGrowthRates!AI123)</f>
        <v>-0.12503330121306533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-0.29903510047031112</v>
      </c>
      <c r="AN123" s="96">
        <f>IF(OR(DataGrowthRates!AM123="",DataGrowthRates!AN123=""),"",DataGrowthRates!AN123-DataGrowthRates!AM123)</f>
        <v>0.20968989930558735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-0.24385119519224929</v>
      </c>
      <c r="AR123" s="96">
        <f>IF(OR(DataGrowthRates!AQ123="",DataGrowthRates!AR123=""),"",DataGrowthRates!AR123-DataGrowthRates!AQ123)</f>
        <v>5.3824267406969994E-3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-7.5958687291475258E-3</v>
      </c>
      <c r="AZ123" s="96">
        <f>IF(OR(DataGrowthRates!AY123="",DataGrowthRates!AZ123=""),"",DataGrowthRates!AZ123-DataGrowthRates!AY123)</f>
        <v>2.294072744746245E-5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-1.0694467661132023E-4</v>
      </c>
      <c r="BO123" s="96">
        <f>IF(OR(DataGrowthRates!BN123="",DataGrowthRates!BO123=""),"",DataGrowthRates!BO123-DataGrowthRates!BN123)</f>
        <v>0.11361001065336396</v>
      </c>
      <c r="BP123" s="96">
        <f>IF(OR(DataGrowthRates!BO123="",DataGrowthRates!BP123=""),"",DataGrowthRates!BP123-DataGrowthRates!BO123)</f>
        <v>1.6538122663098065E-2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-6.8039702265210167E-4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-0.39187598673820112</v>
      </c>
      <c r="CC123" s="96">
        <f>IF(OR(DataGrowthRates!CB123="",DataGrowthRates!CC123=""),"",DataGrowthRates!CC123-DataGrowthRates!CB123)</f>
        <v>0</v>
      </c>
      <c r="CD123" s="96">
        <f>IF(OR(DataGrowthRates!CC123="",DataGrowthRates!CD123=""),"",DataGrowthRates!CD123-DataGrowthRates!CC123)</f>
        <v>0</v>
      </c>
    </row>
    <row r="124" spans="1:82" x14ac:dyDescent="0.3">
      <c r="A124" s="63" t="s">
        <v>125</v>
      </c>
      <c r="B124" s="113"/>
      <c r="C124" s="113"/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 t="str">
        <f>IF(OR(DataGrowthRates!AA124="",DataGrowthRates!AB124=""),"",DataGrowthRates!AB124-DataGrowthRates!AA124)</f>
        <v/>
      </c>
      <c r="AC124" s="95" t="str">
        <f>IF(OR(DataGrowthRates!AB124="",DataGrowthRates!AC124=""),"",DataGrowthRates!AC124-DataGrowthRates!AB124)</f>
        <v/>
      </c>
      <c r="AD124" s="95" t="str">
        <f>IF(OR(DataGrowthRates!AC124="",DataGrowthRates!AD124=""),"",DataGrowthRates!AD124-DataGrowthRates!AC124)</f>
        <v/>
      </c>
      <c r="AE124" s="95" t="str">
        <f>IF(OR(DataGrowthRates!AD124="",DataGrowthRates!AE124=""),"",DataGrowthRates!AE124-DataGrowthRates!AD124)</f>
        <v/>
      </c>
      <c r="AF124" s="95">
        <f>IF(OR(DataGrowthRates!AE124="",DataGrowthRates!AF124=""),"",DataGrowthRates!AF124-DataGrowthRates!AE124)</f>
        <v>-4.8773769336113215E-2</v>
      </c>
      <c r="AG124" s="95">
        <f>IF(OR(DataGrowthRates!AF124="",DataGrowthRates!AG124=""),"",DataGrowthRates!AG124-DataGrowthRates!AF124)</f>
        <v>5.8465729412985112E-2</v>
      </c>
      <c r="AH124" s="95">
        <f>IF(OR(DataGrowthRates!AG124="",DataGrowthRates!AH124=""),"",DataGrowthRates!AH124-DataGrowthRates!AG124)</f>
        <v>1.8297803253946476E-2</v>
      </c>
      <c r="AI124" s="95">
        <f>IF(OR(DataGrowthRates!AH124="",DataGrowthRates!AI124=""),"",DataGrowthRates!AI124-DataGrowthRates!AH124)</f>
        <v>-0.3946431909430137</v>
      </c>
      <c r="AJ124" s="95">
        <f>IF(OR(DataGrowthRates!AI124="",DataGrowthRates!AJ124=""),"",DataGrowthRates!AJ124-DataGrowthRates!AI124)</f>
        <v>-0.18126743196985995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0.22141067648177559</v>
      </c>
      <c r="AN124" s="95">
        <f>IF(OR(DataGrowthRates!AM124="",DataGrowthRates!AN124=""),"",DataGrowthRates!AN124-DataGrowthRates!AM124)</f>
        <v>0.18859636268779223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-0.21648793764144925</v>
      </c>
      <c r="AR124" s="95">
        <f>IF(OR(DataGrowthRates!AQ124="",DataGrowthRates!AR124=""),"",DataGrowthRates!AR124-DataGrowthRates!AQ124)</f>
        <v>-2.2673336542226696E-2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-0.22207382642097429</v>
      </c>
      <c r="AZ124" s="95">
        <f>IF(OR(DataGrowthRates!AY124="",DataGrowthRates!AZ124=""),"",DataGrowthRates!AZ124-DataGrowthRates!AY124)</f>
        <v>6.0707345095778464E-5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7.6478159520831923E-6</v>
      </c>
      <c r="BO124" s="95">
        <f>IF(OR(DataGrowthRates!BN124="",DataGrowthRates!BO124=""),"",DataGrowthRates!BO124-DataGrowthRates!BN124)</f>
        <v>-0.16092895509332994</v>
      </c>
      <c r="BP124" s="95">
        <f>IF(OR(DataGrowthRates!BO124="",DataGrowthRates!BP124=""),"",DataGrowthRates!BP124-DataGrowthRates!BO124)</f>
        <v>-1.2850264775877918E-2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1.5303566343245478E-3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0.33231729043372304</v>
      </c>
      <c r="CC124" s="95">
        <f>IF(OR(DataGrowthRates!CB124="",DataGrowthRates!CC124=""),"",DataGrowthRates!CC124-DataGrowthRates!CB124)</f>
        <v>0</v>
      </c>
      <c r="CD124" s="95">
        <f>IF(OR(DataGrowthRates!CC124="",DataGrowthRates!CD124=""),"",DataGrowthRates!CD124-DataGrowthRates!CC124)</f>
        <v>0</v>
      </c>
    </row>
    <row r="125" spans="1:82" x14ac:dyDescent="0.3">
      <c r="A125" s="4" t="s">
        <v>126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 t="str">
        <f>IF(OR(DataGrowthRates!AB125="",DataGrowthRates!AC125=""),"",DataGrowthRates!AC125-DataGrowthRates!AB125)</f>
        <v/>
      </c>
      <c r="AD125" s="94" t="str">
        <f>IF(OR(DataGrowthRates!AC125="",DataGrowthRates!AD125=""),"",DataGrowthRates!AD125-DataGrowthRates!AC125)</f>
        <v/>
      </c>
      <c r="AE125" s="94" t="str">
        <f>IF(OR(DataGrowthRates!AD125="",DataGrowthRates!AE125=""),"",DataGrowthRates!AE125-DataGrowthRates!AD125)</f>
        <v/>
      </c>
      <c r="AF125" s="94" t="str">
        <f>IF(OR(DataGrowthRates!AE125="",DataGrowthRates!AF125=""),"",DataGrowthRates!AF125-DataGrowthRates!AE125)</f>
        <v/>
      </c>
      <c r="AG125" s="94">
        <f>IF(OR(DataGrowthRates!AF125="",DataGrowthRates!AG125=""),"",DataGrowthRates!AG125-DataGrowthRates!AF125)</f>
        <v>-0.10704167203009618</v>
      </c>
      <c r="AH125" s="94">
        <f>IF(OR(DataGrowthRates!AG125="",DataGrowthRates!AH125=""),"",DataGrowthRates!AH125-DataGrowthRates!AG125)</f>
        <v>0.12604428344398944</v>
      </c>
      <c r="AI125" s="94">
        <f>IF(OR(DataGrowthRates!AH125="",DataGrowthRates!AI125=""),"",DataGrowthRates!AI125-DataGrowthRates!AH125)</f>
        <v>0.54341687348151257</v>
      </c>
      <c r="AJ125" s="94">
        <f>IF(OR(DataGrowthRates!AI125="",DataGrowthRates!AJ125=""),"",DataGrowthRates!AJ125-DataGrowthRates!AI125)</f>
        <v>-0.18027343702238241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7.9906556943852181E-2</v>
      </c>
      <c r="AN125" s="94">
        <f>IF(OR(DataGrowthRates!AM125="",DataGrowthRates!AN125=""),"",DataGrowthRates!AN125-DataGrowthRates!AM125)</f>
        <v>-0.58847683682330665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0.7511774294021718</v>
      </c>
      <c r="AR125" s="94">
        <f>IF(OR(DataGrowthRates!AQ125="",DataGrowthRates!AR125=""),"",DataGrowthRates!AR125-DataGrowthRates!AQ125)</f>
        <v>2.9255747559598255E-2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-0.13704497510414004</v>
      </c>
      <c r="AZ125" s="94">
        <f>IF(OR(DataGrowthRates!AY125="",DataGrowthRates!AZ125=""),"",DataGrowthRates!AZ125-DataGrowthRates!AY125)</f>
        <v>9.8986383051169469E-5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-3.8116261091403203E-5</v>
      </c>
      <c r="BO125" s="94">
        <f>IF(OR(DataGrowthRates!BN125="",DataGrowthRates!BO125=""),"",DataGrowthRates!BO125-DataGrowthRates!BN125)</f>
        <v>-0.16734099936920721</v>
      </c>
      <c r="BP125" s="94">
        <f>IF(OR(DataGrowthRates!BO125="",DataGrowthRates!BP125=""),"",DataGrowthRates!BP125-DataGrowthRates!BO125)</f>
        <v>-4.5829454520534441E-2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-2.5048494598962634E-3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0.44307946899159933</v>
      </c>
      <c r="CC125" s="94">
        <f>IF(OR(DataGrowthRates!CB125="",DataGrowthRates!CC125=""),"",DataGrowthRates!CC125-DataGrowthRates!CB125)</f>
        <v>0</v>
      </c>
      <c r="CD125" s="94">
        <f>IF(OR(DataGrowthRates!CC125="",DataGrowthRates!CD125=""),"",DataGrowthRates!CD125-DataGrowthRates!CC125)</f>
        <v>0</v>
      </c>
    </row>
    <row r="126" spans="1:82" x14ac:dyDescent="0.3">
      <c r="A126" s="4" t="s">
        <v>127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 t="str">
        <f>IF(OR(DataGrowthRates!AC126="",DataGrowthRates!AD126=""),"",DataGrowthRates!AD126-DataGrowthRates!AC126)</f>
        <v/>
      </c>
      <c r="AE126" s="94" t="str">
        <f>IF(OR(DataGrowthRates!AD126="",DataGrowthRates!AE126=""),"",DataGrowthRates!AE126-DataGrowthRates!AD126)</f>
        <v/>
      </c>
      <c r="AF126" s="94" t="str">
        <f>IF(OR(DataGrowthRates!AE126="",DataGrowthRates!AF126=""),"",DataGrowthRates!AF126-DataGrowthRates!AE126)</f>
        <v/>
      </c>
      <c r="AG126" s="94" t="str">
        <f>IF(OR(DataGrowthRates!AF126="",DataGrowthRates!AG126=""),"",DataGrowthRates!AG126-DataGrowthRates!AF126)</f>
        <v/>
      </c>
      <c r="AH126" s="94">
        <f>IF(OR(DataGrowthRates!AG126="",DataGrowthRates!AH126=""),"",DataGrowthRates!AH126-DataGrowthRates!AG126)</f>
        <v>0.26698265675499044</v>
      </c>
      <c r="AI126" s="94">
        <f>IF(OR(DataGrowthRates!AH126="",DataGrowthRates!AI126=""),"",DataGrowthRates!AI126-DataGrowthRates!AH126)</f>
        <v>0.30929777993650109</v>
      </c>
      <c r="AJ126" s="94">
        <f>IF(OR(DataGrowthRates!AI126="",DataGrowthRates!AJ126=""),"",DataGrowthRates!AJ126-DataGrowthRates!AI126)</f>
        <v>-0.27566632781566458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8.2414874745787792E-2</v>
      </c>
      <c r="AN126" s="94">
        <f>IF(OR(DataGrowthRates!AM126="",DataGrowthRates!AN126=""),"",DataGrowthRates!AN126-DataGrowthRates!AM126)</f>
        <v>-5.7456403743544993E-2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0.48819690889314693</v>
      </c>
      <c r="AR126" s="94">
        <f>IF(OR(DataGrowthRates!AQ126="",DataGrowthRates!AR126=""),"",DataGrowthRates!AR126-DataGrowthRates!AQ126)</f>
        <v>9.0754768486017934E-2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7.9107436252415675E-2</v>
      </c>
      <c r="AZ126" s="94">
        <f>IF(OR(DataGrowthRates!AY126="",DataGrowthRates!AZ126=""),"",DataGrowthRates!AZ126-DataGrowthRates!AY126)</f>
        <v>7.4633511045640866E-5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2.2085009028061098E-4</v>
      </c>
      <c r="BO126" s="94">
        <f>IF(OR(DataGrowthRates!BN126="",DataGrowthRates!BO126=""),"",DataGrowthRates!BO126-DataGrowthRates!BN126)</f>
        <v>-5.6290191641688025E-2</v>
      </c>
      <c r="BP126" s="94">
        <f>IF(OR(DataGrowthRates!BO126="",DataGrowthRates!BP126=""),"",DataGrowthRates!BP126-DataGrowthRates!BO126)</f>
        <v>-1.2858463933794639E-2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-8.1369530871455709E-5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0.13237294331724136</v>
      </c>
      <c r="CC126" s="94">
        <f>IF(OR(DataGrowthRates!CB126="",DataGrowthRates!CC126=""),"",DataGrowthRates!CC126-DataGrowthRates!CB126)</f>
        <v>0</v>
      </c>
      <c r="CD126" s="94">
        <f>IF(OR(DataGrowthRates!CC126="",DataGrowthRates!CD126=""),"",DataGrowthRates!CD126-DataGrowthRates!CC126)</f>
        <v>0</v>
      </c>
    </row>
    <row r="127" spans="1:82" x14ac:dyDescent="0.3">
      <c r="A127" s="62" t="s">
        <v>128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 t="str">
        <f>IF(OR(DataGrowthRates!AD127="",DataGrowthRates!AE127=""),"",DataGrowthRates!AE127-DataGrowthRates!AD127)</f>
        <v/>
      </c>
      <c r="AF127" s="96" t="str">
        <f>IF(OR(DataGrowthRates!AE127="",DataGrowthRates!AF127=""),"",DataGrowthRates!AF127-DataGrowthRates!AE127)</f>
        <v/>
      </c>
      <c r="AG127" s="96" t="str">
        <f>IF(OR(DataGrowthRates!AF127="",DataGrowthRates!AG127=""),"",DataGrowthRates!AG127-DataGrowthRates!AF127)</f>
        <v/>
      </c>
      <c r="AH127" s="96" t="str">
        <f>IF(OR(DataGrowthRates!AG127="",DataGrowthRates!AH127=""),"",DataGrowthRates!AH127-DataGrowthRates!AG127)</f>
        <v/>
      </c>
      <c r="AI127" s="96">
        <f>IF(OR(DataGrowthRates!AH127="",DataGrowthRates!AI127=""),"",DataGrowthRates!AI127-DataGrowthRates!AH127)</f>
        <v>-0.17290050822452407</v>
      </c>
      <c r="AJ127" s="96">
        <f>IF(OR(DataGrowthRates!AI127="",DataGrowthRates!AJ127=""),"",DataGrowthRates!AJ127-DataGrowthRates!AI127)</f>
        <v>-0.15366290071459865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2.5346906552714543E-3</v>
      </c>
      <c r="AN127" s="96">
        <f>IF(OR(DataGrowthRates!AM127="",DataGrowthRates!AN127=""),"",DataGrowthRates!AN127-DataGrowthRates!AM127)</f>
        <v>0.28704721984780246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0.34827549009798719</v>
      </c>
      <c r="AR127" s="96">
        <f>IF(OR(DataGrowthRates!AQ127="",DataGrowthRates!AR127=""),"",DataGrowthRates!AR127-DataGrowthRates!AQ127)</f>
        <v>-6.6350443583807817E-2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-0.51873197458413856</v>
      </c>
      <c r="AZ127" s="96">
        <f>IF(OR(DataGrowthRates!AY127="",DataGrowthRates!AZ127=""),"",DataGrowthRates!AZ127-DataGrowthRates!AY127)</f>
        <v>7.362072542616005E-5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8.6841530674064416E-5</v>
      </c>
      <c r="BO127" s="96">
        <f>IF(OR(DataGrowthRates!BN127="",DataGrowthRates!BO127=""),"",DataGrowthRates!BO127-DataGrowthRates!BN127)</f>
        <v>-0.14353529272296317</v>
      </c>
      <c r="BP127" s="96">
        <f>IF(OR(DataGrowthRates!BO127="",DataGrowthRates!BP127=""),"",DataGrowthRates!BP127-DataGrowthRates!BO127)</f>
        <v>-3.8042913738853379E-2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-1.0282514799522247E-3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-0.24934368349705061</v>
      </c>
      <c r="CC127" s="96">
        <f>IF(OR(DataGrowthRates!CB127="",DataGrowthRates!CC127=""),"",DataGrowthRates!CC127-DataGrowthRates!CB127)</f>
        <v>0</v>
      </c>
      <c r="CD127" s="96">
        <f>IF(OR(DataGrowthRates!CC127="",DataGrowthRates!CD127=""),"",DataGrowthRates!CD127-DataGrowthRates!CC127)</f>
        <v>0</v>
      </c>
    </row>
    <row r="128" spans="1:82" x14ac:dyDescent="0.3">
      <c r="A128" s="63" t="s">
        <v>130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95">
        <f>IF(OR(DataGrowthRates!AI128="",DataGrowthRates!AJ128=""),"",DataGrowthRates!AJ128-DataGrowthRates!AI128)</f>
        <v>0.69545583531680677</v>
      </c>
      <c r="AK128" s="95">
        <f>IF(OR(DataGrowthRates!AJ128="",DataGrowthRates!AK128=""),"",DataGrowthRates!AK128-DataGrowthRates!AJ128)</f>
        <v>2.9729965684589743E-2</v>
      </c>
      <c r="AL128" s="95">
        <f>IF(OR(DataGrowthRates!AK128="",DataGrowthRates!AL128=""),"",DataGrowthRates!AL128-DataGrowthRates!AK128)</f>
        <v>0.32176868148205884</v>
      </c>
      <c r="AM128" s="95">
        <f>IF(OR(DataGrowthRates!AL128="",DataGrowthRates!AM128=""),"",DataGrowthRates!AM128-DataGrowthRates!AL128)</f>
        <v>-1.5489051795728743</v>
      </c>
      <c r="AN128" s="95">
        <f>IF(OR(DataGrowthRates!AM128="",DataGrowthRates!AN128=""),"",DataGrowthRates!AN128-DataGrowthRates!AM128)</f>
        <v>-7.8215513963581174E-2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-0.15178190530159608</v>
      </c>
      <c r="AQ128" s="95">
        <f>IF(OR(DataGrowthRates!AP128="",DataGrowthRates!AQ128=""),"",DataGrowthRates!AQ128-DataGrowthRates!AP128)</f>
        <v>0.76713390029916351</v>
      </c>
      <c r="AR128" s="95">
        <f>IF(OR(DataGrowthRates!AQ128="",DataGrowthRates!AR128=""),"",DataGrowthRates!AR128-DataGrowthRates!AQ128)</f>
        <v>-0.12905955235103761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-0.37144590720452886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-2.7979167535177041E-3</v>
      </c>
      <c r="AZ128" s="95">
        <f>IF(OR(DataGrowthRates!AY128="",DataGrowthRates!AZ128=""),"",DataGrowthRates!AZ128-DataGrowthRates!AY128)</f>
        <v>1.434328318694611E-5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-7.8508693226453374E-6</v>
      </c>
      <c r="BO128" s="95">
        <f>IF(OR(DataGrowthRates!BN128="",DataGrowthRates!BO128=""),"",DataGrowthRates!BO128-DataGrowthRates!BN128)</f>
        <v>-0.15040107090247101</v>
      </c>
      <c r="BP128" s="95">
        <f>IF(OR(DataGrowthRates!BO128="",DataGrowthRates!BP128=""),"",DataGrowthRates!BP128-DataGrowthRates!BO128)</f>
        <v>-6.6909945416361083E-2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-2.7699015641413638E-3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0.39229722133702705</v>
      </c>
      <c r="CC128" s="95">
        <f>IF(OR(DataGrowthRates!CB128="",DataGrowthRates!CC128=""),"",DataGrowthRates!CC128-DataGrowthRates!CB128)</f>
        <v>0</v>
      </c>
      <c r="CD128" s="95">
        <f>IF(OR(DataGrowthRates!CC128="",DataGrowthRates!CD128=""),"",DataGrowthRates!CD128-DataGrowthRates!CC128)</f>
        <v>0</v>
      </c>
    </row>
    <row r="129" spans="1:82" x14ac:dyDescent="0.3">
      <c r="A129" s="4" t="s">
        <v>131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94" t="str">
        <f>IF(OR(DataGrowthRates!AI129="",DataGrowthRates!AJ129=""),"",DataGrowthRates!AJ129-DataGrowthRates!AI129)</f>
        <v/>
      </c>
      <c r="AK129" s="94">
        <f>IF(OR(DataGrowthRates!AJ129="",DataGrowthRates!AK129=""),"",DataGrowthRates!AK129-DataGrowthRates!AJ129)</f>
        <v>-0.42558936622108212</v>
      </c>
      <c r="AL129" s="94">
        <f>IF(OR(DataGrowthRates!AK129="",DataGrowthRates!AL129=""),"",DataGrowthRates!AL129-DataGrowthRates!AK129)</f>
        <v>1.0652699194647841E-2</v>
      </c>
      <c r="AM129" s="94">
        <f>IF(OR(DataGrowthRates!AL129="",DataGrowthRates!AM129=""),"",DataGrowthRates!AM129-DataGrowthRates!AL129)</f>
        <v>-0.71106102757710299</v>
      </c>
      <c r="AN129" s="94">
        <f>IF(OR(DataGrowthRates!AM129="",DataGrowthRates!AN129=""),"",DataGrowthRates!AN129-DataGrowthRates!AM129)</f>
        <v>1.8890323436701897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-6.1575495104792655E-2</v>
      </c>
      <c r="AQ129" s="94">
        <f>IF(OR(DataGrowthRates!AP129="",DataGrowthRates!AQ129=""),"",DataGrowthRates!AQ129-DataGrowthRates!AP129)</f>
        <v>4.7282959536096403E-2</v>
      </c>
      <c r="AR129" s="94">
        <f>IF(OR(DataGrowthRates!AQ129="",DataGrowthRates!AR129=""),"",DataGrowthRates!AR129-DataGrowthRates!AQ129)</f>
        <v>-0.13578733074760274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-0.97195538467871923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-3.3891585419667525E-3</v>
      </c>
      <c r="AZ129" s="94">
        <f>IF(OR(DataGrowthRates!AY129="",DataGrowthRates!AZ129=""),"",DataGrowthRates!AZ129-DataGrowthRates!AY129)</f>
        <v>-1.6811550703321743E-5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-4.590380901481339E-5</v>
      </c>
      <c r="BO129" s="94">
        <f>IF(OR(DataGrowthRates!BN129="",DataGrowthRates!BO129=""),"",DataGrowthRates!BO129-DataGrowthRates!BN129)</f>
        <v>-5.4758849822315936E-2</v>
      </c>
      <c r="BP129" s="94">
        <f>IF(OR(DataGrowthRates!BO129="",DataGrowthRates!BP129=""),"",DataGrowthRates!BP129-DataGrowthRates!BO129)</f>
        <v>-1.5064619047116645E-2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1.9118081503255446E-4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0.62341272431863737</v>
      </c>
      <c r="CC129" s="94">
        <f>IF(OR(DataGrowthRates!CB129="",DataGrowthRates!CC129=""),"",DataGrowthRates!CC129-DataGrowthRates!CB129)</f>
        <v>0</v>
      </c>
      <c r="CD129" s="94">
        <f>IF(OR(DataGrowthRates!CC129="",DataGrowthRates!CD129=""),"",DataGrowthRates!CD129-DataGrowthRates!CC129)</f>
        <v>0</v>
      </c>
    </row>
    <row r="130" spans="1:82" x14ac:dyDescent="0.3">
      <c r="A130" s="4" t="s">
        <v>132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94" t="str">
        <f>IF(OR(DataGrowthRates!AI130="",DataGrowthRates!AJ130=""),"",DataGrowthRates!AJ130-DataGrowthRates!AI130)</f>
        <v/>
      </c>
      <c r="AK130" s="94" t="str">
        <f>IF(OR(DataGrowthRates!AJ130="",DataGrowthRates!AK130=""),"",DataGrowthRates!AK130-DataGrowthRates!AJ130)</f>
        <v/>
      </c>
      <c r="AL130" s="94">
        <f>IF(OR(DataGrowthRates!AK130="",DataGrowthRates!AL130=""),"",DataGrowthRates!AL130-DataGrowthRates!AK130)</f>
        <v>-0.64932890219573491</v>
      </c>
      <c r="AM130" s="94">
        <f>IF(OR(DataGrowthRates!AL130="",DataGrowthRates!AM130=""),"",DataGrowthRates!AM130-DataGrowthRates!AL130)</f>
        <v>0.49334645392850873</v>
      </c>
      <c r="AN130" s="94">
        <f>IF(OR(DataGrowthRates!AM130="",DataGrowthRates!AN130=""),"",DataGrowthRates!AN130-DataGrowthRates!AM130)</f>
        <v>0.49984909937119093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-3.1742164572406917E-2</v>
      </c>
      <c r="AQ130" s="94">
        <f>IF(OR(DataGrowthRates!AP130="",DataGrowthRates!AQ130=""),"",DataGrowthRates!AQ130-DataGrowthRates!AP130)</f>
        <v>-1.0058705200236588</v>
      </c>
      <c r="AR130" s="94">
        <f>IF(OR(DataGrowthRates!AQ130="",DataGrowthRates!AR130=""),"",DataGrowthRates!AR130-DataGrowthRates!AQ130)</f>
        <v>-0.14247033313216295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-0.71062177281024419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0.14338582208487116</v>
      </c>
      <c r="AZ130" s="94">
        <f>IF(OR(DataGrowthRates!AY130="",DataGrowthRates!AZ130=""),"",DataGrowthRates!AZ130-DataGrowthRates!AY130)</f>
        <v>-6.8693122521334971E-6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1.8877651533077966E-6</v>
      </c>
      <c r="BO130" s="94">
        <f>IF(OR(DataGrowthRates!BN130="",DataGrowthRates!BO130=""),"",DataGrowthRates!BO130-DataGrowthRates!BN130)</f>
        <v>-4.558383788868503E-2</v>
      </c>
      <c r="BP130" s="94">
        <f>IF(OR(DataGrowthRates!BO130="",DataGrowthRates!BP130=""),"",DataGrowthRates!BP130-DataGrowthRates!BO130)</f>
        <v>2.8341166768892645E-3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1.035358538800768E-3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0.45102032947368664</v>
      </c>
      <c r="CC130" s="94">
        <f>IF(OR(DataGrowthRates!CB130="",DataGrowthRates!CC130=""),"",DataGrowthRates!CC130-DataGrowthRates!CB130)</f>
        <v>0</v>
      </c>
      <c r="CD130" s="94">
        <f>IF(OR(DataGrowthRates!CC130="",DataGrowthRates!CD130=""),"",DataGrowthRates!CD130-DataGrowthRates!CC130)</f>
        <v>0</v>
      </c>
    </row>
    <row r="131" spans="1:82" x14ac:dyDescent="0.3">
      <c r="A131" s="62" t="s">
        <v>133</v>
      </c>
      <c r="B131" s="6"/>
      <c r="C131" s="6"/>
      <c r="D131" s="147" t="str">
        <f>IF(OR(DataGrowthRates!C131="",DataGrowthRates!D131=""),"",DataGrowthRates!D131-DataGrowthRates!C131)</f>
        <v/>
      </c>
      <c r="E131" s="147" t="str">
        <f>IF(OR(DataGrowthRates!D131="",DataGrowthRates!E131=""),"",DataGrowthRates!E131-DataGrowthRates!D131)</f>
        <v/>
      </c>
      <c r="F131" s="147" t="str">
        <f>IF(OR(DataGrowthRates!E131="",DataGrowthRates!F131=""),"",DataGrowthRates!F131-DataGrowthRates!E131)</f>
        <v/>
      </c>
      <c r="G131" s="147" t="str">
        <f>IF(OR(DataGrowthRates!F131="",DataGrowthRates!G131=""),"",DataGrowthRates!G131-DataGrowthRates!F131)</f>
        <v/>
      </c>
      <c r="H131" s="147" t="str">
        <f>IF(OR(DataGrowthRates!G131="",DataGrowthRates!H131=""),"",DataGrowthRates!H131-DataGrowthRates!G131)</f>
        <v/>
      </c>
      <c r="I131" s="147" t="str">
        <f>IF(OR(DataGrowthRates!H131="",DataGrowthRates!I131=""),"",DataGrowthRates!I131-DataGrowthRates!H131)</f>
        <v/>
      </c>
      <c r="J131" s="147" t="str">
        <f>IF(OR(DataGrowthRates!I131="",DataGrowthRates!J131=""),"",DataGrowthRates!J131-DataGrowthRates!I131)</f>
        <v/>
      </c>
      <c r="K131" s="147" t="str">
        <f>IF(OR(DataGrowthRates!J131="",DataGrowthRates!K131=""),"",DataGrowthRates!K131-DataGrowthRates!J131)</f>
        <v/>
      </c>
      <c r="L131" s="147" t="str">
        <f>IF(OR(DataGrowthRates!K131="",DataGrowthRates!L131=""),"",DataGrowthRates!L131-DataGrowthRates!K131)</f>
        <v/>
      </c>
      <c r="M131" s="147" t="str">
        <f>IF(OR(DataGrowthRates!L131="",DataGrowthRates!M131=""),"",DataGrowthRates!M131-DataGrowthRates!L131)</f>
        <v/>
      </c>
      <c r="N131" s="147" t="str">
        <f>IF(OR(DataGrowthRates!M131="",DataGrowthRates!N131=""),"",DataGrowthRates!N131-DataGrowthRates!M131)</f>
        <v/>
      </c>
      <c r="O131" s="147" t="str">
        <f>IF(OR(DataGrowthRates!N131="",DataGrowthRates!O131=""),"",DataGrowthRates!O131-DataGrowthRates!N131)</f>
        <v/>
      </c>
      <c r="P131" s="147" t="str">
        <f>IF(OR(DataGrowthRates!O131="",DataGrowthRates!P131=""),"",DataGrowthRates!P131-DataGrowthRates!O131)</f>
        <v/>
      </c>
      <c r="Q131" s="147" t="str">
        <f>IF(OR(DataGrowthRates!P131="",DataGrowthRates!Q131=""),"",DataGrowthRates!Q131-DataGrowthRates!P131)</f>
        <v/>
      </c>
      <c r="R131" s="147" t="str">
        <f>IF(OR(DataGrowthRates!Q131="",DataGrowthRates!R131=""),"",DataGrowthRates!R131-DataGrowthRates!Q131)</f>
        <v/>
      </c>
      <c r="S131" s="147" t="str">
        <f>IF(OR(DataGrowthRates!R131="",DataGrowthRates!S131=""),"",DataGrowthRates!S131-DataGrowthRates!R131)</f>
        <v/>
      </c>
      <c r="T131" s="147" t="str">
        <f>IF(OR(DataGrowthRates!S131="",DataGrowthRates!T131=""),"",DataGrowthRates!T131-DataGrowthRates!S131)</f>
        <v/>
      </c>
      <c r="U131" s="147" t="str">
        <f>IF(OR(DataGrowthRates!T131="",DataGrowthRates!U131=""),"",DataGrowthRates!U131-DataGrowthRates!T131)</f>
        <v/>
      </c>
      <c r="V131" s="147" t="str">
        <f>IF(OR(DataGrowthRates!U131="",DataGrowthRates!V131=""),"",DataGrowthRates!V131-DataGrowthRates!U131)</f>
        <v/>
      </c>
      <c r="W131" s="147" t="str">
        <f>IF(OR(DataGrowthRates!V131="",DataGrowthRates!W131=""),"",DataGrowthRates!W131-DataGrowthRates!V131)</f>
        <v/>
      </c>
      <c r="X131" s="147" t="str">
        <f>IF(OR(DataGrowthRates!W131="",DataGrowthRates!X131=""),"",DataGrowthRates!X131-DataGrowthRates!W131)</f>
        <v/>
      </c>
      <c r="Y131" s="147" t="str">
        <f>IF(OR(DataGrowthRates!X131="",DataGrowthRates!Y131=""),"",DataGrowthRates!Y131-DataGrowthRates!X131)</f>
        <v/>
      </c>
      <c r="Z131" s="147" t="str">
        <f>IF(OR(DataGrowthRates!Y131="",DataGrowthRates!Z131=""),"",DataGrowthRates!Z131-DataGrowthRates!Y131)</f>
        <v/>
      </c>
      <c r="AA131" s="147" t="str">
        <f>IF(OR(DataGrowthRates!Z131="",DataGrowthRates!AA131=""),"",DataGrowthRates!AA131-DataGrowthRates!Z131)</f>
        <v/>
      </c>
      <c r="AB131" s="147" t="str">
        <f>IF(OR(DataGrowthRates!AA131="",DataGrowthRates!AB131=""),"",DataGrowthRates!AB131-DataGrowthRates!AA131)</f>
        <v/>
      </c>
      <c r="AC131" s="147" t="str">
        <f>IF(OR(DataGrowthRates!AB131="",DataGrowthRates!AC131=""),"",DataGrowthRates!AC131-DataGrowthRates!AB131)</f>
        <v/>
      </c>
      <c r="AD131" s="147" t="str">
        <f>IF(OR(DataGrowthRates!AC131="",DataGrowthRates!AD131=""),"",DataGrowthRates!AD131-DataGrowthRates!AC131)</f>
        <v/>
      </c>
      <c r="AE131" s="147" t="str">
        <f>IF(OR(DataGrowthRates!AD131="",DataGrowthRates!AE131=""),"",DataGrowthRates!AE131-DataGrowthRates!AD131)</f>
        <v/>
      </c>
      <c r="AF131" s="147" t="str">
        <f>IF(OR(DataGrowthRates!AE131="",DataGrowthRates!AF131=""),"",DataGrowthRates!AF131-DataGrowthRates!AE131)</f>
        <v/>
      </c>
      <c r="AG131" s="147" t="str">
        <f>IF(OR(DataGrowthRates!AF131="",DataGrowthRates!AG131=""),"",DataGrowthRates!AG131-DataGrowthRates!AF131)</f>
        <v/>
      </c>
      <c r="AH131" s="147" t="str">
        <f>IF(OR(DataGrowthRates!AG131="",DataGrowthRates!AH131=""),"",DataGrowthRates!AH131-DataGrowthRates!AG131)</f>
        <v/>
      </c>
      <c r="AI131" s="147" t="str">
        <f>IF(OR(DataGrowthRates!AH131="",DataGrowthRates!AI131=""),"",DataGrowthRates!AI131-DataGrowthRates!AH131)</f>
        <v/>
      </c>
      <c r="AJ131" s="96" t="str">
        <f>IF(OR(DataGrowthRates!AI131="",DataGrowthRates!AJ131=""),"",DataGrowthRates!AJ131-DataGrowthRates!AI131)</f>
        <v/>
      </c>
      <c r="AK131" s="96" t="str">
        <f>IF(OR(DataGrowthRates!AJ131="",DataGrowthRates!AK131=""),"",DataGrowthRates!AK131-DataGrowthRates!AJ131)</f>
        <v/>
      </c>
      <c r="AL131" s="96" t="str">
        <f>IF(OR(DataGrowthRates!AK131="",DataGrowthRates!AL131=""),"",DataGrowthRates!AL131-DataGrowthRates!AK131)</f>
        <v/>
      </c>
      <c r="AM131" s="96">
        <f>IF(OR(DataGrowthRates!AL131="",DataGrowthRates!AM131=""),"",DataGrowthRates!AM131-DataGrowthRates!AL131)</f>
        <v>0.67492400542772213</v>
      </c>
      <c r="AN131" s="96">
        <f>IF(OR(DataGrowthRates!AM131="",DataGrowthRates!AN131=""),"",DataGrowthRates!AN131-DataGrowthRates!AM131)</f>
        <v>-0.13915869147612625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0.12805377607028223</v>
      </c>
      <c r="AQ131" s="96">
        <f>IF(OR(DataGrowthRates!AP131="",DataGrowthRates!AQ131=""),"",DataGrowthRates!AQ131-DataGrowthRates!AP131)</f>
        <v>0.22187971322032585</v>
      </c>
      <c r="AR131" s="96">
        <f>IF(OR(DataGrowthRates!AQ131="",DataGrowthRates!AR131=""),"",DataGrowthRates!AR131-DataGrowthRates!AQ131)</f>
        <v>8.2193611626603769E-2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-0.38765150789590663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0.26041854090345407</v>
      </c>
      <c r="AZ131" s="96">
        <f>IF(OR(DataGrowthRates!AY131="",DataGrowthRates!AZ131=""),"",DataGrowthRates!AZ131-DataGrowthRates!AY131)</f>
        <v>2.9533256685532194E-5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-9.1637736844951689E-5</v>
      </c>
      <c r="BO131" s="96">
        <f>IF(OR(DataGrowthRates!BN131="",DataGrowthRates!BO131=""),"",DataGrowthRates!BO131-DataGrowthRates!BN131)</f>
        <v>-0.15036734663270224</v>
      </c>
      <c r="BP131" s="96">
        <f>IF(OR(DataGrowthRates!BO131="",DataGrowthRates!BP131=""),"",DataGrowthRates!BP131-DataGrowthRates!BO131)</f>
        <v>-1.0936125352383641E-2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1.0287245683411328E-3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0.63092040351480172</v>
      </c>
      <c r="CC131" s="96">
        <f>IF(OR(DataGrowthRates!CB131="",DataGrowthRates!CC131=""),"",DataGrowthRates!CC131-DataGrowthRates!CB131)</f>
        <v>0</v>
      </c>
      <c r="CD131" s="96">
        <f>IF(OR(DataGrowthRates!CC131="",DataGrowthRates!CD131=""),"",DataGrowthRates!CD131-DataGrowthRates!CC131)</f>
        <v>0</v>
      </c>
    </row>
    <row r="132" spans="1:82" x14ac:dyDescent="0.3">
      <c r="A132" s="63" t="s">
        <v>134</v>
      </c>
      <c r="AJ132" s="95"/>
      <c r="AK132" s="95"/>
      <c r="AL132" s="95" t="str">
        <f>IF(OR(DataGrowthRates!AK132="",DataGrowthRates!AL132=""),"",DataGrowthRates!AL132-DataGrowthRates!AK132)</f>
        <v/>
      </c>
      <c r="AM132" s="95" t="str">
        <f>IF(OR(DataGrowthRates!AL132="",DataGrowthRates!AM132=""),"",DataGrowthRates!AM132-DataGrowthRates!AL132)</f>
        <v/>
      </c>
      <c r="AN132" s="95">
        <f>IF(OR(DataGrowthRates!AM132="",DataGrowthRates!AN132=""),"",DataGrowthRates!AN132-DataGrowthRates!AM132)</f>
        <v>0.40402683041702048</v>
      </c>
      <c r="AO132" s="95">
        <f>IF(OR(DataGrowthRates!AN132="",DataGrowthRates!AO132=""),"",DataGrowthRates!AO132-DataGrowthRates!AN132)</f>
        <v>0.14463064171750872</v>
      </c>
      <c r="AP132" s="95">
        <f>IF(OR(DataGrowthRates!AO132="",DataGrowthRates!AP132=""),"",DataGrowthRates!AP132-DataGrowthRates!AO132)</f>
        <v>0.26704739159931279</v>
      </c>
      <c r="AQ132" s="95">
        <f>IF(OR(DataGrowthRates!AP132="",DataGrowthRates!AQ132=""),"",DataGrowthRates!AQ132-DataGrowthRates!AP132)</f>
        <v>-0.19233712601520203</v>
      </c>
      <c r="AR132" s="95">
        <f>IF(OR(DataGrowthRates!AQ132="",DataGrowthRates!AR132=""),"",DataGrowthRates!AR132-DataGrowthRates!AQ132)</f>
        <v>0.19815025456365021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1.7593189937002762E-2</v>
      </c>
      <c r="AU132" s="95">
        <f>IF(OR(DataGrowthRates!AT132="",DataGrowthRates!AU132=""),"",DataGrowthRates!AU132-DataGrowthRates!AT132)</f>
        <v>0.15948650336383352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0.41617697523759745</v>
      </c>
      <c r="AZ132" s="95">
        <f>IF(OR(DataGrowthRates!AY132="",DataGrowthRates!AZ132=""),"",DataGrowthRates!AZ132-DataGrowthRates!AY132)</f>
        <v>-6.3007017614955529E-2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4.5523606399200389E-5</v>
      </c>
      <c r="BO132" s="95">
        <f>IF(OR(DataGrowthRates!BN132="",DataGrowthRates!BO132=""),"",DataGrowthRates!BO132-DataGrowthRates!BN132)</f>
        <v>4.566482706356112E-2</v>
      </c>
      <c r="BP132" s="95">
        <f>IF(OR(DataGrowthRates!BO132="",DataGrowthRates!BP132=""),"",DataGrowthRates!BP132-DataGrowthRates!BO132)</f>
        <v>9.283232922104645E-3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-6.5577322131638027E-4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-0.22487767575445794</v>
      </c>
      <c r="CC132" s="95">
        <f>IF(OR(DataGrowthRates!CB132="",DataGrowthRates!CC132=""),"",DataGrowthRates!CC132-DataGrowthRates!CB132)</f>
        <v>0</v>
      </c>
      <c r="CD132" s="95">
        <f>IF(OR(DataGrowthRates!CC132="",DataGrowthRates!CD132=""),"",DataGrowthRates!CD132-DataGrowthRates!CC132)</f>
        <v>0</v>
      </c>
    </row>
    <row r="133" spans="1:82" x14ac:dyDescent="0.3">
      <c r="A133" s="4" t="s">
        <v>135</v>
      </c>
      <c r="AJ133" s="94"/>
      <c r="AK133" s="94"/>
      <c r="AL133" s="94" t="str">
        <f>IF(OR(DataGrowthRates!AK133="",DataGrowthRates!AL133=""),"",DataGrowthRates!AL133-DataGrowthRates!AK133)</f>
        <v/>
      </c>
      <c r="AM133" s="94" t="str">
        <f>IF(OR(DataGrowthRates!AL133="",DataGrowthRates!AM133=""),"",DataGrowthRates!AM133-DataGrowthRates!AL133)</f>
        <v/>
      </c>
      <c r="AN133" s="94" t="str">
        <f>IF(OR(DataGrowthRates!AM133="",DataGrowthRates!AN133=""),"",DataGrowthRates!AN133-DataGrowthRates!AM133)</f>
        <v/>
      </c>
      <c r="AO133" s="94">
        <f>IF(OR(DataGrowthRates!AN133="",DataGrowthRates!AO133=""),"",DataGrowthRates!AO133-DataGrowthRates!AN133)</f>
        <v>0.36562278358582301</v>
      </c>
      <c r="AP133" s="94">
        <f>IF(OR(DataGrowthRates!AO133="",DataGrowthRates!AP133=""),"",DataGrowthRates!AP133-DataGrowthRates!AO133)</f>
        <v>0.34052962721979085</v>
      </c>
      <c r="AQ133" s="94">
        <f>IF(OR(DataGrowthRates!AP133="",DataGrowthRates!AQ133=""),"",DataGrowthRates!AQ133-DataGrowthRates!AP133)</f>
        <v>-0.87307198394363805</v>
      </c>
      <c r="AR133" s="94">
        <f>IF(OR(DataGrowthRates!AQ133="",DataGrowthRates!AR133=""),"",DataGrowthRates!AR133-DataGrowthRates!AQ133)</f>
        <v>-7.2960680070083939E-2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6.4401865320885321E-2</v>
      </c>
      <c r="AU133" s="94">
        <f>IF(OR(DataGrowthRates!AT133="",DataGrowthRates!AU133=""),"",DataGrowthRates!AU133-DataGrowthRates!AT133)</f>
        <v>0.25075141625405095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0.40067907347011555</v>
      </c>
      <c r="AZ133" s="94">
        <f>IF(OR(DataGrowthRates!AY133="",DataGrowthRates!AZ133=""),"",DataGrowthRates!AZ133-DataGrowthRates!AY133)</f>
        <v>-8.466603739647649E-2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6.1113607327634156E-5</v>
      </c>
      <c r="BO133" s="94">
        <f>IF(OR(DataGrowthRates!BN133="",DataGrowthRates!BO133=""),"",DataGrowthRates!BO133-DataGrowthRates!BN133)</f>
        <v>4.2676439854454351E-2</v>
      </c>
      <c r="BP133" s="94">
        <f>IF(OR(DataGrowthRates!BO133="",DataGrowthRates!BP133=""),"",DataGrowthRates!BP133-DataGrowthRates!BO133)</f>
        <v>1.4001022839707389E-2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4.7853763044258812E-4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-0.3235028607998558</v>
      </c>
      <c r="CC133" s="94">
        <f>IF(OR(DataGrowthRates!CB133="",DataGrowthRates!CC133=""),"",DataGrowthRates!CC133-DataGrowthRates!CB133)</f>
        <v>0</v>
      </c>
      <c r="CD133" s="94">
        <f>IF(OR(DataGrowthRates!CC133="",DataGrowthRates!CD133=""),"",DataGrowthRates!CD133-DataGrowthRates!CC133)</f>
        <v>0</v>
      </c>
    </row>
    <row r="134" spans="1:82" x14ac:dyDescent="0.3">
      <c r="A134" s="4" t="s">
        <v>136</v>
      </c>
      <c r="AJ134" s="94"/>
      <c r="AK134" s="94"/>
      <c r="AL134" s="94" t="str">
        <f>IF(OR(DataGrowthRates!AK134="",DataGrowthRates!AL134=""),"",DataGrowthRates!AL134-DataGrowthRates!AK134)</f>
        <v/>
      </c>
      <c r="AM134" s="94" t="str">
        <f>IF(OR(DataGrowthRates!AL134="",DataGrowthRates!AM134=""),"",DataGrowthRates!AM134-DataGrowthRates!AL134)</f>
        <v/>
      </c>
      <c r="AN134" s="94" t="str">
        <f>IF(OR(DataGrowthRates!AM134="",DataGrowthRates!AN134=""),"",DataGrowthRates!AN134-DataGrowthRates!AM134)</f>
        <v/>
      </c>
      <c r="AO134" s="94" t="str">
        <f>IF(OR(DataGrowthRates!AN134="",DataGrowthRates!AO134=""),"",DataGrowthRates!AO134-DataGrowthRates!AN134)</f>
        <v/>
      </c>
      <c r="AP134" s="94">
        <f>IF(OR(DataGrowthRates!AO134="",DataGrowthRates!AP134=""),"",DataGrowthRates!AP134-DataGrowthRates!AO134)</f>
        <v>0.37870884329425247</v>
      </c>
      <c r="AQ134" s="94">
        <f>IF(OR(DataGrowthRates!AP134="",DataGrowthRates!AQ134=""),"",DataGrowthRates!AQ134-DataGrowthRates!AP134)</f>
        <v>0.9060825505408685</v>
      </c>
      <c r="AR134" s="94">
        <f>IF(OR(DataGrowthRates!AQ134="",DataGrowthRates!AR134=""),"",DataGrowthRates!AR134-DataGrowthRates!AQ134)</f>
        <v>2.5958004860875739E-2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6.2106578290507697E-2</v>
      </c>
      <c r="AU134" s="94">
        <f>IF(OR(DataGrowthRates!AT134="",DataGrowthRates!AU134=""),"",DataGrowthRates!AU134-DataGrowthRates!AT134)</f>
        <v>-8.7165324177166881E-2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0.1505929498377897</v>
      </c>
      <c r="AZ134" s="94">
        <f>IF(OR(DataGrowthRates!AY134="",DataGrowthRates!AZ134=""),"",DataGrowthRates!AZ134-DataGrowthRates!AY134)</f>
        <v>-8.2175822662125309E-2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8.8711723966738987E-6</v>
      </c>
      <c r="BO134" s="94">
        <f>IF(OR(DataGrowthRates!BN134="",DataGrowthRates!BO134=""),"",DataGrowthRates!BO134-DataGrowthRates!BN134)</f>
        <v>2.2767932107937677E-2</v>
      </c>
      <c r="BP134" s="94">
        <f>IF(OR(DataGrowthRates!BO134="",DataGrowthRates!BP134=""),"",DataGrowthRates!BP134-DataGrowthRates!BO134)</f>
        <v>-3.4569961077695888E-3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-6.7504089433104153E-4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-1.4109812175099343</v>
      </c>
      <c r="CC134" s="94">
        <f>IF(OR(DataGrowthRates!CB134="",DataGrowthRates!CC134=""),"",DataGrowthRates!CC134-DataGrowthRates!CB134)</f>
        <v>0</v>
      </c>
      <c r="CD134" s="94">
        <f>IF(OR(DataGrowthRates!CC134="",DataGrowthRates!CD134=""),"",DataGrowthRates!CD134-DataGrowthRates!CC134)</f>
        <v>0</v>
      </c>
    </row>
    <row r="135" spans="1:82" x14ac:dyDescent="0.3">
      <c r="A135" s="62" t="s">
        <v>137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96"/>
      <c r="AK135" s="96"/>
      <c r="AL135" s="96" t="str">
        <f>IF(OR(DataGrowthRates!AK135="",DataGrowthRates!AL135=""),"",DataGrowthRates!AL135-DataGrowthRates!AK135)</f>
        <v/>
      </c>
      <c r="AM135" s="96" t="str">
        <f>IF(OR(DataGrowthRates!AL135="",DataGrowthRates!AM135=""),"",DataGrowthRates!AM135-DataGrowthRates!AL135)</f>
        <v/>
      </c>
      <c r="AN135" s="96" t="str">
        <f>IF(OR(DataGrowthRates!AM135="",DataGrowthRates!AN135=""),"",DataGrowthRates!AN135-DataGrowthRates!AM135)</f>
        <v/>
      </c>
      <c r="AO135" s="96" t="str">
        <f>IF(OR(DataGrowthRates!AN135="",DataGrowthRates!AO135=""),"",DataGrowthRates!AO135-DataGrowthRates!AN135)</f>
        <v/>
      </c>
      <c r="AP135" s="96" t="str">
        <f>IF(OR(DataGrowthRates!AO135="",DataGrowthRates!AP135=""),"",DataGrowthRates!AP135-DataGrowthRates!AO135)</f>
        <v/>
      </c>
      <c r="AQ135" s="96">
        <f>IF(OR(DataGrowthRates!AP135="",DataGrowthRates!AQ135=""),"",DataGrowthRates!AQ135-DataGrowthRates!AP135)</f>
        <v>-0.71023911482351565</v>
      </c>
      <c r="AR135" s="96">
        <f>IF(OR(DataGrowthRates!AQ135="",DataGrowthRates!AR135=""),"",DataGrowthRates!AR135-DataGrowthRates!AQ135)</f>
        <v>0.15740787728058558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-0.12638741812757726</v>
      </c>
      <c r="AU135" s="96">
        <f>IF(OR(DataGrowthRates!AT135="",DataGrowthRates!AU135=""),"",DataGrowthRates!AU135-DataGrowthRates!AT135)</f>
        <v>0.20141767676404099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0.25352028709546381</v>
      </c>
      <c r="AZ135" s="96">
        <f>IF(OR(DataGrowthRates!AY135="",DataGrowthRates!AZ135=""),"",DataGrowthRates!AZ135-DataGrowthRates!AY135)</f>
        <v>0.20413804888835152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4.2434847969730072E-5</v>
      </c>
      <c r="BO135" s="96">
        <f>IF(OR(DataGrowthRates!BN135="",DataGrowthRates!BO135=""),"",DataGrowthRates!BO135-DataGrowthRates!BN135)</f>
        <v>6.9853521786669148E-3</v>
      </c>
      <c r="BP135" s="96">
        <f>IF(OR(DataGrowthRates!BO135="",DataGrowthRates!BP135=""),"",DataGrowthRates!BP135-DataGrowthRates!BO135)</f>
        <v>-1.6955752260292334E-2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-2.4814876370771177E-3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0.27102497541107828</v>
      </c>
      <c r="CC135" s="96">
        <f>IF(OR(DataGrowthRates!CB135="",DataGrowthRates!CC135=""),"",DataGrowthRates!CC135-DataGrowthRates!CB135)</f>
        <v>0</v>
      </c>
      <c r="CD135" s="96">
        <f>IF(OR(DataGrowthRates!CC135="",DataGrowthRates!CD135=""),"",DataGrowthRates!CD135-DataGrowthRates!CC135)</f>
        <v>0</v>
      </c>
    </row>
    <row r="136" spans="1:82" x14ac:dyDescent="0.3">
      <c r="A136" s="63" t="s">
        <v>138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95"/>
      <c r="AK136" s="95"/>
      <c r="AL136" s="95"/>
      <c r="AM136" s="95"/>
      <c r="AN136" s="95"/>
      <c r="AO136" s="95"/>
      <c r="AP136" s="95" t="str">
        <f>IF(OR(DataGrowthRates!AO136="",DataGrowthRates!AP136=""),"",DataGrowthRates!AP136-DataGrowthRates!AO136)</f>
        <v/>
      </c>
      <c r="AQ136" s="95" t="str">
        <f>IF(OR(DataGrowthRates!AP136="",DataGrowthRates!AQ136=""),"",DataGrowthRates!AQ136-DataGrowthRates!AP136)</f>
        <v/>
      </c>
      <c r="AR136" s="95">
        <f>IF(OR(DataGrowthRates!AQ136="",DataGrowthRates!AR136=""),"",DataGrowthRates!AR136-DataGrowthRates!AQ136)</f>
        <v>-0.70222669135371696</v>
      </c>
      <c r="AS136" s="95">
        <f>IF(OR(DataGrowthRates!AR136="",DataGrowthRates!AS136=""),"",DataGrowthRates!AS136-DataGrowthRates!AR136)</f>
        <v>0.77424571226604399</v>
      </c>
      <c r="AT136" s="95">
        <f>IF(OR(DataGrowthRates!AS136="",DataGrowthRates!AT136=""),"",DataGrowthRates!AT136-DataGrowthRates!AS136)</f>
        <v>-0.17949703844711795</v>
      </c>
      <c r="AU136" s="95">
        <f>IF(OR(DataGrowthRates!AT136="",DataGrowthRates!AU136=""),"",DataGrowthRates!AU136-DataGrowthRates!AT136)</f>
        <v>0.21304319970296248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0.12067259952167486</v>
      </c>
      <c r="AY136" s="95">
        <f>IF(OR(DataGrowthRates!AX136="",DataGrowthRates!AY136=""),"",DataGrowthRates!AY136-DataGrowthRates!AX136)</f>
        <v>-6.7371980285706456E-3</v>
      </c>
      <c r="AZ136" s="95">
        <f>IF(OR(DataGrowthRates!AY136="",DataGrowthRates!AZ136=""),"",DataGrowthRates!AZ136-DataGrowthRates!AY136)</f>
        <v>7.3114951439303688E-2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0.78258547625257791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6.9835461665403997E-2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-1.395720311947457E-5</v>
      </c>
      <c r="BO136" s="95">
        <f>IF(OR(DataGrowthRates!BN136="",DataGrowthRates!BO136=""),"",DataGrowthRates!BO136-DataGrowthRates!BN136)</f>
        <v>-0.82420129607827874</v>
      </c>
      <c r="BP136" s="95">
        <f>IF(OR(DataGrowthRates!BO136="",DataGrowthRates!BP136=""),"",DataGrowthRates!BP136-DataGrowthRates!BO136)</f>
        <v>-6.1665193649456995E-2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1.0960726355682127E-3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-0.25532611919291881</v>
      </c>
      <c r="CC136" s="95">
        <f>IF(OR(DataGrowthRates!CB136="",DataGrowthRates!CC136=""),"",DataGrowthRates!CC136-DataGrowthRates!CB136)</f>
        <v>0</v>
      </c>
      <c r="CD136" s="95">
        <f>IF(OR(DataGrowthRates!CC136="",DataGrowthRates!CD136=""),"",DataGrowthRates!CD136-DataGrowthRates!CC136)</f>
        <v>0</v>
      </c>
    </row>
    <row r="137" spans="1:82" x14ac:dyDescent="0.3">
      <c r="A137" s="4" t="s">
        <v>139</v>
      </c>
      <c r="AJ137" s="94"/>
      <c r="AK137" s="94"/>
      <c r="AL137" s="94"/>
      <c r="AM137" s="94"/>
      <c r="AN137" s="94"/>
      <c r="AO137" s="94"/>
      <c r="AP137" s="94" t="str">
        <f>IF(OR(DataGrowthRates!AO137="",DataGrowthRates!AP137=""),"",DataGrowthRates!AP137-DataGrowthRates!AO137)</f>
        <v/>
      </c>
      <c r="AQ137" s="94" t="str">
        <f>IF(OR(DataGrowthRates!AP137="",DataGrowthRates!AQ137=""),"",DataGrowthRates!AQ137-DataGrowthRates!AP137)</f>
        <v/>
      </c>
      <c r="AR137" s="94" t="str">
        <f>IF(OR(DataGrowthRates!AQ137="",DataGrowthRates!AR137=""),"",DataGrowthRates!AR137-DataGrowthRates!AQ137)</f>
        <v/>
      </c>
      <c r="AS137" s="94">
        <f>IF(OR(DataGrowthRates!AR137="",DataGrowthRates!AS137=""),"",DataGrowthRates!AS137-DataGrowthRates!AR137)</f>
        <v>7.4289502908083005E-2</v>
      </c>
      <c r="AT137" s="94">
        <f>IF(OR(DataGrowthRates!AS137="",DataGrowthRates!AT137=""),"",DataGrowthRates!AT137-DataGrowthRates!AS137)</f>
        <v>-0.17265052858279528</v>
      </c>
      <c r="AU137" s="94">
        <f>IF(OR(DataGrowthRates!AT137="",DataGrowthRates!AU137=""),"",DataGrowthRates!AU137-DataGrowthRates!AT137)</f>
        <v>3.944316295689454E-2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0.1411842425415637</v>
      </c>
      <c r="AY137" s="94">
        <f>IF(OR(DataGrowthRates!AX137="",DataGrowthRates!AY137=""),"",DataGrowthRates!AY137-DataGrowthRates!AX137)</f>
        <v>-0.12620333117052684</v>
      </c>
      <c r="AZ137" s="94">
        <f>IF(OR(DataGrowthRates!AY137="",DataGrowthRates!AZ137=""),"",DataGrowthRates!AZ137-DataGrowthRates!AY137)</f>
        <v>9.4081805073081171E-2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0.32602342518640137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-3.7162320120468273E-2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-5.3200071081782596E-5</v>
      </c>
      <c r="BO137" s="94">
        <f>IF(OR(DataGrowthRates!BN137="",DataGrowthRates!BO137=""),"",DataGrowthRates!BO137-DataGrowthRates!BN137)</f>
        <v>-0.58918452811541622</v>
      </c>
      <c r="BP137" s="94">
        <f>IF(OR(DataGrowthRates!BO137="",DataGrowthRates!BP137=""),"",DataGrowthRates!BP137-DataGrowthRates!BO137)</f>
        <v>-3.3239794641420239E-2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6.901498946918494E-4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0.46756983001599961</v>
      </c>
      <c r="CC137" s="94">
        <f>IF(OR(DataGrowthRates!CB137="",DataGrowthRates!CC137=""),"",DataGrowthRates!CC137-DataGrowthRates!CB137)</f>
        <v>0</v>
      </c>
      <c r="CD137" s="94">
        <f>IF(OR(DataGrowthRates!CC137="",DataGrowthRates!CD137=""),"",DataGrowthRates!CD137-DataGrowthRates!CC137)</f>
        <v>0</v>
      </c>
    </row>
    <row r="138" spans="1:82" x14ac:dyDescent="0.3">
      <c r="A138" s="4" t="s">
        <v>140</v>
      </c>
      <c r="AJ138" s="94"/>
      <c r="AK138" s="94"/>
      <c r="AL138" s="94"/>
      <c r="AM138" s="94"/>
      <c r="AN138" s="94"/>
      <c r="AO138" s="94"/>
      <c r="AP138" s="94" t="str">
        <f>IF(OR(DataGrowthRates!AO138="",DataGrowthRates!AP138=""),"",DataGrowthRates!AP138-DataGrowthRates!AO138)</f>
        <v/>
      </c>
      <c r="AQ138" s="94" t="str">
        <f>IF(OR(DataGrowthRates!AP138="",DataGrowthRates!AQ138=""),"",DataGrowthRates!AQ138-DataGrowthRates!AP138)</f>
        <v/>
      </c>
      <c r="AR138" s="94" t="str">
        <f>IF(OR(DataGrowthRates!AQ138="",DataGrowthRates!AR138=""),"",DataGrowthRates!AR138-DataGrowthRates!AQ138)</f>
        <v/>
      </c>
      <c r="AS138" s="94" t="str">
        <f>IF(OR(DataGrowthRates!AR138="",DataGrowthRates!AS138=""),"",DataGrowthRates!AS138-DataGrowthRates!AR138)</f>
        <v/>
      </c>
      <c r="AT138" s="94">
        <f>IF(OR(DataGrowthRates!AS138="",DataGrowthRates!AT138=""),"",DataGrowthRates!AT138-DataGrowthRates!AS138)</f>
        <v>-2.5325672943119493E-2</v>
      </c>
      <c r="AU138" s="94">
        <f>IF(OR(DataGrowthRates!AT138="",DataGrowthRates!AU138=""),"",DataGrowthRates!AU138-DataGrowthRates!AT138)</f>
        <v>-2.107662857947723E-3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0.23223984793361119</v>
      </c>
      <c r="AY138" s="94">
        <f>IF(OR(DataGrowthRates!AX138="",DataGrowthRates!AY138=""),"",DataGrowthRates!AY138-DataGrowthRates!AX138)</f>
        <v>-0.72977300241257392</v>
      </c>
      <c r="AZ138" s="94">
        <f>IF(OR(DataGrowthRates!AY138="",DataGrowthRates!AZ138=""),"",DataGrowthRates!AZ138-DataGrowthRates!AY138)</f>
        <v>8.4302955403598556E-2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0.23787454386412499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-5.1707145023148104E-2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5.7260551530990966E-5</v>
      </c>
      <c r="BO138" s="94">
        <f>IF(OR(DataGrowthRates!BN138="",DataGrowthRates!BO138=""),"",DataGrowthRates!BO138-DataGrowthRates!BN138)</f>
        <v>-0.43749843748872674</v>
      </c>
      <c r="BP138" s="94">
        <f>IF(OR(DataGrowthRates!BO138="",DataGrowthRates!BP138=""),"",DataGrowthRates!BP138-DataGrowthRates!BO138)</f>
        <v>-1.8622191936199517E-2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1.8260581486662097E-3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-0.72660963042346638</v>
      </c>
      <c r="CC138" s="94">
        <f>IF(OR(DataGrowthRates!CB138="",DataGrowthRates!CC138=""),"",DataGrowthRates!CC138-DataGrowthRates!CB138)</f>
        <v>0</v>
      </c>
      <c r="CD138" s="94">
        <f>IF(OR(DataGrowthRates!CC138="",DataGrowthRates!CD138=""),"",DataGrowthRates!CD138-DataGrowthRates!CC138)</f>
        <v>0</v>
      </c>
    </row>
    <row r="139" spans="1:82" x14ac:dyDescent="0.3">
      <c r="A139" s="62" t="s">
        <v>141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96"/>
      <c r="AK139" s="96"/>
      <c r="AL139" s="96"/>
      <c r="AM139" s="96"/>
      <c r="AN139" s="96"/>
      <c r="AO139" s="96"/>
      <c r="AP139" s="96" t="str">
        <f>IF(OR(DataGrowthRates!AO139="",DataGrowthRates!AP139=""),"",DataGrowthRates!AP139-DataGrowthRates!AO139)</f>
        <v/>
      </c>
      <c r="AQ139" s="96" t="str">
        <f>IF(OR(DataGrowthRates!AP139="",DataGrowthRates!AQ139=""),"",DataGrowthRates!AQ139-DataGrowthRates!AP139)</f>
        <v/>
      </c>
      <c r="AR139" s="96" t="str">
        <f>IF(OR(DataGrowthRates!AQ139="",DataGrowthRates!AR139=""),"",DataGrowthRates!AR139-DataGrowthRates!AQ139)</f>
        <v/>
      </c>
      <c r="AS139" s="96" t="str">
        <f>IF(OR(DataGrowthRates!AR139="",DataGrowthRates!AS139=""),"",DataGrowthRates!AS139-DataGrowthRates!AR139)</f>
        <v/>
      </c>
      <c r="AT139" s="96" t="str">
        <f>IF(OR(DataGrowthRates!AS139="",DataGrowthRates!AT139=""),"",DataGrowthRates!AT139-DataGrowthRates!AS139)</f>
        <v/>
      </c>
      <c r="AU139" s="96">
        <f>IF(OR(DataGrowthRates!AT139="",DataGrowthRates!AU139=""),"",DataGrowthRates!AU139-DataGrowthRates!AT139)</f>
        <v>-0.73336946841022699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0.74701773709508879</v>
      </c>
      <c r="AY139" s="96">
        <f>IF(OR(DataGrowthRates!AX139="",DataGrowthRates!AY139=""),"",DataGrowthRates!AY139-DataGrowthRates!AX139)</f>
        <v>-9.3868646483436402E-2</v>
      </c>
      <c r="AZ139" s="96">
        <f>IF(OR(DataGrowthRates!AY139="",DataGrowthRates!AZ139=""),"",DataGrowthRates!AZ139-DataGrowthRates!AY139)</f>
        <v>-0.2044652176384476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0.90463185120984169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3.0146731696762186E-2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4.8859117782962258E-5</v>
      </c>
      <c r="BO139" s="96">
        <f>IF(OR(DataGrowthRates!BN139="",DataGrowthRates!BO139=""),"",DataGrowthRates!BO139-DataGrowthRates!BN139)</f>
        <v>-0.69265460644251375</v>
      </c>
      <c r="BP139" s="96">
        <f>IF(OR(DataGrowthRates!BO139="",DataGrowthRates!BP139=""),"",DataGrowthRates!BP139-DataGrowthRates!BO139)</f>
        <v>-1.0690177328624317E-2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-3.1701353805084764E-3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-0.75897545216533158</v>
      </c>
      <c r="CC139" s="96">
        <f>IF(OR(DataGrowthRates!CB139="",DataGrowthRates!CC139=""),"",DataGrowthRates!CC139-DataGrowthRates!CB139)</f>
        <v>0</v>
      </c>
      <c r="CD139" s="96">
        <f>IF(OR(DataGrowthRates!CC139="",DataGrowthRates!CD139=""),"",DataGrowthRates!CD139-DataGrowthRates!CC139)</f>
        <v>0</v>
      </c>
    </row>
    <row r="140" spans="1:82" x14ac:dyDescent="0.3">
      <c r="A140" s="63" t="s">
        <v>142</v>
      </c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 t="str">
        <f>IF(OR(DataGrowthRates!AQ140="",DataGrowthRates!AR140=""),"",DataGrowthRates!AR140-DataGrowthRates!AQ140)</f>
        <v/>
      </c>
      <c r="AS140" s="95" t="str">
        <f>IF(OR(DataGrowthRates!AR140="",DataGrowthRates!AS140=""),"",DataGrowthRates!AS140-DataGrowthRates!AR140)</f>
        <v/>
      </c>
      <c r="AT140" s="95" t="str">
        <f>IF(OR(DataGrowthRates!AS140="",DataGrowthRates!AT140=""),"",DataGrowthRates!AT140-DataGrowthRates!AS140)</f>
        <v/>
      </c>
      <c r="AU140" s="95" t="str">
        <f>IF(OR(DataGrowthRates!AT140="",DataGrowthRates!AU140=""),"",DataGrowthRates!AU140-DataGrowthRates!AT140)</f>
        <v/>
      </c>
      <c r="AV140" s="95">
        <f>IF(OR(DataGrowthRates!AU140="",DataGrowthRates!AV140=""),"",DataGrowthRates!AV140-DataGrowthRates!AU140)</f>
        <v>0.12547527465548675</v>
      </c>
      <c r="AW140" s="95">
        <f>IF(OR(DataGrowthRates!AV140="",DataGrowthRates!AW140=""),"",DataGrowthRates!AW140-DataGrowthRates!AV140)</f>
        <v>-2.0186888614229237E-2</v>
      </c>
      <c r="AX140" s="95">
        <f>IF(OR(DataGrowthRates!AW140="",DataGrowthRates!AX140=""),"",DataGrowthRates!AX140-DataGrowthRates!AW140)</f>
        <v>-0.39345414824578095</v>
      </c>
      <c r="AY140" s="95">
        <f>IF(OR(DataGrowthRates!AX140="",DataGrowthRates!AY140=""),"",DataGrowthRates!AY140-DataGrowthRates!AX140)</f>
        <v>-0.51317020971604266</v>
      </c>
      <c r="AZ140" s="95">
        <f>IF(OR(DataGrowthRates!AY140="",DataGrowthRates!AZ140=""),"",DataGrowthRates!AZ140-DataGrowthRates!AY140)</f>
        <v>0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0.19866344757839904</v>
      </c>
      <c r="BC140" s="95">
        <f>IF(OR(DataGrowthRates!BB140="",DataGrowthRates!BC140=""),"",DataGrowthRates!BC140-DataGrowthRates!BB140)</f>
        <v>0.21217476979035987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-0.29657511202078324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-0.34112204781763289</v>
      </c>
      <c r="BL140" s="95">
        <f>IF(OR(DataGrowthRates!BK140="",DataGrowthRates!BL140=""),"",DataGrowthRates!BL140-DataGrowthRates!BK140)</f>
        <v>0.12805526876759044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-1.2706189525868439E-5</v>
      </c>
      <c r="BO140" s="95">
        <f>IF(OR(DataGrowthRates!BN140="",DataGrowthRates!BO140=""),"",DataGrowthRates!BO140-DataGrowthRates!BN140)</f>
        <v>8.6389852378857768E-2</v>
      </c>
      <c r="BP140" s="95">
        <f>IF(OR(DataGrowthRates!BO140="",DataGrowthRates!BP140=""),"",DataGrowthRates!BP140-DataGrowthRates!BO140)</f>
        <v>-1.6557799547026519E-2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-0.23592622666975482</v>
      </c>
      <c r="BX140" s="95">
        <f>IF(OR(DataGrowthRates!BW140="",DataGrowthRates!BX140=""),"",DataGrowthRates!BX140-DataGrowthRates!BW140)</f>
        <v>-0.81928810721603118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-0.43374539228058451</v>
      </c>
      <c r="CC140" s="95">
        <f>IF(OR(DataGrowthRates!CB140="",DataGrowthRates!CC140=""),"",DataGrowthRates!CC140-DataGrowthRates!CB140)</f>
        <v>0</v>
      </c>
      <c r="CD140" s="95">
        <f>IF(OR(DataGrowthRates!CC140="",DataGrowthRates!CD140=""),"",DataGrowthRates!CD140-DataGrowthRates!CC140)</f>
        <v>0</v>
      </c>
    </row>
    <row r="141" spans="1:82" x14ac:dyDescent="0.3">
      <c r="A141" s="4" t="s">
        <v>143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 t="str">
        <f>IF(OR(DataGrowthRates!AR141="",DataGrowthRates!AS141=""),"",DataGrowthRates!AS141-DataGrowthRates!AR141)</f>
        <v/>
      </c>
      <c r="AT141" s="94" t="str">
        <f>IF(OR(DataGrowthRates!AS141="",DataGrowthRates!AT141=""),"",DataGrowthRates!AT141-DataGrowthRates!AS141)</f>
        <v/>
      </c>
      <c r="AU141" s="94" t="str">
        <f>IF(OR(DataGrowthRates!AT141="",DataGrowthRates!AU141=""),"",DataGrowthRates!AU141-DataGrowthRates!AT141)</f>
        <v/>
      </c>
      <c r="AV141" s="94" t="str">
        <f>IF(OR(DataGrowthRates!AU141="",DataGrowthRates!AV141=""),"",DataGrowthRates!AV141-DataGrowthRates!AU141)</f>
        <v/>
      </c>
      <c r="AW141" s="94">
        <f>IF(OR(DataGrowthRates!AV141="",DataGrowthRates!AW141=""),"",DataGrowthRates!AW141-DataGrowthRates!AV141)</f>
        <v>0.17862100839844031</v>
      </c>
      <c r="AX141" s="94">
        <f>IF(OR(DataGrowthRates!AW141="",DataGrowthRates!AX141=""),"",DataGrowthRates!AX141-DataGrowthRates!AW141)</f>
        <v>-0.3797851901911935</v>
      </c>
      <c r="AY141" s="94">
        <f>IF(OR(DataGrowthRates!AX141="",DataGrowthRates!AY141=""),"",DataGrowthRates!AY141-DataGrowthRates!AX141)</f>
        <v>0.47039754282444202</v>
      </c>
      <c r="AZ141" s="94">
        <f>IF(OR(DataGrowthRates!AY141="",DataGrowthRates!AZ141=""),"",DataGrowthRates!AZ141-DataGrowthRates!AY141)</f>
        <v>0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-7.1730719724755421E-2</v>
      </c>
      <c r="BC141" s="94">
        <f>IF(OR(DataGrowthRates!BB141="",DataGrowthRates!BC141=""),"",DataGrowthRates!BC141-DataGrowthRates!BB141)</f>
        <v>0.33922310700790614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-0.31116981873698002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0.26373324343146187</v>
      </c>
      <c r="BL141" s="94">
        <f>IF(OR(DataGrowthRates!BK141="",DataGrowthRates!BL141=""),"",DataGrowthRates!BL141-DataGrowthRates!BK141)</f>
        <v>7.4133563317185569E-2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5.677436852469242E-5</v>
      </c>
      <c r="BO141" s="94">
        <f>IF(OR(DataGrowthRates!BN141="",DataGrowthRates!BO141=""),"",DataGrowthRates!BO141-DataGrowthRates!BN141)</f>
        <v>1.3133768289202763E-2</v>
      </c>
      <c r="BP141" s="94">
        <f>IF(OR(DataGrowthRates!BO141="",DataGrowthRates!BP141=""),"",DataGrowthRates!BP141-DataGrowthRates!BO141)</f>
        <v>-1.6942588993600793E-2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-0.25217266814829653</v>
      </c>
      <c r="BX141" s="94">
        <f>IF(OR(DataGrowthRates!BW141="",DataGrowthRates!BX141=""),"",DataGrowthRates!BX141-DataGrowthRates!BW141)</f>
        <v>2.5823442741091718E-2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-0.84819870534411912</v>
      </c>
      <c r="CC141" s="94">
        <f>IF(OR(DataGrowthRates!CB141="",DataGrowthRates!CC141=""),"",DataGrowthRates!CC141-DataGrowthRates!CB141)</f>
        <v>0</v>
      </c>
      <c r="CD141" s="94">
        <f>IF(OR(DataGrowthRates!CC141="",DataGrowthRates!CD141=""),"",DataGrowthRates!CD141-DataGrowthRates!CC141)</f>
        <v>0</v>
      </c>
    </row>
    <row r="142" spans="1:82" x14ac:dyDescent="0.3">
      <c r="A142" s="4" t="s">
        <v>144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 t="str">
        <f>IF(OR(DataGrowthRates!AS142="",DataGrowthRates!AT142=""),"",DataGrowthRates!AT142-DataGrowthRates!AS142)</f>
        <v/>
      </c>
      <c r="AU142" s="94" t="str">
        <f>IF(OR(DataGrowthRates!AT142="",DataGrowthRates!AU142=""),"",DataGrowthRates!AU142-DataGrowthRates!AT142)</f>
        <v/>
      </c>
      <c r="AV142" s="94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94">
        <f>IF(OR(DataGrowthRates!AW142="",DataGrowthRates!AX142=""),"",DataGrowthRates!AX142-DataGrowthRates!AW142)</f>
        <v>-0.28735865002069438</v>
      </c>
      <c r="AY142" s="94">
        <f>IF(OR(DataGrowthRates!AX142="",DataGrowthRates!AY142=""),"",DataGrowthRates!AY142-DataGrowthRates!AX142)</f>
        <v>0.68590742277031524</v>
      </c>
      <c r="AZ142" s="94">
        <f>IF(OR(DataGrowthRates!AY142="",DataGrowthRates!AZ142=""),"",DataGrowthRates!AZ142-DataGrowthRates!AY142)</f>
        <v>0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7.280979679069155E-2</v>
      </c>
      <c r="BC142" s="94">
        <f>IF(OR(DataGrowthRates!BB142="",DataGrowthRates!BC142=""),"",DataGrowthRates!BC142-DataGrowthRates!BB142)</f>
        <v>3.9529505265196718E-3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-0.38256033187982763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0.61269738332886559</v>
      </c>
      <c r="BL142" s="94">
        <f>IF(OR(DataGrowthRates!BK142="",DataGrowthRates!BL142=""),"",DataGrowthRates!BL142-DataGrowthRates!BK142)</f>
        <v>0.32789343613807787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-8.2305954833827855E-5</v>
      </c>
      <c r="BO142" s="94">
        <f>IF(OR(DataGrowthRates!BN142="",DataGrowthRates!BO142=""),"",DataGrowthRates!BO142-DataGrowthRates!BN142)</f>
        <v>6.0006074583122793E-2</v>
      </c>
      <c r="BP142" s="94">
        <f>IF(OR(DataGrowthRates!BO142="",DataGrowthRates!BP142=""),"",DataGrowthRates!BP142-DataGrowthRates!BO142)</f>
        <v>1.1596566696402633E-2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-0.43185109615869499</v>
      </c>
      <c r="BX142" s="94">
        <f>IF(OR(DataGrowthRates!BW142="",DataGrowthRates!BX142=""),"",DataGrowthRates!BX142-DataGrowthRates!BW142)</f>
        <v>2.1108558252528331E-2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0.96072800277510917</v>
      </c>
      <c r="CC142" s="94">
        <f>IF(OR(DataGrowthRates!CB142="",DataGrowthRates!CC142=""),"",DataGrowthRates!CC142-DataGrowthRates!CB142)</f>
        <v>0</v>
      </c>
      <c r="CD142" s="94">
        <f>IF(OR(DataGrowthRates!CC142="",DataGrowthRates!CD142=""),"",DataGrowthRates!CD142-DataGrowthRates!CC142)</f>
        <v>0</v>
      </c>
    </row>
    <row r="143" spans="1:82" x14ac:dyDescent="0.3">
      <c r="A143" s="62" t="s">
        <v>145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 t="str">
        <f>IF(OR(DataGrowthRates!AT143="",DataGrowthRates!AU143=""),"",DataGrowthRates!AU143-DataGrowthRates!AT143)</f>
        <v/>
      </c>
      <c r="AV143" s="96" t="str">
        <f>IF(OR(DataGrowthRates!AU143="",DataGrowthRates!AV143=""),"",DataGrowthRates!AV143-DataGrowthRates!AU143)</f>
        <v/>
      </c>
      <c r="AW143" s="147" t="str">
        <f>IF(OR(DataGrowthRates!AV143="",DataGrowthRates!AW143=""),"",DataGrowthRates!AW143-DataGrowthRates!AV143)</f>
        <v/>
      </c>
      <c r="AX143" s="96" t="str">
        <f>IF(OR(DataGrowthRates!AW143="",DataGrowthRates!AX143=""),"",DataGrowthRates!AX143-DataGrowthRates!AW143)</f>
        <v/>
      </c>
      <c r="AY143" s="96">
        <f>IF(OR(DataGrowthRates!AX143="",DataGrowthRates!AY143=""),"",DataGrowthRates!AY143-DataGrowthRates!AX143)</f>
        <v>0.72128174173705606</v>
      </c>
      <c r="AZ143" s="96">
        <f>IF(OR(DataGrowthRates!AY143="",DataGrowthRates!AZ143=""),"",DataGrowthRates!AZ143-DataGrowthRates!AY143)</f>
        <v>0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0.19601526974021244</v>
      </c>
      <c r="BC143" s="96">
        <f>IF(OR(DataGrowthRates!BB143="",DataGrowthRates!BC143=""),"",DataGrowthRates!BC143-DataGrowthRates!BB143)</f>
        <v>2.9695977228375803E-2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-0.39199999215895964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-0.4244877401675371</v>
      </c>
      <c r="BL143" s="96">
        <f>IF(OR(DataGrowthRates!BK143="",DataGrowthRates!BL143=""),"",DataGrowthRates!BL143-DataGrowthRates!BK143)</f>
        <v>-4.1409657586921611E-3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-1.0527597025689062E-4</v>
      </c>
      <c r="BO143" s="96">
        <f>IF(OR(DataGrowthRates!BN143="",DataGrowthRates!BO143=""),"",DataGrowthRates!BO143-DataGrowthRates!BN143)</f>
        <v>-6.3583577158204285E-2</v>
      </c>
      <c r="BP143" s="96">
        <f>IF(OR(DataGrowthRates!BO143="",DataGrowthRates!BP143=""),"",DataGrowthRates!BP143-DataGrowthRates!BO143)</f>
        <v>-5.9406507151136267E-2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-0.3215880180957873</v>
      </c>
      <c r="BX143" s="96">
        <f>IF(OR(DataGrowthRates!BW143="",DataGrowthRates!BX143=""),"",DataGrowthRates!BX143-DataGrowthRates!BW143)</f>
        <v>3.1133547935189299E-2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0.13583776089482136</v>
      </c>
      <c r="CC143" s="96">
        <f>IF(OR(DataGrowthRates!CB143="",DataGrowthRates!CC143=""),"",DataGrowthRates!CC143-DataGrowthRates!CB143)</f>
        <v>0</v>
      </c>
      <c r="CD143" s="96">
        <f>IF(OR(DataGrowthRates!CC143="",DataGrowthRates!CD143=""),"",DataGrowthRates!CD143-DataGrowthRates!CC143)</f>
        <v>0</v>
      </c>
    </row>
    <row r="144" spans="1:82" x14ac:dyDescent="0.3">
      <c r="A144" s="63" t="s">
        <v>146</v>
      </c>
      <c r="AX144" s="95"/>
      <c r="AY144" s="95" t="str">
        <f>IF(OR(DataGrowthRates!AX144="",DataGrowthRates!AY144=""),"",DataGrowthRates!AY144-DataGrowthRates!AX144)</f>
        <v/>
      </c>
      <c r="AZ144" s="95">
        <f>IF(OR(DataGrowthRates!AY144="",DataGrowthRates!AZ144=""),"",DataGrowthRates!AZ144-DataGrowthRates!AY144)</f>
        <v>0.21571579871513591</v>
      </c>
      <c r="BA144" s="95">
        <f>IF(OR(DataGrowthRates!AZ144="",DataGrowthRates!BA144=""),"",DataGrowthRates!BA144-DataGrowthRates!AZ144)</f>
        <v>1.7265204958582192E-2</v>
      </c>
      <c r="BB144" s="95">
        <f>IF(OR(DataGrowthRates!BA144="",DataGrowthRates!BB144=""),"",DataGrowthRates!BB144-DataGrowthRates!BA144)</f>
        <v>-0.19731251375091907</v>
      </c>
      <c r="BC144" s="95">
        <f>IF(OR(DataGrowthRates!BB144="",DataGrowthRates!BC144=""),"",DataGrowthRates!BC144-DataGrowthRates!BB144)</f>
        <v>-0.47366947010597427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-9.3321555073786477E-3</v>
      </c>
      <c r="BF144" s="95">
        <f>IF(OR(DataGrowthRates!BE144="",DataGrowthRates!BF144=""),"",DataGrowthRates!BF144-DataGrowthRates!BE144)</f>
        <v>1.6503493297908838</v>
      </c>
      <c r="BG144" s="95">
        <f>IF(OR(DataGrowthRates!BF144="",DataGrowthRates!BG144=""),"",DataGrowthRates!BG144-DataGrowthRates!BF144)</f>
        <v>-0.47232506791536955</v>
      </c>
      <c r="BH144" s="95">
        <f>IF(OR(DataGrowthRates!BG144="",DataGrowthRates!BH144=""),"",DataGrowthRates!BH144-DataGrowthRates!BG144)</f>
        <v>-0.21734605737024371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-3.0957173614442057E-2</v>
      </c>
      <c r="BL144" s="95">
        <f>IF(OR(DataGrowthRates!BK144="",DataGrowthRates!BL144=""),"",DataGrowthRates!BL144-DataGrowthRates!BK144)</f>
        <v>-0.12760578895051466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-1.7804616858629885E-6</v>
      </c>
      <c r="BO144" s="95">
        <f>IF(OR(DataGrowthRates!BN144="",DataGrowthRates!BO144=""),"",DataGrowthRates!BO144-DataGrowthRates!BN144)</f>
        <v>0.17052673862217782</v>
      </c>
      <c r="BP144" s="95">
        <f>IF(OR(DataGrowthRates!BO144="",DataGrowthRates!BP144=""),"",DataGrowthRates!BP144-DataGrowthRates!BO144)</f>
        <v>-9.8496678966222273E-3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0.2716585306209498</v>
      </c>
      <c r="BX144" s="95">
        <f>IF(OR(DataGrowthRates!BW144="",DataGrowthRates!BX144=""),"",DataGrowthRates!BX144-DataGrowthRates!BW144)</f>
        <v>0.83402366649332371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-0.69167964816814653</v>
      </c>
      <c r="CC144" s="95">
        <f>IF(OR(DataGrowthRates!CB144="",DataGrowthRates!CC144=""),"",DataGrowthRates!CC144-DataGrowthRates!CB144)</f>
        <v>0</v>
      </c>
      <c r="CD144" s="95">
        <f>IF(OR(DataGrowthRates!CC144="",DataGrowthRates!CD144=""),"",DataGrowthRates!CD144-DataGrowthRates!CC144)</f>
        <v>0</v>
      </c>
    </row>
    <row r="145" spans="1:82" x14ac:dyDescent="0.3">
      <c r="A145" s="4" t="s">
        <v>147</v>
      </c>
      <c r="AX145" s="94"/>
      <c r="AY145" s="94" t="str">
        <f>IF(OR(DataGrowthRates!AX145="",DataGrowthRates!AY145=""),"",DataGrowthRates!AY145-DataGrowthRates!AX145)</f>
        <v/>
      </c>
      <c r="AZ145" s="94" t="str">
        <f>IF(OR(DataGrowthRates!AY145="",DataGrowthRates!AZ145=""),"",DataGrowthRates!AZ145-DataGrowthRates!AY145)</f>
        <v/>
      </c>
      <c r="BA145" s="94">
        <f>IF(OR(DataGrowthRates!AZ145="",DataGrowthRates!BA145=""),"",DataGrowthRates!BA145-DataGrowthRates!AZ145)</f>
        <v>0.50241346470727954</v>
      </c>
      <c r="BB145" s="94">
        <f>IF(OR(DataGrowthRates!BA145="",DataGrowthRates!BB145=""),"",DataGrowthRates!BB145-DataGrowthRates!BA145)</f>
        <v>0.53482386105825785</v>
      </c>
      <c r="BC145" s="94">
        <f>IF(OR(DataGrowthRates!BB145="",DataGrowthRates!BC145=""),"",DataGrowthRates!BC145-DataGrowthRates!BB145)</f>
        <v>0.6024420879070771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-1.6644619150327777E-3</v>
      </c>
      <c r="BF145" s="94">
        <f>IF(OR(DataGrowthRates!BE145="",DataGrowthRates!BF145=""),"",DataGrowthRates!BF145-DataGrowthRates!BE145)</f>
        <v>1.3983617429346185</v>
      </c>
      <c r="BG145" s="94">
        <f>IF(OR(DataGrowthRates!BF145="",DataGrowthRates!BG145=""),"",DataGrowthRates!BG145-DataGrowthRates!BF145)</f>
        <v>-0.13371180109638137</v>
      </c>
      <c r="BH145" s="94">
        <f>IF(OR(DataGrowthRates!BG145="",DataGrowthRates!BH145=""),"",DataGrowthRates!BH145-DataGrowthRates!BG145)</f>
        <v>-0.17331354510817087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-0.48704921485491459</v>
      </c>
      <c r="BL145" s="94">
        <f>IF(OR(DataGrowthRates!BK145="",DataGrowthRates!BL145=""),"",DataGrowthRates!BL145-DataGrowthRates!BK145)</f>
        <v>-7.0590870094491276E-2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-2.2538106236869027E-5</v>
      </c>
      <c r="BO145" s="94">
        <f>IF(OR(DataGrowthRates!BN145="",DataGrowthRates!BO145=""),"",DataGrowthRates!BO145-DataGrowthRates!BN145)</f>
        <v>0.45287639658640977</v>
      </c>
      <c r="BP145" s="94">
        <f>IF(OR(DataGrowthRates!BO145="",DataGrowthRates!BP145=""),"",DataGrowthRates!BP145-DataGrowthRates!BO145)</f>
        <v>8.9681745162424331E-3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-0.15514309719375974</v>
      </c>
      <c r="BX145" s="94">
        <f>IF(OR(DataGrowthRates!BW145="",DataGrowthRates!BX145=""),"",DataGrowthRates!BX145-DataGrowthRates!BW145)</f>
        <v>-1.9899495093413933E-2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0.42524262186345152</v>
      </c>
      <c r="CC145" s="94">
        <f>IF(OR(DataGrowthRates!CB145="",DataGrowthRates!CC145=""),"",DataGrowthRates!CC145-DataGrowthRates!CB145)</f>
        <v>0</v>
      </c>
      <c r="CD145" s="94">
        <f>IF(OR(DataGrowthRates!CC145="",DataGrowthRates!CD145=""),"",DataGrowthRates!CD145-DataGrowthRates!CC145)</f>
        <v>0</v>
      </c>
    </row>
    <row r="146" spans="1:82" x14ac:dyDescent="0.3">
      <c r="A146" s="4" t="s">
        <v>148</v>
      </c>
      <c r="AX146" s="94"/>
      <c r="AY146" s="94" t="str">
        <f>IF(OR(DataGrowthRates!AX146="",DataGrowthRates!AY146=""),"",DataGrowthRates!AY146-DataGrowthRates!AX146)</f>
        <v/>
      </c>
      <c r="AZ146" s="94" t="str">
        <f>IF(OR(DataGrowthRates!AY146="",DataGrowthRates!AZ146=""),"",DataGrowthRates!AZ146-DataGrowthRates!AY146)</f>
        <v/>
      </c>
      <c r="BA146" s="94" t="str">
        <f>IF(OR(DataGrowthRates!AZ146="",DataGrowthRates!BA146=""),"",DataGrowthRates!BA146-DataGrowthRates!AZ146)</f>
        <v/>
      </c>
      <c r="BB146" s="94">
        <f>IF(OR(DataGrowthRates!BA146="",DataGrowthRates!BB146=""),"",DataGrowthRates!BB146-DataGrowthRates!BA146)</f>
        <v>0.34567290887376689</v>
      </c>
      <c r="BC146" s="94">
        <f>IF(OR(DataGrowthRates!BB146="",DataGrowthRates!BC146=""),"",DataGrowthRates!BC146-DataGrowthRates!BB146)</f>
        <v>0.71251044366730176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-2.7396910432093691E-3</v>
      </c>
      <c r="BF146" s="94">
        <f>IF(OR(DataGrowthRates!BE146="",DataGrowthRates!BF146=""),"",DataGrowthRates!BF146-DataGrowthRates!BE146)</f>
        <v>0.57340255107505511</v>
      </c>
      <c r="BG146" s="94">
        <f>IF(OR(DataGrowthRates!BF146="",DataGrowthRates!BG146=""),"",DataGrowthRates!BG146-DataGrowthRates!BF146)</f>
        <v>1.1008712653590726</v>
      </c>
      <c r="BH146" s="94">
        <f>IF(OR(DataGrowthRates!BG146="",DataGrowthRates!BH146=""),"",DataGrowthRates!BH146-DataGrowthRates!BG146)</f>
        <v>-0.28104208633108785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-0.24862165817277448</v>
      </c>
      <c r="BL146" s="94">
        <f>IF(OR(DataGrowthRates!BK146="",DataGrowthRates!BL146=""),"",DataGrowthRates!BL146-DataGrowthRates!BK146)</f>
        <v>-0.34356314306127755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-3.8036941675478886E-5</v>
      </c>
      <c r="BO146" s="94">
        <f>IF(OR(DataGrowthRates!BN146="",DataGrowthRates!BO146=""),"",DataGrowthRates!BO146-DataGrowthRates!BN146)</f>
        <v>-0.65834281809358286</v>
      </c>
      <c r="BP146" s="94">
        <f>IF(OR(DataGrowthRates!BO146="",DataGrowthRates!BP146=""),"",DataGrowthRates!BP146-DataGrowthRates!BO146)</f>
        <v>-2.0552760926088709E-2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0.61570906779444545</v>
      </c>
      <c r="BX146" s="94">
        <f>IF(OR(DataGrowthRates!BW146="",DataGrowthRates!BX146=""),"",DataGrowthRates!BX146-DataGrowthRates!BW146)</f>
        <v>-0.24698811361228401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0.85622254282983645</v>
      </c>
      <c r="CC146" s="94">
        <f>IF(OR(DataGrowthRates!CB146="",DataGrowthRates!CC146=""),"",DataGrowthRates!CC146-DataGrowthRates!CB146)</f>
        <v>0</v>
      </c>
      <c r="CD146" s="94">
        <f>IF(OR(DataGrowthRates!CC146="",DataGrowthRates!CD146=""),"",DataGrowthRates!CD146-DataGrowthRates!CC146)</f>
        <v>0</v>
      </c>
    </row>
    <row r="147" spans="1:82" x14ac:dyDescent="0.3">
      <c r="A147" s="62" t="s">
        <v>149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96"/>
      <c r="AY147" s="96" t="str">
        <f>IF(OR(DataGrowthRates!AX147="",DataGrowthRates!AY147=""),"",DataGrowthRates!AY147-DataGrowthRates!AX147)</f>
        <v/>
      </c>
      <c r="AZ147" s="96" t="str">
        <f>IF(OR(DataGrowthRates!AY147="",DataGrowthRates!AZ147=""),"",DataGrowthRates!AZ147-DataGrowthRates!AY147)</f>
        <v/>
      </c>
      <c r="BA147" s="96" t="str">
        <f>IF(OR(DataGrowthRates!AZ147="",DataGrowthRates!BA147=""),"",DataGrowthRates!BA147-DataGrowthRates!AZ147)</f>
        <v/>
      </c>
      <c r="BB147" s="96" t="str">
        <f>IF(OR(DataGrowthRates!BA147="",DataGrowthRates!BB147=""),"",DataGrowthRates!BB147-DataGrowthRates!BA147)</f>
        <v/>
      </c>
      <c r="BC147" s="96">
        <f>IF(OR(DataGrowthRates!BB147="",DataGrowthRates!BC147=""),"",DataGrowthRates!BC147-DataGrowthRates!BB147)</f>
        <v>0.90692684741625962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9.2381243433659332E-3</v>
      </c>
      <c r="BF147" s="96">
        <f>IF(OR(DataGrowthRates!BE147="",DataGrowthRates!BF147=""),"",DataGrowthRates!BF147-DataGrowthRates!BE147)</f>
        <v>0.6901007781345696</v>
      </c>
      <c r="BG147" s="96">
        <f>IF(OR(DataGrowthRates!BF147="",DataGrowthRates!BG147=""),"",DataGrowthRates!BG147-DataGrowthRates!BF147)</f>
        <v>-0.66907228268745556</v>
      </c>
      <c r="BH147" s="96">
        <f>IF(OR(DataGrowthRates!BG147="",DataGrowthRates!BH147=""),"",DataGrowthRates!BH147-DataGrowthRates!BG147)</f>
        <v>-0.35312073062052662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0.92480685827615017</v>
      </c>
      <c r="BL147" s="96">
        <f>IF(OR(DataGrowthRates!BK147="",DataGrowthRates!BL147=""),"",DataGrowthRates!BL147-DataGrowthRates!BK147)</f>
        <v>3.9232367205140894E-3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7.1897178169133547E-5</v>
      </c>
      <c r="BO147" s="96">
        <f>IF(OR(DataGrowthRates!BN147="",DataGrowthRates!BO147=""),"",DataGrowthRates!BO147-DataGrowthRates!BN147)</f>
        <v>0.14632421439282128</v>
      </c>
      <c r="BP147" s="96">
        <f>IF(OR(DataGrowthRates!BO147="",DataGrowthRates!BP147=""),"",DataGrowthRates!BP147-DataGrowthRates!BO147)</f>
        <v>-1.4374935901034114E-2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-7.4669291376504354E-2</v>
      </c>
      <c r="BX147" s="96">
        <f>IF(OR(DataGrowthRates!BW147="",DataGrowthRates!BX147=""),"",DataGrowthRates!BX147-DataGrowthRates!BW147)</f>
        <v>-2.3366998430605967E-2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-4.8073147389070647E-2</v>
      </c>
      <c r="CC147" s="96">
        <f>IF(OR(DataGrowthRates!CB147="",DataGrowthRates!CC147=""),"",DataGrowthRates!CC147-DataGrowthRates!CB147)</f>
        <v>0</v>
      </c>
      <c r="CD147" s="96">
        <f>IF(OR(DataGrowthRates!CC147="",DataGrowthRates!CD147=""),"",DataGrowthRates!CD147-DataGrowthRates!CC147)</f>
        <v>0</v>
      </c>
    </row>
    <row r="148" spans="1:82" x14ac:dyDescent="0.3">
      <c r="A148" s="63" t="s">
        <v>150</v>
      </c>
      <c r="AX148" s="95"/>
      <c r="AY148" s="95" t="str">
        <f>IF(OR(DataGrowthRates!AX148="",DataGrowthRates!AY148=""),"",DataGrowthRates!AY148-DataGrowthRates!AX148)</f>
        <v/>
      </c>
      <c r="AZ148" s="95" t="str">
        <f>IF(OR(DataGrowthRates!AY148="",DataGrowthRates!AZ148=""),"",DataGrowthRates!AZ148-DataGrowthRates!AY148)</f>
        <v/>
      </c>
      <c r="BA148" s="95" t="str">
        <f>IF(OR(DataGrowthRates!AZ148="",DataGrowthRates!BA148=""),"",DataGrowthRates!BA148-DataGrowthRates!AZ148)</f>
        <v/>
      </c>
      <c r="BB148" s="95" t="str">
        <f>IF(OR(DataGrowthRates!BA148="",DataGrowthRates!BB148=""),"",DataGrowthRates!BB148-DataGrowthRates!BA148)</f>
        <v/>
      </c>
      <c r="BC148" s="95" t="str">
        <f>IF(OR(DataGrowthRates!BB148="",DataGrowthRates!BC148=""),"",DataGrowthRates!BC148-DataGrowthRates!BB148)</f>
        <v/>
      </c>
      <c r="BD148" s="95">
        <f>IF(OR(DataGrowthRates!BC148="",DataGrowthRates!BD148=""),"",DataGrowthRates!BD148-DataGrowthRates!BC148)</f>
        <v>-0.7301981365304977</v>
      </c>
      <c r="BE148" s="95">
        <f>IF(OR(DataGrowthRates!BD148="",DataGrowthRates!BE148=""),"",DataGrowthRates!BE148-DataGrowthRates!BD148)</f>
        <v>3.5606092510155563E-2</v>
      </c>
      <c r="BF148" s="95">
        <f>IF(OR(DataGrowthRates!BE148="",DataGrowthRates!BF148=""),"",DataGrowthRates!BF148-DataGrowthRates!BE148)</f>
        <v>-1.0504350900399579</v>
      </c>
      <c r="BG148" s="95">
        <f>IF(OR(DataGrowthRates!BF148="",DataGrowthRates!BG148=""),"",DataGrowthRates!BG148-DataGrowthRates!BF148)</f>
        <v>0.87128931405060417</v>
      </c>
      <c r="BH148" s="95">
        <f>IF(OR(DataGrowthRates!BG148="",DataGrowthRates!BH148=""),"",DataGrowthRates!BH148-DataGrowthRates!BG148)</f>
        <v>0.23340761655476339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0.13271517194337967</v>
      </c>
      <c r="BK148" s="95">
        <f>IF(OR(DataGrowthRates!BJ148="",DataGrowthRates!BK148=""),"",DataGrowthRates!BK148-DataGrowthRates!BJ148)</f>
        <v>0.51003761777997525</v>
      </c>
      <c r="BL148" s="95">
        <f>IF(OR(DataGrowthRates!BK148="",DataGrowthRates!BL148=""),"",DataGrowthRates!BL148-DataGrowthRates!BK148)</f>
        <v>0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4.1524840078466241E-5</v>
      </c>
      <c r="BO148" s="95">
        <f>IF(OR(DataGrowthRates!BN148="",DataGrowthRates!BO148=""),"",DataGrowthRates!BO148-DataGrowthRates!BN148)</f>
        <v>-0.55730220405756548</v>
      </c>
      <c r="BP148" s="95">
        <f>IF(OR(DataGrowthRates!BO148="",DataGrowthRates!BP148=""),"",DataGrowthRates!BP148-DataGrowthRates!BO148)</f>
        <v>-0.21177773740793704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0.28659145036426548</v>
      </c>
      <c r="BX148" s="95">
        <f>IF(OR(DataGrowthRates!BW148="",DataGrowthRates!BX148=""),"",DataGrowthRates!BX148-DataGrowthRates!BW148)</f>
        <v>-1.541801152989386E-2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0.42275605607228073</v>
      </c>
      <c r="CC148" s="95">
        <f>IF(OR(DataGrowthRates!CB148="",DataGrowthRates!CC148=""),"",DataGrowthRates!CC148-DataGrowthRates!CB148)</f>
        <v>0</v>
      </c>
      <c r="CD148" s="95">
        <f>IF(OR(DataGrowthRates!CC148="",DataGrowthRates!CD148=""),"",DataGrowthRates!CD148-DataGrowthRates!CC148)</f>
        <v>0</v>
      </c>
    </row>
    <row r="149" spans="1:82" x14ac:dyDescent="0.3">
      <c r="A149" s="4" t="s">
        <v>151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 t="str">
        <f>IF(OR(DataGrowthRates!AZ149="",DataGrowthRates!BA149=""),"",DataGrowthRates!BA149-DataGrowthRates!AZ149)</f>
        <v/>
      </c>
      <c r="BB149" s="94" t="str">
        <f>IF(OR(DataGrowthRates!BA149="",DataGrowthRates!BB149=""),"",DataGrowthRates!BB149-DataGrowthRates!BA149)</f>
        <v/>
      </c>
      <c r="BC149" s="94" t="str">
        <f>IF(OR(DataGrowthRates!BB149="",DataGrowthRates!BC149=""),"",DataGrowthRates!BC149-DataGrowthRates!BB149)</f>
        <v/>
      </c>
      <c r="BD149" s="94" t="str">
        <f>IF(OR(DataGrowthRates!BC149="",DataGrowthRates!BD149=""),"",DataGrowthRates!BD149-DataGrowthRates!BC149)</f>
        <v/>
      </c>
      <c r="BE149" s="94">
        <f>IF(OR(DataGrowthRates!BD149="",DataGrowthRates!BE149=""),"",DataGrowthRates!BE149-DataGrowthRates!BD149)</f>
        <v>0.58721078564665086</v>
      </c>
      <c r="BF149" s="94">
        <f>IF(OR(DataGrowthRates!BE149="",DataGrowthRates!BF149=""),"",DataGrowthRates!BF149-DataGrowthRates!BE149)</f>
        <v>-1.0997534231624653</v>
      </c>
      <c r="BG149" s="94">
        <f>IF(OR(DataGrowthRates!BF149="",DataGrowthRates!BG149=""),"",DataGrowthRates!BG149-DataGrowthRates!BF149)</f>
        <v>0.99170328954601106</v>
      </c>
      <c r="BH149" s="94">
        <f>IF(OR(DataGrowthRates!BG149="",DataGrowthRates!BH149=""),"",DataGrowthRates!BH149-DataGrowthRates!BG149)</f>
        <v>0.17556678357630093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-0.16831001868828602</v>
      </c>
      <c r="BK149" s="94">
        <f>IF(OR(DataGrowthRates!BJ149="",DataGrowthRates!BK149=""),"",DataGrowthRates!BK149-DataGrowthRates!BJ149)</f>
        <v>0.44327997465680935</v>
      </c>
      <c r="BL149" s="94">
        <f>IF(OR(DataGrowthRates!BK149="",DataGrowthRates!BL149=""),"",DataGrowthRates!BL149-DataGrowthRates!BK149)</f>
        <v>0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6.1612586675474645E-5</v>
      </c>
      <c r="BO149" s="94">
        <f>IF(OR(DataGrowthRates!BN149="",DataGrowthRates!BO149=""),"",DataGrowthRates!BO149-DataGrowthRates!BN149)</f>
        <v>-0.89929827019394815</v>
      </c>
      <c r="BP149" s="94">
        <f>IF(OR(DataGrowthRates!BO149="",DataGrowthRates!BP149=""),"",DataGrowthRates!BP149-DataGrowthRates!BO149)</f>
        <v>-2.8799308412110758E-3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0.33115420782630811</v>
      </c>
      <c r="BX149" s="94">
        <f>IF(OR(DataGrowthRates!BW149="",DataGrowthRates!BX149=""),"",DataGrowthRates!BX149-DataGrowthRates!BW149)</f>
        <v>-3.9153509164275457E-2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-0.62228416451183433</v>
      </c>
      <c r="CC149" s="94">
        <f>IF(OR(DataGrowthRates!CB149="",DataGrowthRates!CC149=""),"",DataGrowthRates!CC149-DataGrowthRates!CB149)</f>
        <v>0</v>
      </c>
      <c r="CD149" s="94">
        <f>IF(OR(DataGrowthRates!CC149="",DataGrowthRates!CD149=""),"",DataGrowthRates!CD149-DataGrowthRates!CC149)</f>
        <v>0</v>
      </c>
    </row>
    <row r="150" spans="1:82" x14ac:dyDescent="0.3">
      <c r="A150" s="4" t="s">
        <v>152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 t="str">
        <f>IF(OR(DataGrowthRates!BA150="",DataGrowthRates!BB150=""),"",DataGrowthRates!BB150-DataGrowthRates!BA150)</f>
        <v/>
      </c>
      <c r="BC150" s="94" t="str">
        <f>IF(OR(DataGrowthRates!BB150="",DataGrowthRates!BC150=""),"",DataGrowthRates!BC150-DataGrowthRates!BB150)</f>
        <v/>
      </c>
      <c r="BD150" s="94" t="str">
        <f>IF(OR(DataGrowthRates!BC150="",DataGrowthRates!BD150=""),"",DataGrowthRates!BD150-DataGrowthRates!BC150)</f>
        <v/>
      </c>
      <c r="BE150" s="94" t="str">
        <f>IF(OR(DataGrowthRates!BD150="",DataGrowthRates!BE150=""),"",DataGrowthRates!BE150-DataGrowthRates!BD150)</f>
        <v/>
      </c>
      <c r="BF150" s="94">
        <f>IF(OR(DataGrowthRates!BE150="",DataGrowthRates!BF150=""),"",DataGrowthRates!BF150-DataGrowthRates!BE150)</f>
        <v>-0.34463854335189947</v>
      </c>
      <c r="BG150" s="94">
        <f>IF(OR(DataGrowthRates!BF150="",DataGrowthRates!BG150=""),"",DataGrowthRates!BG150-DataGrowthRates!BF150)</f>
        <v>-0.23157868792674957</v>
      </c>
      <c r="BH150" s="94">
        <f>IF(OR(DataGrowthRates!BG150="",DataGrowthRates!BH150=""),"",DataGrowthRates!BH150-DataGrowthRates!BG150)</f>
        <v>0.26867460603864435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-6.2391839235708069E-2</v>
      </c>
      <c r="BK150" s="94">
        <f>IF(OR(DataGrowthRates!BJ150="",DataGrowthRates!BK150=""),"",DataGrowthRates!BK150-DataGrowthRates!BJ150)</f>
        <v>0.29536047704260715</v>
      </c>
      <c r="BL150" s="94">
        <f>IF(OR(DataGrowthRates!BK150="",DataGrowthRates!BL150=""),"",DataGrowthRates!BL150-DataGrowthRates!BK150)</f>
        <v>0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3.4889493129030558E-3</v>
      </c>
      <c r="BO150" s="94">
        <f>IF(OR(DataGrowthRates!BN150="",DataGrowthRates!BO150=""),"",DataGrowthRates!BO150-DataGrowthRates!BN150)</f>
        <v>-0.9590114733772469</v>
      </c>
      <c r="BP150" s="94">
        <f>IF(OR(DataGrowthRates!BO150="",DataGrowthRates!BP150=""),"",DataGrowthRates!BP150-DataGrowthRates!BO150)</f>
        <v>5.4361375259446287E-3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1.6950768402097747</v>
      </c>
      <c r="BX150" s="94">
        <f>IF(OR(DataGrowthRates!BW150="",DataGrowthRates!BX150=""),"",DataGrowthRates!BX150-DataGrowthRates!BW150)</f>
        <v>0.18416340165499379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-0.61233012840675105</v>
      </c>
      <c r="CC150" s="94">
        <f>IF(OR(DataGrowthRates!CB150="",DataGrowthRates!CC150=""),"",DataGrowthRates!CC150-DataGrowthRates!CB150)</f>
        <v>0</v>
      </c>
      <c r="CD150" s="94">
        <f>IF(OR(DataGrowthRates!CC150="",DataGrowthRates!CD150=""),"",DataGrowthRates!CD150-DataGrowthRates!CC150)</f>
        <v>0</v>
      </c>
    </row>
    <row r="151" spans="1:82" x14ac:dyDescent="0.3">
      <c r="A151" s="62" t="s">
        <v>153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 t="str">
        <f>IF(OR(DataGrowthRates!BB151="",DataGrowthRates!BC151=""),"",DataGrowthRates!BC151-DataGrowthRates!BB151)</f>
        <v/>
      </c>
      <c r="BD151" s="96" t="str">
        <f>IF(OR(DataGrowthRates!BC151="",DataGrowthRates!BD151=""),"",DataGrowthRates!BD151-DataGrowthRates!BC151)</f>
        <v/>
      </c>
      <c r="BE151" s="96" t="str">
        <f>IF(OR(DataGrowthRates!BD151="",DataGrowthRates!BE151=""),"",DataGrowthRates!BE151-DataGrowthRates!BD151)</f>
        <v/>
      </c>
      <c r="BF151" s="96" t="str">
        <f>IF(OR(DataGrowthRates!BE151="",DataGrowthRates!BF151=""),"",DataGrowthRates!BF151-DataGrowthRates!BE151)</f>
        <v/>
      </c>
      <c r="BG151" s="96">
        <f>IF(OR(DataGrowthRates!BF151="",DataGrowthRates!BG151=""),"",DataGrowthRates!BG151-DataGrowthRates!BF151)</f>
        <v>-0.36581293697983819</v>
      </c>
      <c r="BH151" s="96">
        <f>IF(OR(DataGrowthRates!BG151="",DataGrowthRates!BH151=""),"",DataGrowthRates!BH151-DataGrowthRates!BG151)</f>
        <v>0.3442390748702735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0.29182097268568752</v>
      </c>
      <c r="BK151" s="96">
        <f>IF(OR(DataGrowthRates!BJ151="",DataGrowthRates!BK151=""),"",DataGrowthRates!BK151-DataGrowthRates!BJ151)</f>
        <v>-0.80311695697097418</v>
      </c>
      <c r="BL151" s="96">
        <f>IF(OR(DataGrowthRates!BK151="",DataGrowthRates!BL151=""),"",DataGrowthRates!BL151-DataGrowthRates!BK151)</f>
        <v>0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3.0300270358241121E-3</v>
      </c>
      <c r="BO151" s="96">
        <f>IF(OR(DataGrowthRates!BN151="",DataGrowthRates!BO151=""),"",DataGrowthRates!BO151-DataGrowthRates!BN151)</f>
        <v>0.19974553512639703</v>
      </c>
      <c r="BP151" s="96">
        <f>IF(OR(DataGrowthRates!BO151="",DataGrowthRates!BP151=""),"",DataGrowthRates!BP151-DataGrowthRates!BO151)</f>
        <v>-1.7374463779178395E-2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-0.25661673741512558</v>
      </c>
      <c r="BX151" s="96">
        <f>IF(OR(DataGrowthRates!BW151="",DataGrowthRates!BX151=""),"",DataGrowthRates!BX151-DataGrowthRates!BW151)</f>
        <v>5.1215206003777158E-2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9.60081828854773E-2</v>
      </c>
      <c r="CC151" s="96">
        <f>IF(OR(DataGrowthRates!CB151="",DataGrowthRates!CC151=""),"",DataGrowthRates!CC151-DataGrowthRates!CB151)</f>
        <v>0</v>
      </c>
      <c r="CD151" s="96">
        <f>IF(OR(DataGrowthRates!CC151="",DataGrowthRates!CD151=""),"",DataGrowthRates!CD151-DataGrowthRates!CC151)</f>
        <v>0</v>
      </c>
    </row>
    <row r="152" spans="1:82" x14ac:dyDescent="0.3">
      <c r="A152" s="63" t="s">
        <v>154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 t="str">
        <f>IF(OR(DataGrowthRates!BC152="",DataGrowthRates!BD152=""),"",DataGrowthRates!BD152-DataGrowthRates!BC152)</f>
        <v/>
      </c>
      <c r="BE152" s="95" t="str">
        <f>IF(OR(DataGrowthRates!BD152="",DataGrowthRates!BE152=""),"",DataGrowthRates!BE152-DataGrowthRates!BD152)</f>
        <v/>
      </c>
      <c r="BF152" s="95" t="str">
        <f>IF(OR(DataGrowthRates!BE152="",DataGrowthRates!BF152=""),"",DataGrowthRates!BF152-DataGrowthRates!BE152)</f>
        <v/>
      </c>
      <c r="BG152" s="95" t="str">
        <f>IF(OR(DataGrowthRates!BF152="",DataGrowthRates!BG152=""),"",DataGrowthRates!BG152-DataGrowthRates!BF152)</f>
        <v/>
      </c>
      <c r="BH152" s="95">
        <f>IF(OR(DataGrowthRates!BG152="",DataGrowthRates!BH152=""),"",DataGrowthRates!BH152-DataGrowthRates!BG152)</f>
        <v>-0.69809952696953825</v>
      </c>
      <c r="BI152" s="95">
        <f>IF(OR(DataGrowthRates!BH152="",DataGrowthRates!BI152=""),"",DataGrowthRates!BI152-DataGrowthRates!BH152)</f>
        <v>0.23940743146328636</v>
      </c>
      <c r="BJ152" s="95">
        <f>IF(OR(DataGrowthRates!BI152="",DataGrowthRates!BJ152=""),"",DataGrowthRates!BJ152-DataGrowthRates!BI152)</f>
        <v>-0.34311200325015001</v>
      </c>
      <c r="BK152" s="95">
        <f>IF(OR(DataGrowthRates!BJ152="",DataGrowthRates!BK152=""),"",DataGrowthRates!BK152-DataGrowthRates!BJ152)</f>
        <v>0.27184250083394979</v>
      </c>
      <c r="BL152" s="95">
        <f>IF(OR(DataGrowthRates!BK152="",DataGrowthRates!BL152=""),"",DataGrowthRates!BL152-DataGrowthRates!BK152)</f>
        <v>0.37329034718671572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0.51118280732828758</v>
      </c>
      <c r="BO152" s="95">
        <f>IF(OR(DataGrowthRates!BN152="",DataGrowthRates!BO152=""),"",DataGrowthRates!BO152-DataGrowthRates!BN152)</f>
        <v>-0.38293393104666418</v>
      </c>
      <c r="BP152" s="95">
        <f>IF(OR(DataGrowthRates!BO152="",DataGrowthRates!BP152=""),"",DataGrowthRates!BP152-DataGrowthRates!BO152)</f>
        <v>0.11306807805556396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1.1760333072184412</v>
      </c>
      <c r="BT152" s="95">
        <f>IF(OR(DataGrowthRates!BS152="",DataGrowthRates!BT152=""),"",DataGrowthRates!BT152-DataGrowthRates!BS152)</f>
        <v>3.2320770810683186E-3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-0.72635720123589209</v>
      </c>
      <c r="BX152" s="95">
        <f>IF(OR(DataGrowthRates!BW152="",DataGrowthRates!BX152=""),"",DataGrowthRates!BX152-DataGrowthRates!BW152)</f>
        <v>-0.10431482486165589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0.12845842393653228</v>
      </c>
      <c r="CC152" s="95">
        <f>IF(OR(DataGrowthRates!CB152="",DataGrowthRates!CC152=""),"",DataGrowthRates!CC152-DataGrowthRates!CB152)</f>
        <v>0</v>
      </c>
      <c r="CD152" s="95">
        <f>IF(OR(DataGrowthRates!CC152="",DataGrowthRates!CD152=""),"",DataGrowthRates!CD152-DataGrowthRates!CC152)</f>
        <v>0</v>
      </c>
    </row>
    <row r="153" spans="1:82" x14ac:dyDescent="0.3">
      <c r="A153" s="4" t="s">
        <v>155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 t="str">
        <f>IF(OR(DataGrowthRates!BD153="",DataGrowthRates!BE153=""),"",DataGrowthRates!BE153-DataGrowthRates!BD153)</f>
        <v/>
      </c>
      <c r="BF153" s="94" t="str">
        <f>IF(OR(DataGrowthRates!BE153="",DataGrowthRates!BF153=""),"",DataGrowthRates!BF153-DataGrowthRates!BE153)</f>
        <v/>
      </c>
      <c r="BG153" s="94" t="str">
        <f>IF(OR(DataGrowthRates!BF153="",DataGrowthRates!BG153=""),"",DataGrowthRates!BG153-DataGrowthRates!BF153)</f>
        <v/>
      </c>
      <c r="BH153" s="94" t="str">
        <f>IF(OR(DataGrowthRates!BG153="",DataGrowthRates!BH153=""),"",DataGrowthRates!BH153-DataGrowthRates!BG153)</f>
        <v/>
      </c>
      <c r="BI153" s="94">
        <f>IF(OR(DataGrowthRates!BH153="",DataGrowthRates!BI153=""),"",DataGrowthRates!BI153-DataGrowthRates!BH153)</f>
        <v>1.4837332665520482</v>
      </c>
      <c r="BJ153" s="94">
        <f>IF(OR(DataGrowthRates!BI153="",DataGrowthRates!BJ153=""),"",DataGrowthRates!BJ153-DataGrowthRates!BI153)</f>
        <v>-0.22925387821795562</v>
      </c>
      <c r="BK153" s="94">
        <f>IF(OR(DataGrowthRates!BJ153="",DataGrowthRates!BK153=""),"",DataGrowthRates!BK153-DataGrowthRates!BJ153)</f>
        <v>-0.58795883102628843</v>
      </c>
      <c r="BL153" s="94">
        <f>IF(OR(DataGrowthRates!BK153="",DataGrowthRates!BL153=""),"",DataGrowthRates!BL153-DataGrowthRates!BK153)</f>
        <v>-0.12358342963150193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-1.9517152025808175</v>
      </c>
      <c r="BO153" s="94">
        <f>IF(OR(DataGrowthRates!BN153="",DataGrowthRates!BO153=""),"",DataGrowthRates!BO153-DataGrowthRates!BN153)</f>
        <v>2.3215591373320734</v>
      </c>
      <c r="BP153" s="94">
        <f>IF(OR(DataGrowthRates!BO153="",DataGrowthRates!BP153=""),"",DataGrowthRates!BP153-DataGrowthRates!BO153)</f>
        <v>-4.0520125125450335E-2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-8.3599995419215922E-2</v>
      </c>
      <c r="BT153" s="94">
        <f>IF(OR(DataGrowthRates!BS153="",DataGrowthRates!BT153=""),"",DataGrowthRates!BT153-DataGrowthRates!BS153)</f>
        <v>4.1287668970617641E-3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0.89561910861257732</v>
      </c>
      <c r="BX153" s="94">
        <f>IF(OR(DataGrowthRates!BW153="",DataGrowthRates!BX153=""),"",DataGrowthRates!BX153-DataGrowthRates!BW153)</f>
        <v>-5.6864303898416679E-2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-0.32308769302299423</v>
      </c>
      <c r="CC153" s="94">
        <f>IF(OR(DataGrowthRates!CB153="",DataGrowthRates!CC153=""),"",DataGrowthRates!CC153-DataGrowthRates!CB153)</f>
        <v>0</v>
      </c>
      <c r="CD153" s="94">
        <f>IF(OR(DataGrowthRates!CC153="",DataGrowthRates!CD153=""),"",DataGrowthRates!CD153-DataGrowthRates!CC153)</f>
        <v>0</v>
      </c>
    </row>
    <row r="154" spans="1:82" x14ac:dyDescent="0.3">
      <c r="A154" s="4" t="s">
        <v>156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 t="str">
        <f>IF(OR(DataGrowthRates!BE154="",DataGrowthRates!BF154=""),"",DataGrowthRates!BF154-DataGrowthRates!BE154)</f>
        <v/>
      </c>
      <c r="BG154" s="94" t="str">
        <f>IF(OR(DataGrowthRates!BF154="",DataGrowthRates!BG154=""),"",DataGrowthRates!BG154-DataGrowthRates!BF154)</f>
        <v/>
      </c>
      <c r="BH154" s="94" t="str">
        <f>IF(OR(DataGrowthRates!BG154="",DataGrowthRates!BH154=""),"",DataGrowthRates!BH154-DataGrowthRates!BG154)</f>
        <v/>
      </c>
      <c r="BI154" s="94" t="str">
        <f>IF(OR(DataGrowthRates!BH154="",DataGrowthRates!BI154=""),"",DataGrowthRates!BI154-DataGrowthRates!BH154)</f>
        <v/>
      </c>
      <c r="BJ154" s="94">
        <f>IF(OR(DataGrowthRates!BI154="",DataGrowthRates!BJ154=""),"",DataGrowthRates!BJ154-DataGrowthRates!BI154)</f>
        <v>2.1440185311065285E-2</v>
      </c>
      <c r="BK154" s="94">
        <f>IF(OR(DataGrowthRates!BJ154="",DataGrowthRates!BK154=""),"",DataGrowthRates!BK154-DataGrowthRates!BJ154)</f>
        <v>-0.85701611990292159</v>
      </c>
      <c r="BL154" s="94">
        <f>IF(OR(DataGrowthRates!BK154="",DataGrowthRates!BL154=""),"",DataGrowthRates!BL154-DataGrowthRates!BK154)</f>
        <v>0.21339935078870331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-0.96872015207502393</v>
      </c>
      <c r="BO154" s="94">
        <f>IF(OR(DataGrowthRates!BN154="",DataGrowthRates!BO154=""),"",DataGrowthRates!BO154-DataGrowthRates!BN154)</f>
        <v>0.76641839359857755</v>
      </c>
      <c r="BP154" s="94">
        <f>IF(OR(DataGrowthRates!BO154="",DataGrowthRates!BP154=""),"",DataGrowthRates!BP154-DataGrowthRates!BO154)</f>
        <v>-5.0581698389025043E-2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7.7077863401817659E-3</v>
      </c>
      <c r="BT154" s="94">
        <f>IF(OR(DataGrowthRates!BS154="",DataGrowthRates!BT154=""),"",DataGrowthRates!BT154-DataGrowthRates!BS154)</f>
        <v>-2.4271327198861492E-3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-1.1371602822695888</v>
      </c>
      <c r="BX154" s="94">
        <f>IF(OR(DataGrowthRates!BW154="",DataGrowthRates!BX154=""),"",DataGrowthRates!BX154-DataGrowthRates!BW154)</f>
        <v>0.12922273391887096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-1.55576674625115</v>
      </c>
      <c r="CC154" s="94">
        <f>IF(OR(DataGrowthRates!CB154="",DataGrowthRates!CC154=""),"",DataGrowthRates!CC154-DataGrowthRates!CB154)</f>
        <v>0</v>
      </c>
      <c r="CD154" s="94">
        <f>IF(OR(DataGrowthRates!CC154="",DataGrowthRates!CD154=""),"",DataGrowthRates!CD154-DataGrowthRates!CC154)</f>
        <v>0</v>
      </c>
    </row>
    <row r="155" spans="1:82" x14ac:dyDescent="0.3">
      <c r="A155" s="62" t="s">
        <v>157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 t="str">
        <f>IF(OR(DataGrowthRates!BF155="",DataGrowthRates!BG155=""),"",DataGrowthRates!BG155-DataGrowthRates!BF155)</f>
        <v/>
      </c>
      <c r="BH155" s="96" t="str">
        <f>IF(OR(DataGrowthRates!BG155="",DataGrowthRates!BH155=""),"",DataGrowthRates!BH155-DataGrowthRates!BG155)</f>
        <v/>
      </c>
      <c r="BI155" s="96" t="str">
        <f>IF(OR(DataGrowthRates!BH155="",DataGrowthRates!BI155=""),"",DataGrowthRates!BI155-DataGrowthRates!BH155)</f>
        <v/>
      </c>
      <c r="BJ155" s="96" t="str">
        <f>IF(OR(DataGrowthRates!BI155="",DataGrowthRates!BJ155=""),"",DataGrowthRates!BJ155-DataGrowthRates!BI155)</f>
        <v/>
      </c>
      <c r="BK155" s="96">
        <f>IF(OR(DataGrowthRates!BJ155="",DataGrowthRates!BK155=""),"",DataGrowthRates!BK155-DataGrowthRates!BJ155)</f>
        <v>0.92957107344034595</v>
      </c>
      <c r="BL155" s="96">
        <f>IF(OR(DataGrowthRates!BK155="",DataGrowthRates!BL155=""),"",DataGrowthRates!BL155-DataGrowthRates!BK155)</f>
        <v>1.0733783362266713E-2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-2.2884313529614211</v>
      </c>
      <c r="BO155" s="96">
        <f>IF(OR(DataGrowthRates!BN155="",DataGrowthRates!BO155=""),"",DataGrowthRates!BO155-DataGrowthRates!BN155)</f>
        <v>-0.30818465104750148</v>
      </c>
      <c r="BP155" s="96">
        <f>IF(OR(DataGrowthRates!BO155="",DataGrowthRates!BP155=""),"",DataGrowthRates!BP155-DataGrowthRates!BO155)</f>
        <v>-7.6716656590074761E-2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0.23321934572133407</v>
      </c>
      <c r="BT155" s="96">
        <f>IF(OR(DataGrowthRates!BS155="",DataGrowthRates!BT155=""),"",DataGrowthRates!BT155-DataGrowthRates!BS155)</f>
        <v>-1.2447585538871486E-2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1.031645378656838</v>
      </c>
      <c r="BX155" s="96">
        <f>IF(OR(DataGrowthRates!BW155="",DataGrowthRates!BX155=""),"",DataGrowthRates!BX155-DataGrowthRates!BW155)</f>
        <v>0.16808248046593821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-1.8402916153652682</v>
      </c>
      <c r="CC155" s="96">
        <f>IF(OR(DataGrowthRates!CB155="",DataGrowthRates!CC155=""),"",DataGrowthRates!CC155-DataGrowthRates!CB155)</f>
        <v>0</v>
      </c>
      <c r="CD155" s="96">
        <f>IF(OR(DataGrowthRates!CC155="",DataGrowthRates!CD155=""),"",DataGrowthRates!CD155-DataGrowthRates!CC155)</f>
        <v>0</v>
      </c>
    </row>
    <row r="156" spans="1:82" x14ac:dyDescent="0.3">
      <c r="A156" s="63" t="s">
        <v>158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 t="str">
        <f>IF(OR(DataGrowthRates!BG156="",DataGrowthRates!BH156=""),"",DataGrowthRates!BH156-DataGrowthRates!BG156)</f>
        <v/>
      </c>
      <c r="BI156" s="95" t="str">
        <f>IF(OR(DataGrowthRates!BH156="",DataGrowthRates!BI156=""),"",DataGrowthRates!BI156-DataGrowthRates!BH156)</f>
        <v/>
      </c>
      <c r="BJ156" s="95" t="str">
        <f>IF(OR(DataGrowthRates!BI156="",DataGrowthRates!BJ156=""),"",DataGrowthRates!BJ156-DataGrowthRates!BI156)</f>
        <v/>
      </c>
      <c r="BK156" s="95" t="str">
        <f>IF(OR(DataGrowthRates!BJ156="",DataGrowthRates!BK156=""),"",DataGrowthRates!BK156-DataGrowthRates!BJ156)</f>
        <v/>
      </c>
      <c r="BL156" s="95">
        <f>IF(OR(DataGrowthRates!BK156="",DataGrowthRates!BL156=""),"",DataGrowthRates!BL156-DataGrowthRates!BK156)</f>
        <v>-1.3261068071810258</v>
      </c>
      <c r="BM156" s="95">
        <f>IF(OR(DataGrowthRates!BL156="",DataGrowthRates!BM156=""),"",DataGrowthRates!BM156-DataGrowthRates!BL156)</f>
        <v>1.163863662330924</v>
      </c>
      <c r="BN156" s="95">
        <f>IF(OR(DataGrowthRates!BM156="",DataGrowthRates!BN156=""),"",DataGrowthRates!BN156-DataGrowthRates!BM156)</f>
        <v>-2.0521705188358323</v>
      </c>
      <c r="BO156" s="95">
        <f>IF(OR(DataGrowthRates!BN156="",DataGrowthRates!BO156=""),"",DataGrowthRates!BO156-DataGrowthRates!BN156)</f>
        <v>1.9088702253574827</v>
      </c>
      <c r="BP156" s="95">
        <f>IF(OR(DataGrowthRates!BO156="",DataGrowthRates!BP156=""),"",DataGrowthRates!BP156-DataGrowthRates!BO156)</f>
        <v>-0.17811013560650454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0.42868131472070836</v>
      </c>
      <c r="BS156" s="95">
        <f>IF(OR(DataGrowthRates!BR156="",DataGrowthRates!BS156=""),"",DataGrowthRates!BS156-DataGrowthRates!BR156)</f>
        <v>-0.86930516821876713</v>
      </c>
      <c r="BT156" s="95">
        <f>IF(OR(DataGrowthRates!BS156="",DataGrowthRates!BT156=""),"",DataGrowthRates!BT156-DataGrowthRates!BS156)</f>
        <v>1.396973479374175E-2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-0.62816964979927969</v>
      </c>
      <c r="BX156" s="95">
        <f>IF(OR(DataGrowthRates!BW156="",DataGrowthRates!BX156=""),"",DataGrowthRates!BX156-DataGrowthRates!BW156)</f>
        <v>-6.5712971589353186E-2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1.2350642445082718</v>
      </c>
      <c r="CC156" s="95">
        <f>IF(OR(DataGrowthRates!CB156="",DataGrowthRates!CC156=""),"",DataGrowthRates!CC156-DataGrowthRates!CB156)</f>
        <v>0</v>
      </c>
      <c r="CD156" s="95">
        <f>IF(OR(DataGrowthRates!CC156="",DataGrowthRates!CD156=""),"",DataGrowthRates!CD156-DataGrowthRates!CC156)</f>
        <v>0</v>
      </c>
    </row>
    <row r="157" spans="1:82" x14ac:dyDescent="0.3">
      <c r="A157" s="4" t="s">
        <v>159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 t="str">
        <f>IF(OR(DataGrowthRates!BH157="",DataGrowthRates!BI157=""),"",DataGrowthRates!BI157-DataGrowthRates!BH157)</f>
        <v/>
      </c>
      <c r="BJ157" s="94" t="str">
        <f>IF(OR(DataGrowthRates!BI157="",DataGrowthRates!BJ157=""),"",DataGrowthRates!BJ157-DataGrowthRates!BI157)</f>
        <v/>
      </c>
      <c r="BK157" s="94" t="str">
        <f>IF(OR(DataGrowthRates!BJ157="",DataGrowthRates!BK157=""),"",DataGrowthRates!BK157-DataGrowthRates!BJ157)</f>
        <v/>
      </c>
      <c r="BL157" s="94" t="str">
        <f>IF(OR(DataGrowthRates!BK157="",DataGrowthRates!BL157=""),"",DataGrowthRates!BL157-DataGrowthRates!BK157)</f>
        <v/>
      </c>
      <c r="BM157" s="94">
        <f>IF(OR(DataGrowthRates!BL157="",DataGrowthRates!BM157=""),"",DataGrowthRates!BM157-DataGrowthRates!BL157)</f>
        <v>-2.2985844186062785</v>
      </c>
      <c r="BN157" s="94">
        <f>IF(OR(DataGrowthRates!BM157="",DataGrowthRates!BN157=""),"",DataGrowthRates!BN157-DataGrowthRates!BM157)</f>
        <v>1.8902981810991193</v>
      </c>
      <c r="BO157" s="94">
        <f>IF(OR(DataGrowthRates!BN157="",DataGrowthRates!BO157=""),"",DataGrowthRates!BO157-DataGrowthRates!BN157)</f>
        <v>0.22980450346158676</v>
      </c>
      <c r="BP157" s="94">
        <f>IF(OR(DataGrowthRates!BO157="",DataGrowthRates!BP157=""),"",DataGrowthRates!BP157-DataGrowthRates!BO157)</f>
        <v>-0.62662091591885982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0.45961950329224166</v>
      </c>
      <c r="BS157" s="94">
        <f>IF(OR(DataGrowthRates!BR157="",DataGrowthRates!BS157=""),"",DataGrowthRates!BS157-DataGrowthRates!BR157)</f>
        <v>9.9473171596699217E-2</v>
      </c>
      <c r="BT157" s="94">
        <f>IF(OR(DataGrowthRates!BS157="",DataGrowthRates!BT157=""),"",DataGrowthRates!BT157-DataGrowthRates!BS157)</f>
        <v>-0.28558450046306305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-0.20940441542868271</v>
      </c>
      <c r="BX157" s="94">
        <f>IF(OR(DataGrowthRates!BW157="",DataGrowthRates!BX157=""),"",DataGrowthRates!BX157-DataGrowthRates!BW157)</f>
        <v>-0.18087512117022442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-0.32079205977255754</v>
      </c>
      <c r="CC157" s="94">
        <f>IF(OR(DataGrowthRates!CB157="",DataGrowthRates!CC157=""),"",DataGrowthRates!CC157-DataGrowthRates!CB157)</f>
        <v>0</v>
      </c>
      <c r="CD157" s="94">
        <f>IF(OR(DataGrowthRates!CC157="",DataGrowthRates!CD157=""),"",DataGrowthRates!CD157-DataGrowthRates!CC157)</f>
        <v>0</v>
      </c>
    </row>
    <row r="158" spans="1:82" x14ac:dyDescent="0.3">
      <c r="A158" s="4" t="s">
        <v>160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 t="str">
        <f>IF(OR(DataGrowthRates!BI158="",DataGrowthRates!BJ158=""),"",DataGrowthRates!BJ158-DataGrowthRates!BI158)</f>
        <v/>
      </c>
      <c r="BK158" s="94" t="str">
        <f>IF(OR(DataGrowthRates!BJ158="",DataGrowthRates!BK158=""),"",DataGrowthRates!BK158-DataGrowthRates!BJ158)</f>
        <v/>
      </c>
      <c r="BL158" s="94" t="str">
        <f>IF(OR(DataGrowthRates!BK158="",DataGrowthRates!BL158=""),"",DataGrowthRates!BL158-DataGrowthRates!BK158)</f>
        <v/>
      </c>
      <c r="BM158" s="94" t="str">
        <f>IF(OR(DataGrowthRates!BL158="",DataGrowthRates!BM158=""),"",DataGrowthRates!BM158-DataGrowthRates!BL158)</f>
        <v/>
      </c>
      <c r="BN158" s="94">
        <f>IF(OR(DataGrowthRates!BM158="",DataGrowthRates!BN158=""),"",DataGrowthRates!BN158-DataGrowthRates!BM158)</f>
        <v>2.8080302147937246</v>
      </c>
      <c r="BO158" s="94">
        <f>IF(OR(DataGrowthRates!BN158="",DataGrowthRates!BO158=""),"",DataGrowthRates!BO158-DataGrowthRates!BN158)</f>
        <v>-0.63479158990240059</v>
      </c>
      <c r="BP158" s="94">
        <f>IF(OR(DataGrowthRates!BO158="",DataGrowthRates!BP158=""),"",DataGrowthRates!BP158-DataGrowthRates!BO158)</f>
        <v>-0.43527361511354279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0.447660131109199</v>
      </c>
      <c r="BS158" s="94">
        <f>IF(OR(DataGrowthRates!BR158="",DataGrowthRates!BS158=""),"",DataGrowthRates!BS158-DataGrowthRates!BR158)</f>
        <v>0.34972806721891558</v>
      </c>
      <c r="BT158" s="94">
        <f>IF(OR(DataGrowthRates!BS158="",DataGrowthRates!BT158=""),"",DataGrowthRates!BT158-DataGrowthRates!BS158)</f>
        <v>2.8061527643352235E-2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1.5776165765654238</v>
      </c>
      <c r="BX158" s="94">
        <f>IF(OR(DataGrowthRates!BW158="",DataGrowthRates!BX158=""),"",DataGrowthRates!BX158-DataGrowthRates!BW158)</f>
        <v>-0.31568107159746361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2.814622212417957</v>
      </c>
      <c r="CC158" s="94">
        <f>IF(OR(DataGrowthRates!CB158="",DataGrowthRates!CC158=""),"",DataGrowthRates!CC158-DataGrowthRates!CB158)</f>
        <v>0</v>
      </c>
      <c r="CD158" s="94">
        <f>IF(OR(DataGrowthRates!CC158="",DataGrowthRates!CD158=""),"",DataGrowthRates!CD158-DataGrowthRates!CC158)</f>
        <v>0</v>
      </c>
    </row>
    <row r="159" spans="1:82" x14ac:dyDescent="0.3">
      <c r="A159" s="62" t="s">
        <v>161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 t="str">
        <f>IF(OR(DataGrowthRates!BJ159="",DataGrowthRates!BK159=""),"",DataGrowthRates!BK159-DataGrowthRates!BJ159)</f>
        <v/>
      </c>
      <c r="BL159" s="96" t="str">
        <f>IF(OR(DataGrowthRates!BK159="",DataGrowthRates!BL159=""),"",DataGrowthRates!BL159-DataGrowthRates!BK159)</f>
        <v/>
      </c>
      <c r="BM159" s="96" t="str">
        <f>IF(OR(DataGrowthRates!BL159="",DataGrowthRates!BM159=""),"",DataGrowthRates!BM159-DataGrowthRates!BL159)</f>
        <v/>
      </c>
      <c r="BN159" s="96" t="str">
        <f>IF(OR(DataGrowthRates!BM159="",DataGrowthRates!BN159=""),"",DataGrowthRates!BN159-DataGrowthRates!BM159)</f>
        <v/>
      </c>
      <c r="BO159" s="96">
        <f>IF(OR(DataGrowthRates!BN159="",DataGrowthRates!BO159=""),"",DataGrowthRates!BO159-DataGrowthRates!BN159)</f>
        <v>0.18668076477829842</v>
      </c>
      <c r="BP159" s="96">
        <f>IF(OR(DataGrowthRates!BO159="",DataGrowthRates!BP159=""),"",DataGrowthRates!BP159-DataGrowthRates!BO159)</f>
        <v>-0.12753410663732723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0.17248987221007361</v>
      </c>
      <c r="BS159" s="96">
        <f>IF(OR(DataGrowthRates!BR159="",DataGrowthRates!BS159=""),"",DataGrowthRates!BS159-DataGrowthRates!BR159)</f>
        <v>-0.35389146946951655</v>
      </c>
      <c r="BT159" s="96">
        <f>IF(OR(DataGrowthRates!BS159="",DataGrowthRates!BT159=""),"",DataGrowthRates!BT159-DataGrowthRates!BS159)</f>
        <v>-4.4570471910857279E-2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1.4490827631022363</v>
      </c>
      <c r="BX159" s="96">
        <f>IF(OR(DataGrowthRates!BW159="",DataGrowthRates!BX159=""),"",DataGrowthRates!BX159-DataGrowthRates!BW159)</f>
        <v>-0.4829505667615841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1.6713068463718006</v>
      </c>
      <c r="CC159" s="96">
        <f>IF(OR(DataGrowthRates!CB159="",DataGrowthRates!CC159=""),"",DataGrowthRates!CC159-DataGrowthRates!CB159)</f>
        <v>0</v>
      </c>
      <c r="CD159" s="96">
        <f>IF(OR(DataGrowthRates!CC159="",DataGrowthRates!CD159=""),"",DataGrowthRates!CD159-DataGrowthRates!CC159)</f>
        <v>0</v>
      </c>
    </row>
    <row r="160" spans="1:82" x14ac:dyDescent="0.3">
      <c r="A160" s="63" t="s">
        <v>162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 t="str">
        <f>IF(OR(DataGrowthRates!BK160="",DataGrowthRates!BL160=""),"",DataGrowthRates!BL160-DataGrowthRates!BK160)</f>
        <v/>
      </c>
      <c r="BM160" s="95" t="str">
        <f>IF(OR(DataGrowthRates!BL160="",DataGrowthRates!BM160=""),"",DataGrowthRates!BM160-DataGrowthRates!BL160)</f>
        <v/>
      </c>
      <c r="BN160" s="95" t="str">
        <f>IF(OR(DataGrowthRates!BM160="",DataGrowthRates!BN160=""),"",DataGrowthRates!BN160-DataGrowthRates!BM160)</f>
        <v/>
      </c>
      <c r="BO160" s="95" t="str">
        <f>IF(OR(DataGrowthRates!BN160="",DataGrowthRates!BO160=""),"",DataGrowthRates!BO160-DataGrowthRates!BN160)</f>
        <v/>
      </c>
      <c r="BP160" s="95">
        <f>IF(OR(DataGrowthRates!BO160="",DataGrowthRates!BP160=""),"",DataGrowthRates!BP160-DataGrowthRates!BO160)</f>
        <v>-0.71418138547951138</v>
      </c>
      <c r="BQ160" s="95">
        <f>IF(OR(DataGrowthRates!BP160="",DataGrowthRates!BQ160=""),"",DataGrowthRates!BQ160-DataGrowthRates!BP160)</f>
        <v>-0.29006153466894347</v>
      </c>
      <c r="BR160" s="95">
        <f>IF(OR(DataGrowthRates!BQ160="",DataGrowthRates!BR160=""),"",DataGrowthRates!BR160-DataGrowthRates!BQ160)</f>
        <v>-8.9212134588889214E-2</v>
      </c>
      <c r="BS160" s="95">
        <f>IF(OR(DataGrowthRates!BR160="",DataGrowthRates!BS160=""),"",DataGrowthRates!BS160-DataGrowthRates!BR160)</f>
        <v>0.68928994371170837</v>
      </c>
      <c r="BT160" s="95">
        <f>IF(OR(DataGrowthRates!BS160="",DataGrowthRates!BT160=""),"",DataGrowthRates!BT160-DataGrowthRates!BS160)</f>
        <v>0.53788764042159443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-0.26764134977752008</v>
      </c>
      <c r="BW160" s="95">
        <f>IF(OR(DataGrowthRates!BV160="",DataGrowthRates!BW160=""),"",DataGrowthRates!BW160-DataGrowthRates!BV160)</f>
        <v>0.55737704944214705</v>
      </c>
      <c r="BX160" s="95">
        <f>IF(OR(DataGrowthRates!BW160="",DataGrowthRates!BX160=""),"",DataGrowthRates!BX160-DataGrowthRates!BW160)</f>
        <v>4.8048699350081492E-2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-0.35662826323627073</v>
      </c>
      <c r="CC160" s="95">
        <f>IF(OR(DataGrowthRates!CB160="",DataGrowthRates!CC160=""),"",DataGrowthRates!CC160-DataGrowthRates!CB160)</f>
        <v>0</v>
      </c>
      <c r="CD160" s="95">
        <f>IF(OR(DataGrowthRates!CC160="",DataGrowthRates!CD160=""),"",DataGrowthRates!CD160-DataGrowthRates!CC160)</f>
        <v>0</v>
      </c>
    </row>
    <row r="161" spans="1:82" x14ac:dyDescent="0.3">
      <c r="A161" s="4" t="s">
        <v>163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 t="str">
        <f>IF(OR(DataGrowthRates!BL161="",DataGrowthRates!BM161=""),"",DataGrowthRates!BM161-DataGrowthRates!BL161)</f>
        <v/>
      </c>
      <c r="BN161" s="94" t="str">
        <f>IF(OR(DataGrowthRates!BM161="",DataGrowthRates!BN161=""),"",DataGrowthRates!BN161-DataGrowthRates!BM161)</f>
        <v/>
      </c>
      <c r="BO161" s="94" t="str">
        <f>IF(OR(DataGrowthRates!BN161="",DataGrowthRates!BO161=""),"",DataGrowthRates!BO161-DataGrowthRates!BN161)</f>
        <v/>
      </c>
      <c r="BP161" s="94" t="str">
        <f>IF(OR(DataGrowthRates!BO161="",DataGrowthRates!BP161=""),"",DataGrowthRates!BP161-DataGrowthRates!BO161)</f>
        <v/>
      </c>
      <c r="BQ161" s="94">
        <f>IF(OR(DataGrowthRates!BP161="",DataGrowthRates!BQ161=""),"",DataGrowthRates!BQ161-DataGrowthRates!BP161)</f>
        <v>-1.3029991936193852</v>
      </c>
      <c r="BR161" s="94">
        <f>IF(OR(DataGrowthRates!BQ161="",DataGrowthRates!BR161=""),"",DataGrowthRates!BR161-DataGrowthRates!BQ161)</f>
        <v>1.3060319091985342</v>
      </c>
      <c r="BS161" s="94">
        <f>IF(OR(DataGrowthRates!BR161="",DataGrowthRates!BS161=""),"",DataGrowthRates!BS161-DataGrowthRates!BR161)</f>
        <v>-1.1915508795471332</v>
      </c>
      <c r="BT161" s="94">
        <f>IF(OR(DataGrowthRates!BS161="",DataGrowthRates!BT161=""),"",DataGrowthRates!BT161-DataGrowthRates!BS161)</f>
        <v>0.64349904118215306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1.3342334617240503</v>
      </c>
      <c r="BW161" s="94">
        <f>IF(OR(DataGrowthRates!BV161="",DataGrowthRates!BW161=""),"",DataGrowthRates!BW161-DataGrowthRates!BV161)</f>
        <v>-1.6321549735166734</v>
      </c>
      <c r="BX161" s="94">
        <f>IF(OR(DataGrowthRates!BW161="",DataGrowthRates!BX161=""),"",DataGrowthRates!BX161-DataGrowthRates!BW161)</f>
        <v>0.24909364420815905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-4.0291566093408449E-2</v>
      </c>
      <c r="CC161" s="94">
        <f>IF(OR(DataGrowthRates!CB161="",DataGrowthRates!CC161=""),"",DataGrowthRates!CC161-DataGrowthRates!CB161)</f>
        <v>0</v>
      </c>
      <c r="CD161" s="94">
        <f>IF(OR(DataGrowthRates!CC161="",DataGrowthRates!CD161=""),"",DataGrowthRates!CD161-DataGrowthRates!CC161)</f>
        <v>0</v>
      </c>
    </row>
    <row r="162" spans="1:82" x14ac:dyDescent="0.3">
      <c r="A162" s="4" t="s">
        <v>164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 t="str">
        <f>IF(OR(DataGrowthRates!BM162="",DataGrowthRates!BN162=""),"",DataGrowthRates!BN162-DataGrowthRates!BM162)</f>
        <v/>
      </c>
      <c r="BO162" s="94" t="str">
        <f>IF(OR(DataGrowthRates!BN162="",DataGrowthRates!BO162=""),"",DataGrowthRates!BO162-DataGrowthRates!BN162)</f>
        <v/>
      </c>
      <c r="BP162" s="94" t="str">
        <f>IF(OR(DataGrowthRates!BO162="",DataGrowthRates!BP162=""),"",DataGrowthRates!BP162-DataGrowthRates!BO162)</f>
        <v/>
      </c>
      <c r="BQ162" s="94" t="str">
        <f>IF(OR(DataGrowthRates!BP162="",DataGrowthRates!BQ162=""),"",DataGrowthRates!BQ162-DataGrowthRates!BP162)</f>
        <v/>
      </c>
      <c r="BR162" s="94">
        <f>IF(OR(DataGrowthRates!BQ162="",DataGrowthRates!BR162=""),"",DataGrowthRates!BR162-DataGrowthRates!BQ162)</f>
        <v>0.94405977453569179</v>
      </c>
      <c r="BS162" s="94">
        <f>IF(OR(DataGrowthRates!BR162="",DataGrowthRates!BS162=""),"",DataGrowthRates!BS162-DataGrowthRates!BR162)</f>
        <v>-7.5238935656744665E-2</v>
      </c>
      <c r="BT162" s="94">
        <f>IF(OR(DataGrowthRates!BS162="",DataGrowthRates!BT162=""),"",DataGrowthRates!BT162-DataGrowthRates!BS162)</f>
        <v>-0.20160384115790375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4.4168121410352867E-2</v>
      </c>
      <c r="BW162" s="94">
        <f>IF(OR(DataGrowthRates!BV162="",DataGrowthRates!BW162=""),"",DataGrowthRates!BW162-DataGrowthRates!BV162)</f>
        <v>-2.5543715669480549</v>
      </c>
      <c r="BX162" s="94">
        <f>IF(OR(DataGrowthRates!BW162="",DataGrowthRates!BX162=""),"",DataGrowthRates!BX162-DataGrowthRates!BW162)</f>
        <v>0.11715321167116421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-2.1511332868063886</v>
      </c>
      <c r="CC162" s="94">
        <f>IF(OR(DataGrowthRates!CB162="",DataGrowthRates!CC162=""),"",DataGrowthRates!CC162-DataGrowthRates!CB162)</f>
        <v>0</v>
      </c>
      <c r="CD162" s="94">
        <f>IF(OR(DataGrowthRates!CC162="",DataGrowthRates!CD162=""),"",DataGrowthRates!CD162-DataGrowthRates!CC162)</f>
        <v>0</v>
      </c>
    </row>
    <row r="163" spans="1:82" x14ac:dyDescent="0.3">
      <c r="A163" s="62" t="s">
        <v>165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 t="str">
        <f>IF(OR(DataGrowthRates!BN163="",DataGrowthRates!BO163=""),"",DataGrowthRates!BO163-DataGrowthRates!BN163)</f>
        <v/>
      </c>
      <c r="BP163" s="96" t="str">
        <f>IF(OR(DataGrowthRates!BO163="",DataGrowthRates!BP163=""),"",DataGrowthRates!BP163-DataGrowthRates!BO163)</f>
        <v/>
      </c>
      <c r="BQ163" s="96" t="str">
        <f>IF(OR(DataGrowthRates!BP163="",DataGrowthRates!BQ163=""),"",DataGrowthRates!BQ163-DataGrowthRates!BP163)</f>
        <v/>
      </c>
      <c r="BR163" s="96" t="str">
        <f>IF(OR(DataGrowthRates!BQ163="",DataGrowthRates!BR163=""),"",DataGrowthRates!BR163-DataGrowthRates!BQ163)</f>
        <v/>
      </c>
      <c r="BS163" s="96">
        <f>IF(OR(DataGrowthRates!BR163="",DataGrowthRates!BS163=""),"",DataGrowthRates!BS163-DataGrowthRates!BR163)</f>
        <v>0.78656263009070626</v>
      </c>
      <c r="BT163" s="96">
        <f>IF(OR(DataGrowthRates!BS163="",DataGrowthRates!BT163=""),"",DataGrowthRates!BT163-DataGrowthRates!BS163)</f>
        <v>0.20971907692561054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-0.32586604603165492</v>
      </c>
      <c r="BW163" s="96">
        <f>IF(OR(DataGrowthRates!BV163="",DataGrowthRates!BW163=""),"",DataGrowthRates!BW163-DataGrowthRates!BV163)</f>
        <v>-1.4373835532623123</v>
      </c>
      <c r="BX163" s="96">
        <f>IF(OR(DataGrowthRates!BW163="",DataGrowthRates!BX163=""),"",DataGrowthRates!BX163-DataGrowthRates!BW163)</f>
        <v>0.11511561453519881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-0.18048913123585675</v>
      </c>
      <c r="CC163" s="96">
        <f>IF(OR(DataGrowthRates!CB163="",DataGrowthRates!CC163=""),"",DataGrowthRates!CC163-DataGrowthRates!CB163)</f>
        <v>0</v>
      </c>
      <c r="CD163" s="96">
        <f>IF(OR(DataGrowthRates!CC163="",DataGrowthRates!CD163=""),"",DataGrowthRates!CD163-DataGrowthRates!CC163)</f>
        <v>0</v>
      </c>
    </row>
    <row r="164" spans="1:82" x14ac:dyDescent="0.3">
      <c r="A164" s="63" t="s">
        <v>166</v>
      </c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  <c r="BI164" s="95"/>
      <c r="BJ164" s="95"/>
      <c r="BK164" s="95"/>
      <c r="BL164" s="95"/>
      <c r="BM164" s="95"/>
      <c r="BN164" s="95"/>
      <c r="BO164" s="95"/>
      <c r="BP164" s="95"/>
      <c r="BQ164" s="95"/>
      <c r="BR164" s="95"/>
      <c r="BS164" s="95" t="str">
        <f>IF(OR(DataGrowthRates!BR164="",DataGrowthRates!BS164=""),"",DataGrowthRates!BS164-DataGrowthRates!BR164)</f>
        <v/>
      </c>
      <c r="BT164" s="95">
        <f>IF(OR(DataGrowthRates!BS164="",DataGrowthRates!BT164=""),"",DataGrowthRates!BT164-DataGrowthRates!BS164)</f>
        <v>-0.47535317023049339</v>
      </c>
      <c r="BU164" s="95">
        <f>IF(OR(DataGrowthRates!BT164="",DataGrowthRates!BU164=""),"",DataGrowthRates!BU164-DataGrowthRates!BT164)</f>
        <v>-0.13401034853428889</v>
      </c>
      <c r="BV164" s="95">
        <f>IF(OR(DataGrowthRates!BU164="",DataGrowthRates!BV164=""),"",DataGrowthRates!BV164-DataGrowthRates!BU164)</f>
        <v>0.72021408163430534</v>
      </c>
      <c r="BW164" s="95">
        <f>IF(OR(DataGrowthRates!BV164="",DataGrowthRates!BW164=""),"",DataGrowthRates!BW164-DataGrowthRates!BV164)</f>
        <v>0.8735117181358012</v>
      </c>
      <c r="BX164" s="95">
        <f>IF(OR(DataGrowthRates!BW164="",DataGrowthRates!BX164=""),"",DataGrowthRates!BX164-DataGrowthRates!BW164)</f>
        <v>0.10885669194978842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-0.67386696921428257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-0.62609308460390067</v>
      </c>
      <c r="CC164" s="95">
        <f>IF(OR(DataGrowthRates!CB164="",DataGrowthRates!CC164=""),"",DataGrowthRates!CC164-DataGrowthRates!CB164)</f>
        <v>0</v>
      </c>
      <c r="CD164" s="95">
        <f>IF(OR(DataGrowthRates!CC164="",DataGrowthRates!CD164=""),"",DataGrowthRates!CD164-DataGrowthRates!CC164)</f>
        <v>0</v>
      </c>
    </row>
    <row r="165" spans="1:82" x14ac:dyDescent="0.3">
      <c r="A165" s="4" t="s">
        <v>167</v>
      </c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  <c r="BJ165" s="94"/>
      <c r="BK165" s="94"/>
      <c r="BL165" s="94"/>
      <c r="BM165" s="94"/>
      <c r="BN165" s="94"/>
      <c r="BO165" s="94"/>
      <c r="BP165" s="94"/>
      <c r="BQ165" s="94"/>
      <c r="BR165" s="94"/>
      <c r="BS165" s="94" t="str">
        <f>IF(OR(DataGrowthRates!BR165="",DataGrowthRates!BS165=""),"",DataGrowthRates!BS165-DataGrowthRates!BR165)</f>
        <v/>
      </c>
      <c r="BT165" s="94" t="str">
        <f>IF(OR(DataGrowthRates!BS165="",DataGrowthRates!BT165=""),"",DataGrowthRates!BT165-DataGrowthRates!BS165)</f>
        <v/>
      </c>
      <c r="BU165" s="94">
        <f>IF(OR(DataGrowthRates!BT165="",DataGrowthRates!BU165=""),"",DataGrowthRates!BU165-DataGrowthRates!BT165)</f>
        <v>0.41604726554154881</v>
      </c>
      <c r="BV165" s="94">
        <f>IF(OR(DataGrowthRates!BU165="",DataGrowthRates!BV165=""),"",DataGrowthRates!BV165-DataGrowthRates!BU165)</f>
        <v>-1.9676576190511865</v>
      </c>
      <c r="BW165" s="94">
        <f>IF(OR(DataGrowthRates!BV165="",DataGrowthRates!BW165=""),"",DataGrowthRates!BW165-DataGrowthRates!BV165)</f>
        <v>1.1301678288065604</v>
      </c>
      <c r="BX165" s="94">
        <f>IF(OR(DataGrowthRates!BW165="",DataGrowthRates!BX165=""),"",DataGrowthRates!BX165-DataGrowthRates!BW165)</f>
        <v>-1.2719471659042461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0.79527579697986672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-1.3931801120282759</v>
      </c>
      <c r="CC165" s="94">
        <f>IF(OR(DataGrowthRates!CB165="",DataGrowthRates!CC165=""),"",DataGrowthRates!CC165-DataGrowthRates!CB165)</f>
        <v>0</v>
      </c>
      <c r="CD165" s="94">
        <f>IF(OR(DataGrowthRates!CC165="",DataGrowthRates!CD165=""),"",DataGrowthRates!CD165-DataGrowthRates!CC165)</f>
        <v>0</v>
      </c>
    </row>
    <row r="166" spans="1:82" x14ac:dyDescent="0.3">
      <c r="A166" s="4" t="s">
        <v>168</v>
      </c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  <c r="BJ166" s="94"/>
      <c r="BK166" s="94"/>
      <c r="BL166" s="94"/>
      <c r="BM166" s="94"/>
      <c r="BN166" s="94"/>
      <c r="BO166" s="94"/>
      <c r="BP166" s="94"/>
      <c r="BQ166" s="94"/>
      <c r="BR166" s="94"/>
      <c r="BS166" s="94" t="str">
        <f>IF(OR(DataGrowthRates!BR166="",DataGrowthRates!BS166=""),"",DataGrowthRates!BS166-DataGrowthRates!BR166)</f>
        <v/>
      </c>
      <c r="BT166" s="94" t="str">
        <f>IF(OR(DataGrowthRates!BS166="",DataGrowthRates!BT166=""),"",DataGrowthRates!BT166-DataGrowthRates!BS166)</f>
        <v/>
      </c>
      <c r="BU166" s="94" t="str">
        <f>IF(OR(DataGrowthRates!BT166="",DataGrowthRates!BU166=""),"",DataGrowthRates!BU166-DataGrowthRates!BT166)</f>
        <v/>
      </c>
      <c r="BV166" s="94">
        <f>IF(OR(DataGrowthRates!BU166="",DataGrowthRates!BV166=""),"",DataGrowthRates!BV166-DataGrowthRates!BU166)</f>
        <v>-0.5449473130260456</v>
      </c>
      <c r="BW166" s="94">
        <f>IF(OR(DataGrowthRates!BV166="",DataGrowthRates!BW166=""),"",DataGrowthRates!BW166-DataGrowthRates!BV166)</f>
        <v>-0.23745004310930229</v>
      </c>
      <c r="BX166" s="94">
        <f>IF(OR(DataGrowthRates!BW166="",DataGrowthRates!BX166=""),"",DataGrowthRates!BX166-DataGrowthRates!BW166)</f>
        <v>-1.2229093636759629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-0.33047162431683963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-0.37490750376926474</v>
      </c>
      <c r="CC166" s="94">
        <f>IF(OR(DataGrowthRates!CB166="",DataGrowthRates!CC166=""),"",DataGrowthRates!CC166-DataGrowthRates!CB166)</f>
        <v>0</v>
      </c>
      <c r="CD166" s="94">
        <f>IF(OR(DataGrowthRates!CC166="",DataGrowthRates!CD166=""),"",DataGrowthRates!CD166-DataGrowthRates!CC166)</f>
        <v>0</v>
      </c>
    </row>
    <row r="167" spans="1:82" x14ac:dyDescent="0.3">
      <c r="A167" s="62" t="s">
        <v>169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/>
      <c r="AZ167" s="96"/>
      <c r="BA167" s="96"/>
      <c r="BB167" s="96"/>
      <c r="BC167" s="96"/>
      <c r="BD167" s="96"/>
      <c r="BE167" s="96"/>
      <c r="BF167" s="96"/>
      <c r="BG167" s="96"/>
      <c r="BH167" s="96"/>
      <c r="BI167" s="96"/>
      <c r="BJ167" s="96"/>
      <c r="BK167" s="96"/>
      <c r="BL167" s="96"/>
      <c r="BM167" s="96"/>
      <c r="BN167" s="96"/>
      <c r="BO167" s="96"/>
      <c r="BP167" s="96"/>
      <c r="BQ167" s="96"/>
      <c r="BR167" s="96"/>
      <c r="BS167" s="96" t="str">
        <f>IF(OR(DataGrowthRates!BR167="",DataGrowthRates!BS167=""),"",DataGrowthRates!BS167-DataGrowthRates!BR167)</f>
        <v/>
      </c>
      <c r="BT167" s="96" t="str">
        <f>IF(OR(DataGrowthRates!BS167="",DataGrowthRates!BT167=""),"",DataGrowthRates!BT167-DataGrowthRates!BS167)</f>
        <v/>
      </c>
      <c r="BU167" s="96" t="str">
        <f>IF(OR(DataGrowthRates!BT167="",DataGrowthRates!BU167=""),"",DataGrowthRates!BU167-DataGrowthRates!BT167)</f>
        <v/>
      </c>
      <c r="BV167" s="96" t="str">
        <f>IF(OR(DataGrowthRates!BU167="",DataGrowthRates!BV167=""),"",DataGrowthRates!BV167-DataGrowthRates!BU167)</f>
        <v/>
      </c>
      <c r="BW167" s="96">
        <f>IF(OR(DataGrowthRates!BV167="",DataGrowthRates!BW167=""),"",DataGrowthRates!BW167-DataGrowthRates!BV167)</f>
        <v>0.57640547847256673</v>
      </c>
      <c r="BX167" s="96">
        <f>IF(OR(DataGrowthRates!BW167="",DataGrowthRates!BX167=""),"",DataGrowthRates!BX167-DataGrowthRates!BW167)</f>
        <v>0.65821228792263087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-1.3111958716625476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-0.77620391104741948</v>
      </c>
      <c r="CC167" s="96">
        <f>IF(OR(DataGrowthRates!CB167="",DataGrowthRates!CC167=""),"",DataGrowthRates!CC167-DataGrowthRates!CB167)</f>
        <v>0</v>
      </c>
      <c r="CD167" s="96">
        <f>IF(OR(DataGrowthRates!CC167="",DataGrowthRates!CD167=""),"",DataGrowthRates!CD167-DataGrowthRates!CC167)</f>
        <v>0</v>
      </c>
    </row>
    <row r="168" spans="1:82" x14ac:dyDescent="0.3">
      <c r="A168" s="63" t="s">
        <v>170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 t="str">
        <f>IF(OR(DataGrowthRates!BS168="",DataGrowthRates!BT168=""),"",DataGrowthRates!BT168-DataGrowthRates!BS168)</f>
        <v/>
      </c>
      <c r="BU168" s="95" t="str">
        <f>IF(OR(DataGrowthRates!BT168="",DataGrowthRates!BU168=""),"",DataGrowthRates!BU168-DataGrowthRates!BT168)</f>
        <v/>
      </c>
      <c r="BV168" s="95" t="str">
        <f>IF(OR(DataGrowthRates!BU168="",DataGrowthRates!BV168=""),"",DataGrowthRates!BV168-DataGrowthRates!BU168)</f>
        <v/>
      </c>
      <c r="BW168" s="95" t="str">
        <f>IF(OR(DataGrowthRates!BV168="",DataGrowthRates!BW168=""),"",DataGrowthRates!BW168-DataGrowthRates!BV168)</f>
        <v/>
      </c>
      <c r="BX168" s="95">
        <f>IF(OR(DataGrowthRates!BW168="",DataGrowthRates!BX168=""),"",DataGrowthRates!BX168-DataGrowthRates!BW168)</f>
        <v>-0.6060421276526986</v>
      </c>
      <c r="BY168" s="95">
        <f>IF(OR(DataGrowthRates!BX168="",DataGrowthRates!BY168=""),"",DataGrowthRates!BY168-DataGrowthRates!BX168)</f>
        <v>0.62760554068743613</v>
      </c>
      <c r="BZ168" s="95">
        <f>IF(OR(DataGrowthRates!BY168="",DataGrowthRates!BZ168=""),"",DataGrowthRates!BZ168-DataGrowthRates!BY168)</f>
        <v>-2.259351625403605E-2</v>
      </c>
      <c r="CA168" s="95">
        <f>IF(OR(DataGrowthRates!BZ168="",DataGrowthRates!CA168=""),"",DataGrowthRates!CA168-DataGrowthRates!BZ168)</f>
        <v>-0.12942150685437515</v>
      </c>
      <c r="CB168" s="95">
        <f>IF(OR(DataGrowthRates!CA168="",DataGrowthRates!CB168=""),"",DataGrowthRates!CB168-DataGrowthRates!CA168)</f>
        <v>5.516101427081388E-2</v>
      </c>
      <c r="CC168" s="95">
        <f>IF(OR(DataGrowthRates!CB168="",DataGrowthRates!CC168=""),"",DataGrowthRates!CC168-DataGrowthRates!CB168)</f>
        <v>0</v>
      </c>
      <c r="CD168" s="95">
        <f>IF(OR(DataGrowthRates!CC168="",DataGrowthRates!CD168=""),"",DataGrowthRates!CD168-DataGrowthRates!CC168)</f>
        <v>0.58526112807328867</v>
      </c>
    </row>
    <row r="169" spans="1:82" x14ac:dyDescent="0.3">
      <c r="A169" s="4" t="s">
        <v>171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94">
        <f>IF(OR(DataGrowthRates!BX169="",DataGrowthRates!BY169=""),"",DataGrowthRates!BY169-DataGrowthRates!BX169)</f>
        <v>0.63424586802752758</v>
      </c>
      <c r="BZ169" s="94">
        <f>IF(OR(DataGrowthRates!BY169="",DataGrowthRates!BZ169=""),"",DataGrowthRates!BZ169-DataGrowthRates!BY169)</f>
        <v>-0.377006727158125</v>
      </c>
      <c r="CA169" s="94">
        <f>IF(OR(DataGrowthRates!BZ169="",DataGrowthRates!CA169=""),"",DataGrowthRates!CA169-DataGrowthRates!BZ169)</f>
        <v>-0.77464384848183121</v>
      </c>
      <c r="CB169" s="94">
        <f>IF(OR(DataGrowthRates!CA169="",DataGrowthRates!CB169=""),"",DataGrowthRates!CB169-DataGrowthRates!CA169)</f>
        <v>1.5085925419870763</v>
      </c>
      <c r="CC169" s="94">
        <f>IF(OR(DataGrowthRates!CB169="",DataGrowthRates!CC169=""),"",DataGrowthRates!CC169-DataGrowthRates!CB169)</f>
        <v>0</v>
      </c>
      <c r="CD169" s="94">
        <f>IF(OR(DataGrowthRates!CC169="",DataGrowthRates!CD169=""),"",DataGrowthRates!CD169-DataGrowthRates!CC169)</f>
        <v>0.23199003870879409</v>
      </c>
    </row>
    <row r="170" spans="1:82" x14ac:dyDescent="0.3">
      <c r="A170" s="4" t="s">
        <v>172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94">
        <f>IF(OR(DataGrowthRates!BY170="",DataGrowthRates!BZ170=""),"",DataGrowthRates!BZ170-DataGrowthRates!BY170)</f>
        <v>-0.2101324892193962</v>
      </c>
      <c r="CA170" s="94">
        <f>IF(OR(DataGrowthRates!BZ170="",DataGrowthRates!CA170=""),"",DataGrowthRates!CA170-DataGrowthRates!BZ170)</f>
        <v>-0.23155661430804408</v>
      </c>
      <c r="CB170" s="94">
        <f>IF(OR(DataGrowthRates!CA170="",DataGrowthRates!CB170=""),"",DataGrowthRates!CB170-DataGrowthRates!CA170)</f>
        <v>0.47727487984133954</v>
      </c>
      <c r="CC170" s="94">
        <f>IF(OR(DataGrowthRates!CB170="",DataGrowthRates!CC170=""),"",DataGrowthRates!CC170-DataGrowthRates!CB170)</f>
        <v>0</v>
      </c>
      <c r="CD170" s="94">
        <f>IF(OR(DataGrowthRates!CC170="",DataGrowthRates!CD170=""),"",DataGrowthRates!CD170-DataGrowthRates!CC170)</f>
        <v>-8.9728344079089695E-2</v>
      </c>
    </row>
    <row r="171" spans="1:82" x14ac:dyDescent="0.3">
      <c r="A171" s="62" t="s">
        <v>173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/>
      <c r="BS171" s="96" t="str">
        <f>IF(OR(DataGrowthRates!BR171="",DataGrowthRates!BS171=""),"",DataGrowthRates!BS171-DataGrowthRates!BR171)</f>
        <v/>
      </c>
      <c r="BT171" s="147" t="str">
        <f>IF(OR(DataGrowthRates!BS171="",DataGrowthRates!BT171=""),"",DataGrowthRates!BT171-DataGrowthRates!BS171)</f>
        <v/>
      </c>
      <c r="BU171" s="147" t="str">
        <f>IF(OR(DataGrowthRates!BT171="",DataGrowthRates!BU171=""),"",DataGrowthRates!BU171-DataGrowthRates!BT171)</f>
        <v/>
      </c>
      <c r="BV171" s="147" t="str">
        <f>IF(OR(DataGrowthRates!BU171="",DataGrowthRates!BV171=""),"",DataGrowthRates!BV171-DataGrowthRates!BU171)</f>
        <v/>
      </c>
      <c r="BW171" s="147" t="str">
        <f>IF(OR(DataGrowthRates!BV171="",DataGrowthRates!BW171=""),"",DataGrowthRates!BW171-DataGrowthRates!BV171)</f>
        <v/>
      </c>
      <c r="BX171" s="147" t="str">
        <f>IF(OR(DataGrowthRates!BW171="",DataGrowthRates!BX171=""),"",DataGrowthRates!BX171-DataGrowthRates!BW171)</f>
        <v/>
      </c>
      <c r="BY171" s="96" t="str">
        <f>IF(OR(DataGrowthRates!BX171="",DataGrowthRates!BY171=""),"",DataGrowthRates!BY171-DataGrowthRates!BX171)</f>
        <v/>
      </c>
      <c r="BZ171" s="96" t="str">
        <f>IF(OR(DataGrowthRates!BY171="",DataGrowthRates!BZ171=""),"",DataGrowthRates!BZ171-DataGrowthRates!BY171)</f>
        <v/>
      </c>
      <c r="CA171" s="96">
        <f>IF(OR(DataGrowthRates!BZ171="",DataGrowthRates!CA171=""),"",DataGrowthRates!CA171-DataGrowthRates!BZ171)</f>
        <v>0.15192209020729508</v>
      </c>
      <c r="CB171" s="96">
        <f>IF(OR(DataGrowthRates!CA171="",DataGrowthRates!CB171=""),"",DataGrowthRates!CB171-DataGrowthRates!CA171)</f>
        <v>1.9672171835808092</v>
      </c>
      <c r="CC171" s="96">
        <f>IF(OR(DataGrowthRates!CB171="",DataGrowthRates!CC171=""),"",DataGrowthRates!CC171-DataGrowthRates!CB171)</f>
        <v>0</v>
      </c>
      <c r="CD171" s="96">
        <f>IF(OR(DataGrowthRates!CC171="",DataGrowthRates!CD171=""),"",DataGrowthRates!CD171-DataGrowthRates!CC171)</f>
        <v>-9.7273964025252735E-2</v>
      </c>
    </row>
    <row r="172" spans="1:82" x14ac:dyDescent="0.3">
      <c r="A172" s="63" t="s">
        <v>177</v>
      </c>
      <c r="CA172" s="95"/>
      <c r="CB172" s="95">
        <f>IF(OR(DataGrowthRates!CA172="",DataGrowthRates!CB172=""),"",DataGrowthRates!CB172-DataGrowthRates!CA172)</f>
        <v>0.30154590096777184</v>
      </c>
      <c r="CC172" s="95">
        <f>IF(OR(DataGrowthRates!CB172="",DataGrowthRates!CC172=""),"",DataGrowthRates!CC172-DataGrowthRates!CB172)</f>
        <v>0.53519720613281963</v>
      </c>
      <c r="CD172" s="95">
        <f>IF(OR(DataGrowthRates!CC172="",DataGrowthRates!CD172=""),"",DataGrowthRates!CD172-DataGrowthRates!CC172)</f>
        <v>-0.92068029973860632</v>
      </c>
    </row>
    <row r="173" spans="1:82" x14ac:dyDescent="0.3">
      <c r="A173" s="4" t="s">
        <v>178</v>
      </c>
      <c r="CA173" s="94"/>
      <c r="CB173" s="94"/>
      <c r="CC173" s="94">
        <f>IF(OR(DataGrowthRates!CB173="",DataGrowthRates!CC173=""),"",DataGrowthRates!CC173-DataGrowthRates!CB173)</f>
        <v>0.42853879416085838</v>
      </c>
      <c r="CD173" s="94">
        <f>IF(OR(DataGrowthRates!CC173="",DataGrowthRates!CD173=""),"",DataGrowthRates!CD173-DataGrowthRates!CC173)</f>
        <v>-0.53130761656052261</v>
      </c>
    </row>
    <row r="174" spans="1:82" x14ac:dyDescent="0.3">
      <c r="A174" s="4" t="s">
        <v>179</v>
      </c>
      <c r="CA174" s="94"/>
      <c r="CB174" s="94"/>
      <c r="CC174" s="94"/>
      <c r="CD174" s="94">
        <f>IF(OR(DataGrowthRates!CC174="",DataGrowthRates!CD174=""),"",DataGrowthRates!CD174-DataGrowthRates!CC174)</f>
        <v>1.1347301104485754</v>
      </c>
    </row>
    <row r="175" spans="1:82" x14ac:dyDescent="0.3">
      <c r="A175" s="4" t="s">
        <v>180</v>
      </c>
      <c r="CA175" s="94"/>
      <c r="CB175" s="94"/>
      <c r="CC175" s="94"/>
      <c r="CD175" s="94"/>
    </row>
  </sheetData>
  <phoneticPr fontId="0" type="noConversion"/>
  <conditionalFormatting sqref="C5:C20 D5:BR44 C96:C111 D128:AI131 BS171">
    <cfRule type="cellIs" dxfId="9" priority="25" operator="notEqual">
      <formula>""</formula>
    </cfRule>
  </conditionalFormatting>
  <conditionalFormatting sqref="D45:AO56">
    <cfRule type="cellIs" dxfId="8" priority="24" operator="notEqual">
      <formula>""</formula>
    </cfRule>
  </conditionalFormatting>
  <conditionalFormatting sqref="D96:CD127 AX128:BX168 BY128:CD169">
    <cfRule type="cellIs" dxfId="7" priority="11" operator="notEqual">
      <formula>""</formula>
    </cfRule>
  </conditionalFormatting>
  <conditionalFormatting sqref="AJ128:AW143">
    <cfRule type="cellIs" dxfId="6" priority="17" operator="notEqual">
      <formula>""</formula>
    </cfRule>
  </conditionalFormatting>
  <conditionalFormatting sqref="AP45:BR53 AP54:AX56 AY54:BR88 D57:AX88">
    <cfRule type="cellIs" dxfId="5" priority="21" operator="notEqual">
      <formula>""</formula>
    </cfRule>
  </conditionalFormatting>
  <conditionalFormatting sqref="BS5:CD88">
    <cfRule type="cellIs" dxfId="4" priority="12" operator="notEqual">
      <formula>""</formula>
    </cfRule>
  </conditionalFormatting>
  <conditionalFormatting sqref="BT169:BX171">
    <cfRule type="cellIs" dxfId="3" priority="9" operator="notEqual">
      <formula>""</formula>
    </cfRule>
  </conditionalFormatting>
  <conditionalFormatting sqref="BY171:CD171">
    <cfRule type="cellIs" dxfId="2" priority="1" operator="notEqual">
      <formula>""</formula>
    </cfRule>
  </conditionalFormatting>
  <conditionalFormatting sqref="BZ170:CD170">
    <cfRule type="cellIs" dxfId="1" priority="8" operator="notEqual">
      <formula>""</formula>
    </cfRule>
  </conditionalFormatting>
  <conditionalFormatting sqref="CA172:CD175">
    <cfRule type="cellIs" dxfId="0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3"/>
  <sheetViews>
    <sheetView showGridLines="0" zoomScale="80" zoomScaleNormal="8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89" t="s">
        <v>28</v>
      </c>
      <c r="K3" s="190"/>
      <c r="L3" s="191" t="s">
        <v>29</v>
      </c>
      <c r="M3" s="190"/>
    </row>
    <row r="4" spans="1:13" ht="13" x14ac:dyDescent="0.3">
      <c r="A4" s="37">
        <v>1</v>
      </c>
      <c r="B4" s="9" t="s">
        <v>12</v>
      </c>
      <c r="C4" s="106">
        <f ca="1">DataGrowthRates!DE9</f>
        <v>51.423042279577409</v>
      </c>
      <c r="D4" s="108">
        <f ca="1">DataGrowthRates!DH9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COUNT(E4:E83)</f>
        <v>79</v>
      </c>
      <c r="L4" s="29" t="s">
        <v>32</v>
      </c>
      <c r="M4" s="156">
        <f ca="1">CORREL(E5:E83,G5:G83)</f>
        <v>-2.6645882604915173E-2</v>
      </c>
    </row>
    <row r="5" spans="1:13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8">
        <f ca="1">DataGrowthRates!DH10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AVERAGE(E4:E83)</f>
        <v>-2.2952166497484799E-2</v>
      </c>
      <c r="L5" s="31" t="s">
        <v>46</v>
      </c>
      <c r="M5" s="156">
        <f ca="1">VARP(E4:E83)*((1+M4)/(1-M4))</f>
        <v>7.7340480513613266E-2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8">
        <f ca="1">DataGrowthRates!DH11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VARP(E4:E83)</f>
        <v>8.1574921664154962E-2</v>
      </c>
      <c r="L6" s="31" t="s">
        <v>31</v>
      </c>
      <c r="M6" s="32">
        <f ca="1">ROUNDUP((K4*(1-(M4*M4)))/(1+(M4*M4)),0)</f>
        <v>79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8">
        <f ca="1">DataGrowthRates!DH12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-0.71426422538274414</v>
      </c>
      <c r="L7" s="31" t="s">
        <v>30</v>
      </c>
      <c r="M7" s="159">
        <f ca="1">K5/SQRT(M5/K4)</f>
        <v>-0.73355688613809755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8">
        <f ca="1">DataGrowthRates!DH13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1.9908470688116919</v>
      </c>
      <c r="L8" s="11" t="s">
        <v>104</v>
      </c>
      <c r="M8" s="160">
        <f ca="1">TINV(0.05,M6)</f>
        <v>1.9904502102301287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8">
        <f ca="1">DataGrowthRates!DH14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8">
        <f ca="1">DataGrowthRates!DH15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8">
        <f ca="1">DataGrowthRates!DH16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87" t="s">
        <v>35</v>
      </c>
      <c r="K11" s="188"/>
      <c r="L11" s="17" t="s">
        <v>41</v>
      </c>
      <c r="M11" s="161">
        <f ca="1">K5</f>
        <v>-2.2952166497484799E-2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8">
        <f ca="1">DataGrowthRates!DH17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AVERAGE(H4:H83)</f>
        <v>0.22002641092768621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8">
        <f ca="1">DataGrowthRates!DH18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8">
        <f ca="1">DataGrowthRates!DH19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8">
        <f ca="1">DataGrowthRates!DH20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8">
        <f ca="1">DataGrowthRates!DH21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8">
        <f ca="1">DataGrowthRates!DH22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8">
        <f ca="1">DataGrowthRates!DH23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8">
        <f ca="1">DataGrowthRates!DH24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8">
        <f ca="1">DataGrowthRates!DH25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8">
        <f ca="1">DataGrowthRates!DH26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8">
        <f ca="1">DataGrowthRates!DH27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8">
        <f ca="1">DataGrowthRates!DH28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8">
        <f ca="1">DataGrowthRates!DH29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8">
        <f ca="1">DataGrowthRates!DH30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8">
        <f ca="1">DataGrowthRates!DH31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8">
        <f ca="1">DataGrowthRates!DH32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8">
        <f ca="1">DataGrowthRates!DH33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8">
        <f ca="1">DataGrowthRates!DH34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3" si="8">A29+1</f>
        <v>27</v>
      </c>
      <c r="B30" s="9" t="s">
        <v>107</v>
      </c>
      <c r="C30" s="106">
        <f ca="1">DataGrowthRates!DE35</f>
        <v>30.548736128107105</v>
      </c>
      <c r="D30" s="108">
        <f ca="1">DataGrowthRates!DH35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DataGrowthRates!DE36</f>
        <v>38.925573203027213</v>
      </c>
      <c r="D31" s="108">
        <f ca="1">DataGrowthRates!DH36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DataGrowthRates!DE37</f>
        <v>43.37325882753391</v>
      </c>
      <c r="D32" s="108">
        <f ca="1">DataGrowthRates!DH37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DataGrowthRates!DE38</f>
        <v>34.11137227243124</v>
      </c>
      <c r="D33" s="108">
        <f ca="1">DataGrowthRates!DH38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DataGrowthRates!DE39</f>
        <v>30.107664045313474</v>
      </c>
      <c r="D34" s="108">
        <f ca="1">DataGrowthRates!DH39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DataGrowthRates!DE40</f>
        <v>42.008467042111626</v>
      </c>
      <c r="D35" s="108">
        <f ca="1">DataGrowthRates!DH40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DataGrowthRates!DE41</f>
        <v>45.52982037089636</v>
      </c>
      <c r="D36" s="108">
        <f ca="1">DataGrowthRates!DH41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DataGrowthRates!DE42</f>
        <v>34.470546550192658</v>
      </c>
      <c r="D37" s="108">
        <f ca="1">DataGrowthRates!DH42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DataGrowthRates!DE43</f>
        <v>29.841113568323934</v>
      </c>
      <c r="D38" s="108">
        <f ca="1">DataGrowthRates!DH43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DataGrowthRates!DE44</f>
        <v>39.330170390050256</v>
      </c>
      <c r="D39" s="108">
        <f ca="1">DataGrowthRates!DH44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DataGrowthRates!DE45</f>
        <v>40.857308660913162</v>
      </c>
      <c r="D40" s="108">
        <f ca="1">DataGrowthRates!DH45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DataGrowthRates!DE46</f>
        <v>31.890838489092729</v>
      </c>
      <c r="D41" s="108">
        <f ca="1">DataGrowthRates!DH46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DataGrowthRates!DE47</f>
        <v>29.528473835891806</v>
      </c>
      <c r="D42" s="108">
        <f ca="1">DataGrowthRates!DH47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DataGrowthRates!DE48</f>
        <v>39.235113876332051</v>
      </c>
      <c r="D43" s="108">
        <f ca="1">DataGrowthRates!DH48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DataGrowthRates!DE49</f>
        <v>44.025687522224196</v>
      </c>
      <c r="D44" s="108">
        <f ca="1">DataGrowthRates!DH49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DataGrowthRates!DE50</f>
        <v>33.011969985734105</v>
      </c>
      <c r="D45" s="108">
        <f ca="1">DataGrowthRates!DH50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DataGrowthRates!DE51</f>
        <v>30.709916180389236</v>
      </c>
      <c r="D46" s="108">
        <f ca="1">DataGrowthRates!DH51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DataGrowthRates!DE52</f>
        <v>38.721617528084053</v>
      </c>
      <c r="D47" s="108">
        <f ca="1">DataGrowthRates!DH52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DataGrowthRates!DE53</f>
        <v>43.855197395252453</v>
      </c>
      <c r="D48" s="108">
        <f ca="1">DataGrowthRates!DH53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DataGrowthRates!DE54</f>
        <v>33.643351990641975</v>
      </c>
      <c r="D49" s="108">
        <f ca="1">DataGrowthRates!DH54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DataGrowthRates!DE55</f>
        <v>29.825679069852786</v>
      </c>
      <c r="D50" s="108">
        <f ca="1">DataGrowthRates!DH55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DataGrowthRates!DE56</f>
        <v>41.09003425295672</v>
      </c>
      <c r="D51" s="108">
        <f ca="1">DataGrowthRates!DH56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3" ca="1" si="68">E50</f>
        <v>-2.0571777121823231E-2</v>
      </c>
      <c r="H51" s="107">
        <f t="shared" ref="H51:H83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DataGrowthRates!DE57</f>
        <v>42.782647628145007</v>
      </c>
      <c r="D52" s="108">
        <f ca="1">DataGrowthRates!DH57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DataGrowthRates!DE58</f>
        <v>32.502484749389552</v>
      </c>
      <c r="D53" s="108">
        <f ca="1">DataGrowthRates!DH58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DataGrowthRates!DE59</f>
        <v>30.342518498921635</v>
      </c>
      <c r="D54" s="108">
        <f ca="1">DataGrowthRates!DH59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DataGrowthRates!DE60</f>
        <v>41.282195081292464</v>
      </c>
      <c r="D55" s="108">
        <f ca="1">DataGrowthRates!DH60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DataGrowthRates!DE61</f>
        <v>45.894980747968987</v>
      </c>
      <c r="D56" s="108">
        <f ca="1">DataGrowthRates!DH61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DataGrowthRates!DE62</f>
        <v>33.089955139227115</v>
      </c>
      <c r="D57" s="108">
        <f ca="1">DataGrowthRates!DH62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DataGrowthRates!DE63</f>
        <v>30.717919817757991</v>
      </c>
      <c r="D58" s="108">
        <f ca="1">DataGrowthRates!DH63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DataGrowthRates!DE64</f>
        <v>41.405078383696235</v>
      </c>
      <c r="D59" s="108">
        <f ca="1">DataGrowthRates!DH64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DataGrowthRates!DE65</f>
        <v>42.867129278414851</v>
      </c>
      <c r="D60" s="108">
        <f ca="1">DataGrowthRates!DH65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DataGrowthRates!DE66</f>
        <v>33.860532366471901</v>
      </c>
      <c r="D61" s="108">
        <f ca="1">DataGrowthRates!DH66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DataGrowthRates!DE67</f>
        <v>30.149106552629668</v>
      </c>
      <c r="D62" s="108">
        <f ca="1">DataGrowthRates!DH67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DataGrowthRates!DE68</f>
        <v>42.298317058055211</v>
      </c>
      <c r="D63" s="108">
        <f ca="1">DataGrowthRates!DH68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DataGrowthRates!DE69</f>
        <v>42.941856310045843</v>
      </c>
      <c r="D64" s="108">
        <f ca="1">DataGrowthRates!DH69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DataGrowthRates!DE70</f>
        <v>24.090212184094359</v>
      </c>
      <c r="D65" s="108">
        <f ca="1">DataGrowthRates!DH70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DataGrowthRates!DE71</f>
        <v>24.993294409183914</v>
      </c>
      <c r="D66" s="108">
        <f ca="1">DataGrowthRates!DH71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DataGrowthRates!DE72</f>
        <v>37.192430000000002</v>
      </c>
      <c r="D67" s="108">
        <f ca="1">DataGrowthRates!DH72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DataGrowthRates!DE73</f>
        <v>38.962049999999998</v>
      </c>
      <c r="D68" s="108">
        <f ca="1">DataGrowthRates!DH73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DataGrowthRates!DE74</f>
        <v>30.51338999999999</v>
      </c>
      <c r="D69" s="108">
        <f ca="1">DataGrowthRates!DH74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DataGrowthRates!DE75</f>
        <v>26.215640000000004</v>
      </c>
      <c r="D70" s="108">
        <f ca="1">DataGrowthRates!DH75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DataGrowthRates!DE76</f>
        <v>37.589349999999996</v>
      </c>
      <c r="D71" s="108">
        <f ca="1">DataGrowthRates!DH76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DataGrowthRates!DE77</f>
        <v>39.030990000000003</v>
      </c>
      <c r="D72" s="108">
        <f ca="1">DataGrowthRates!DH77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DataGrowthRates!DE78</f>
        <v>30.403490000000005</v>
      </c>
      <c r="D73" s="108">
        <f ca="1">DataGrowthRates!DH78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DataGrowthRates!DE79</f>
        <v>27.500610000000002</v>
      </c>
      <c r="D74" s="108">
        <f ca="1">DataGrowthRates!DH79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DataGrowthRates!DE80</f>
        <v>35.801319999999997</v>
      </c>
      <c r="D75" s="108">
        <f ca="1">DataGrowthRates!DH80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DataGrowthRates!DE81</f>
        <v>38.529509999999995</v>
      </c>
      <c r="D76" s="108">
        <f ca="1">DataGrowthRates!DH81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DataGrowthRates!DE82</f>
        <v>29.116299999999999</v>
      </c>
      <c r="D77" s="108">
        <f ca="1">DataGrowthRates!DH82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DataGrowthRates!DE83</f>
        <v>26.69849</v>
      </c>
      <c r="D78" s="108">
        <f ca="1">DataGrowthRates!DH83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DataGrowthRates!DE84</f>
        <v>35.328290000000003</v>
      </c>
      <c r="D79" s="108">
        <f ca="1">DataGrowthRates!DH84</f>
        <v>35.382829999999998</v>
      </c>
      <c r="E79" s="110">
        <f t="shared" ref="E79" ca="1" si="123">D79-C79</f>
        <v>5.4539999999995814E-2</v>
      </c>
      <c r="F79" s="102">
        <f t="shared" ref="F79:F83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DataGrowthRates!DE85</f>
        <v>38.071400000000011</v>
      </c>
      <c r="D80" s="108">
        <f ca="1">DataGrowthRates!DH85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07">
        <f t="shared" ca="1" si="69"/>
        <v>3.1850000000005707E-2</v>
      </c>
    </row>
    <row r="81" spans="1:13" ht="13" x14ac:dyDescent="0.3">
      <c r="A81" s="37">
        <f t="shared" si="8"/>
        <v>78</v>
      </c>
      <c r="B81" s="155" t="s">
        <v>178</v>
      </c>
      <c r="C81" s="106">
        <f ca="1">DataGrowthRates!DE86</f>
        <v>29.412070000000003</v>
      </c>
      <c r="D81" s="108">
        <f ca="1">DataGrowthRates!DH86</f>
        <v>29.537141618308613</v>
      </c>
      <c r="E81" s="110">
        <f t="shared" ref="E81" ca="1" si="127">D81-C81</f>
        <v>0.1250716183086098</v>
      </c>
      <c r="F81" s="102">
        <f t="shared" ref="F81" ca="1" si="128">+E81/C81</f>
        <v>4.2523908826753703E-3</v>
      </c>
      <c r="G81" s="111">
        <f t="shared" ca="1" si="68"/>
        <v>-3.1850000000005707E-2</v>
      </c>
      <c r="H81" s="107">
        <f t="shared" ca="1" si="69"/>
        <v>0.1250716183086098</v>
      </c>
    </row>
    <row r="82" spans="1:13" ht="13" x14ac:dyDescent="0.3">
      <c r="A82" s="37">
        <f t="shared" si="8"/>
        <v>79</v>
      </c>
      <c r="B82" s="155" t="s">
        <v>179</v>
      </c>
      <c r="C82" s="106">
        <f ca="1">DataGrowthRates!DE87</f>
        <v>26.870982751217461</v>
      </c>
      <c r="D82" s="108">
        <f ca="1">DataGrowthRates!DH87</f>
        <v>27.14762</v>
      </c>
      <c r="E82" s="110">
        <f t="shared" ref="E82" ca="1" si="129">D82-C82</f>
        <v>0.27663724878253859</v>
      </c>
      <c r="F82" s="102">
        <f t="shared" ref="F82" ca="1" si="130">+E82/C82</f>
        <v>1.0295017913701158E-2</v>
      </c>
      <c r="G82" s="111">
        <f t="shared" ca="1" si="68"/>
        <v>0.1250716183086098</v>
      </c>
      <c r="H82" s="178">
        <f t="shared" ca="1" si="69"/>
        <v>0.27663724878253859</v>
      </c>
    </row>
    <row r="83" spans="1:13" ht="13" x14ac:dyDescent="0.3">
      <c r="A83" s="37">
        <f t="shared" si="8"/>
        <v>80</v>
      </c>
      <c r="B83" s="155" t="s">
        <v>180</v>
      </c>
      <c r="C83" s="106">
        <f ca="1">DataGrowthRates!DE88</f>
        <v>36.401299999999999</v>
      </c>
      <c r="D83" s="177">
        <f>DataGrowthRates!DH88</f>
        <v>0</v>
      </c>
      <c r="E83" s="180"/>
      <c r="F83" s="179">
        <f t="shared" ca="1" si="124"/>
        <v>0</v>
      </c>
      <c r="G83" s="111">
        <f t="shared" ca="1" si="68"/>
        <v>0.27663724878253859</v>
      </c>
      <c r="H83" s="178">
        <f t="shared" si="69"/>
        <v>0</v>
      </c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2" t="s">
        <v>44</v>
      </c>
      <c r="C93" s="71" t="s">
        <v>100</v>
      </c>
      <c r="D93" s="71" t="s">
        <v>88</v>
      </c>
      <c r="E93" s="71" t="s">
        <v>36</v>
      </c>
      <c r="F93" s="71" t="s">
        <v>37</v>
      </c>
      <c r="G93" s="71" t="s">
        <v>38</v>
      </c>
      <c r="J93" s="189" t="s">
        <v>28</v>
      </c>
      <c r="K93" s="190"/>
      <c r="L93" s="191" t="s">
        <v>29</v>
      </c>
      <c r="M93" s="190"/>
    </row>
    <row r="94" spans="1:13" ht="13" x14ac:dyDescent="0.3">
      <c r="A94" s="37">
        <v>1</v>
      </c>
      <c r="B94" s="9" t="s">
        <v>12</v>
      </c>
      <c r="C94" s="106">
        <f ca="1">DataGrowthRates!CQ9</f>
        <v>-1.3528809911669206</v>
      </c>
      <c r="D94" s="108">
        <f ca="1">DataGrowthRates!CR9</f>
        <v>-0.96471804029173402</v>
      </c>
      <c r="E94" s="109">
        <f ca="1">D94-C94</f>
        <v>0.3881629508751866</v>
      </c>
      <c r="F94" s="111"/>
      <c r="G94" s="107">
        <f ca="1">ABS(E94)</f>
        <v>0.3881629508751866</v>
      </c>
      <c r="J94" s="25" t="s">
        <v>40</v>
      </c>
      <c r="K94" s="26">
        <f ca="1">COUNT(E94:E173)</f>
        <v>79</v>
      </c>
      <c r="L94" s="29" t="s">
        <v>32</v>
      </c>
      <c r="M94" s="30">
        <f ca="1">CORREL(E95:E173,F95:F173)</f>
        <v>-0.15392947182035799</v>
      </c>
    </row>
    <row r="95" spans="1:13" ht="13" x14ac:dyDescent="0.3">
      <c r="A95" s="37">
        <f>A94+1</f>
        <v>2</v>
      </c>
      <c r="B95" s="9" t="s">
        <v>13</v>
      </c>
      <c r="C95" s="106">
        <f ca="1">DataGrowthRates!CQ10</f>
        <v>1.1518607504420553</v>
      </c>
      <c r="D95" s="108">
        <f ca="1">DataGrowthRates!CR10</f>
        <v>1.2715338958846316</v>
      </c>
      <c r="E95" s="109">
        <f t="shared" ref="E95:E115" ca="1" si="131">D95-C95</f>
        <v>0.11967314544257635</v>
      </c>
      <c r="F95" s="111">
        <f ca="1">E94</f>
        <v>0.3881629508751866</v>
      </c>
      <c r="G95" s="107">
        <f t="shared" ref="G95:G115" ca="1" si="132">ABS(E95)</f>
        <v>0.11967314544257635</v>
      </c>
      <c r="J95" s="25" t="s">
        <v>48</v>
      </c>
      <c r="K95" s="27">
        <f ca="1">AVERAGE(E94:E173)</f>
        <v>4.9887969671429571E-3</v>
      </c>
      <c r="L95" s="31" t="s">
        <v>46</v>
      </c>
      <c r="M95" s="30">
        <f ca="1">VARP(E94:E173)*((1+M94)/(1-M94))</f>
        <v>0.42187122484537098</v>
      </c>
    </row>
    <row r="96" spans="1:13" ht="15" x14ac:dyDescent="0.3">
      <c r="A96" s="37">
        <f t="shared" ref="A96:A117" si="133">A95+1</f>
        <v>3</v>
      </c>
      <c r="B96" s="9" t="s">
        <v>14</v>
      </c>
      <c r="C96" s="106">
        <f ca="1">DataGrowthRates!CQ11</f>
        <v>1.8521346390402893</v>
      </c>
      <c r="D96" s="108">
        <f ca="1">DataGrowthRates!CR11</f>
        <v>0.57489453497337317</v>
      </c>
      <c r="E96" s="109">
        <f t="shared" ca="1" si="131"/>
        <v>-1.2772401040669161</v>
      </c>
      <c r="F96" s="111">
        <f t="shared" ref="F96:F115" ca="1" si="134">E95</f>
        <v>0.11967314544257635</v>
      </c>
      <c r="G96" s="107">
        <f t="shared" ca="1" si="132"/>
        <v>1.2772401040669161</v>
      </c>
      <c r="J96" s="25" t="s">
        <v>47</v>
      </c>
      <c r="K96" s="27">
        <f ca="1">VARP(E94:E173)</f>
        <v>0.57537713872319707</v>
      </c>
      <c r="L96" s="31" t="s">
        <v>31</v>
      </c>
      <c r="M96" s="32">
        <f ca="1">ROUNDUP((K94*(1-(M94*M94)))/(1+(M94*M94)),0)</f>
        <v>76</v>
      </c>
    </row>
    <row r="97" spans="1:13" ht="13" x14ac:dyDescent="0.3">
      <c r="A97" s="37">
        <f t="shared" si="133"/>
        <v>4</v>
      </c>
      <c r="B97" s="9" t="s">
        <v>15</v>
      </c>
      <c r="C97" s="106">
        <f ca="1">DataGrowthRates!CQ12</f>
        <v>1.6883699871306146</v>
      </c>
      <c r="D97" s="108">
        <f ca="1">DataGrowthRates!CR12</f>
        <v>1.215890459967065</v>
      </c>
      <c r="E97" s="109">
        <f t="shared" ca="1" si="131"/>
        <v>-0.47247952716354957</v>
      </c>
      <c r="F97" s="111">
        <f t="shared" ca="1" si="134"/>
        <v>-1.2772401040669161</v>
      </c>
      <c r="G97" s="107">
        <f t="shared" ca="1" si="132"/>
        <v>0.47247952716354957</v>
      </c>
      <c r="J97" s="25" t="s">
        <v>124</v>
      </c>
      <c r="K97" s="28">
        <f ca="1">K95/SQRT(K96/K94)</f>
        <v>5.8456535668170329E-2</v>
      </c>
      <c r="L97" s="31" t="s">
        <v>30</v>
      </c>
      <c r="M97" s="33">
        <f ca="1">K95/SQRT(M95/K94)</f>
        <v>6.8268352644725236E-2</v>
      </c>
    </row>
    <row r="98" spans="1:13" ht="13.5" thickBot="1" x14ac:dyDescent="0.35">
      <c r="A98" s="37">
        <f t="shared" si="133"/>
        <v>5</v>
      </c>
      <c r="B98" s="9" t="s">
        <v>16</v>
      </c>
      <c r="C98" s="106">
        <f ca="1">DataGrowthRates!CQ13</f>
        <v>1.7868339089699885</v>
      </c>
      <c r="D98" s="108">
        <f ca="1">DataGrowthRates!CR13</f>
        <v>3.1261022311514544</v>
      </c>
      <c r="E98" s="109">
        <f t="shared" ca="1" si="131"/>
        <v>1.3392683221814659</v>
      </c>
      <c r="F98" s="111">
        <f t="shared" ca="1" si="134"/>
        <v>-0.47247952716354957</v>
      </c>
      <c r="G98" s="107">
        <f t="shared" ca="1" si="132"/>
        <v>1.3392683221814659</v>
      </c>
      <c r="J98" s="12" t="s">
        <v>103</v>
      </c>
      <c r="K98" s="34">
        <f ca="1">TINV(0.05,K94-1)</f>
        <v>1.9908470688116919</v>
      </c>
      <c r="L98" s="11" t="s">
        <v>104</v>
      </c>
      <c r="M98" s="34">
        <f ca="1">TINV(0.05,M96)</f>
        <v>1.991672609644662</v>
      </c>
    </row>
    <row r="99" spans="1:13" ht="13.5" thickBot="1" x14ac:dyDescent="0.35">
      <c r="A99" s="37">
        <f t="shared" si="133"/>
        <v>6</v>
      </c>
      <c r="B99" s="9" t="s">
        <v>17</v>
      </c>
      <c r="C99" s="106">
        <f ca="1">DataGrowthRates!CQ14</f>
        <v>-0.31217447914447188</v>
      </c>
      <c r="D99" s="108">
        <f ca="1">DataGrowthRates!CR14</f>
        <v>-0.33840494953001948</v>
      </c>
      <c r="E99" s="109">
        <f t="shared" ca="1" si="131"/>
        <v>-2.62304703855476E-2</v>
      </c>
      <c r="F99" s="111">
        <f t="shared" ca="1" si="134"/>
        <v>1.3392683221814659</v>
      </c>
      <c r="G99" s="107">
        <f t="shared" ca="1" si="132"/>
        <v>2.62304703855476E-2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33"/>
        <v>7</v>
      </c>
      <c r="B100" s="9" t="s">
        <v>18</v>
      </c>
      <c r="C100" s="106">
        <f ca="1">DataGrowthRates!CQ15</f>
        <v>-2.9972371024804096</v>
      </c>
      <c r="D100" s="108">
        <f ca="1">DataGrowthRates!CR15</f>
        <v>-2.3067454192228252</v>
      </c>
      <c r="E100" s="109">
        <f t="shared" ca="1" si="131"/>
        <v>0.69049168325758448</v>
      </c>
      <c r="F100" s="111">
        <f t="shared" ca="1" si="134"/>
        <v>-2.62304703855476E-2</v>
      </c>
      <c r="G100" s="107">
        <f t="shared" ca="1" si="132"/>
        <v>0.69049168325758448</v>
      </c>
      <c r="J100" s="14"/>
      <c r="K100" s="15"/>
      <c r="L100" s="14"/>
      <c r="M100" s="16"/>
    </row>
    <row r="101" spans="1:13" ht="13.5" thickBot="1" x14ac:dyDescent="0.35">
      <c r="A101" s="37">
        <f t="shared" si="133"/>
        <v>8</v>
      </c>
      <c r="B101" s="9" t="s">
        <v>19</v>
      </c>
      <c r="C101" s="106">
        <f ca="1">DataGrowthRates!CQ16</f>
        <v>-4.453030206196968</v>
      </c>
      <c r="D101" s="108">
        <f ca="1">DataGrowthRates!CR16</f>
        <v>-5.439703083798288</v>
      </c>
      <c r="E101" s="109">
        <f t="shared" ca="1" si="131"/>
        <v>-0.98667287760132005</v>
      </c>
      <c r="F101" s="111">
        <f t="shared" ca="1" si="134"/>
        <v>0.69049168325758448</v>
      </c>
      <c r="G101" s="107">
        <f t="shared" ca="1" si="132"/>
        <v>0.98667287760132005</v>
      </c>
      <c r="J101" s="187" t="s">
        <v>35</v>
      </c>
      <c r="K101" s="188"/>
      <c r="L101" s="17" t="s">
        <v>41</v>
      </c>
      <c r="M101" s="38">
        <f ca="1">K95</f>
        <v>4.9887969671429571E-3</v>
      </c>
    </row>
    <row r="102" spans="1:13" ht="13.5" thickBot="1" x14ac:dyDescent="0.35">
      <c r="A102" s="37">
        <f t="shared" si="133"/>
        <v>9</v>
      </c>
      <c r="B102" s="9" t="s">
        <v>22</v>
      </c>
      <c r="C102" s="106">
        <f ca="1">DataGrowthRates!CQ17</f>
        <v>-8.8119529708577797</v>
      </c>
      <c r="D102" s="108">
        <f ca="1">DataGrowthRates!CR17</f>
        <v>-8.8886558855283138</v>
      </c>
      <c r="E102" s="109">
        <f t="shared" ca="1" si="131"/>
        <v>-7.6702914670534028E-2</v>
      </c>
      <c r="F102" s="111">
        <f t="shared" ca="1" si="134"/>
        <v>-0.98667287760132005</v>
      </c>
      <c r="G102" s="107">
        <f t="shared" ca="1" si="132"/>
        <v>7.6702914670534028E-2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0.57031021377258961</v>
      </c>
    </row>
    <row r="103" spans="1:13" ht="13.5" thickBot="1" x14ac:dyDescent="0.35">
      <c r="A103" s="37">
        <f t="shared" si="133"/>
        <v>10</v>
      </c>
      <c r="B103" s="9" t="s">
        <v>23</v>
      </c>
      <c r="C103" s="106">
        <f ca="1">DataGrowthRates!CQ18</f>
        <v>-3.9732466065334582</v>
      </c>
      <c r="D103" s="108">
        <f ca="1">DataGrowthRates!CR18</f>
        <v>-5.4357565380983832</v>
      </c>
      <c r="E103" s="109">
        <f t="shared" ca="1" si="131"/>
        <v>-1.462509931564925</v>
      </c>
      <c r="F103" s="111">
        <f t="shared" ca="1" si="134"/>
        <v>-7.6702914670534028E-2</v>
      </c>
      <c r="G103" s="107">
        <f t="shared" ca="1" si="132"/>
        <v>1.462509931564925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33"/>
        <v>11</v>
      </c>
      <c r="B104" s="9" t="s">
        <v>24</v>
      </c>
      <c r="C104" s="106">
        <f ca="1">DataGrowthRates!CQ19</f>
        <v>2.0390281072623688</v>
      </c>
      <c r="D104" s="108">
        <f ca="1">DataGrowthRates!CR19</f>
        <v>1.2690755005803689</v>
      </c>
      <c r="E104" s="109">
        <f t="shared" ca="1" si="131"/>
        <v>-0.76995260668199994</v>
      </c>
      <c r="F104" s="111">
        <f t="shared" ca="1" si="134"/>
        <v>-1.462509931564925</v>
      </c>
      <c r="G104" s="107">
        <f t="shared" ca="1" si="132"/>
        <v>0.76995260668199994</v>
      </c>
    </row>
    <row r="105" spans="1:13" ht="13" x14ac:dyDescent="0.3">
      <c r="A105" s="37">
        <f t="shared" si="133"/>
        <v>12</v>
      </c>
      <c r="B105" s="9" t="s">
        <v>25</v>
      </c>
      <c r="C105" s="106">
        <f ca="1">DataGrowthRates!CQ20</f>
        <v>2.876529280172901</v>
      </c>
      <c r="D105" s="108">
        <f ca="1">DataGrowthRates!CR20</f>
        <v>3.3109318102088454</v>
      </c>
      <c r="E105" s="109">
        <f t="shared" ca="1" si="131"/>
        <v>0.43440253003594442</v>
      </c>
      <c r="F105" s="111">
        <f t="shared" ca="1" si="134"/>
        <v>-0.76995260668199994</v>
      </c>
      <c r="G105" s="107">
        <f t="shared" ca="1" si="132"/>
        <v>0.43440253003594442</v>
      </c>
      <c r="K105" s="5"/>
    </row>
    <row r="106" spans="1:13" ht="13" x14ac:dyDescent="0.3">
      <c r="A106" s="37">
        <f t="shared" si="133"/>
        <v>13</v>
      </c>
      <c r="B106" s="9" t="s">
        <v>1</v>
      </c>
      <c r="C106" s="106">
        <f ca="1">DataGrowthRates!CQ21</f>
        <v>2.4154754898207762</v>
      </c>
      <c r="D106" s="108">
        <f ca="1">DataGrowthRates!CR21</f>
        <v>2.3535641384179056</v>
      </c>
      <c r="E106" s="109">
        <f t="shared" ca="1" si="131"/>
        <v>-6.1911351402870629E-2</v>
      </c>
      <c r="F106" s="111">
        <f t="shared" ca="1" si="134"/>
        <v>0.43440253003594442</v>
      </c>
      <c r="G106" s="107">
        <f t="shared" ca="1" si="132"/>
        <v>6.1911351402870629E-2</v>
      </c>
    </row>
    <row r="107" spans="1:13" ht="13" x14ac:dyDescent="0.3">
      <c r="A107" s="37">
        <f t="shared" si="133"/>
        <v>14</v>
      </c>
      <c r="B107" s="9" t="s">
        <v>2</v>
      </c>
      <c r="C107" s="106">
        <f ca="1">DataGrowthRates!CQ22</f>
        <v>2.4288738556933942</v>
      </c>
      <c r="D107" s="108">
        <f ca="1">DataGrowthRates!CR22</f>
        <v>2.4577721468512617</v>
      </c>
      <c r="E107" s="109">
        <f t="shared" ca="1" si="131"/>
        <v>2.8898291157867462E-2</v>
      </c>
      <c r="F107" s="111">
        <f t="shared" ca="1" si="134"/>
        <v>-6.1911351402870629E-2</v>
      </c>
      <c r="G107" s="107">
        <f t="shared" ca="1" si="132"/>
        <v>2.8898291157867462E-2</v>
      </c>
    </row>
    <row r="108" spans="1:13" ht="13" x14ac:dyDescent="0.3">
      <c r="A108" s="37">
        <f t="shared" si="133"/>
        <v>15</v>
      </c>
      <c r="B108" s="9" t="s">
        <v>3</v>
      </c>
      <c r="C108" s="106">
        <f ca="1">DataGrowthRates!CQ23</f>
        <v>-5.25915774536581</v>
      </c>
      <c r="D108" s="108">
        <f ca="1">DataGrowthRates!CR23</f>
        <v>-4.7663313948606207</v>
      </c>
      <c r="E108" s="109">
        <f t="shared" ca="1" si="131"/>
        <v>0.4928263505051893</v>
      </c>
      <c r="F108" s="111">
        <f t="shared" ca="1" si="134"/>
        <v>2.8898291157867462E-2</v>
      </c>
      <c r="G108" s="107">
        <f t="shared" ca="1" si="132"/>
        <v>0.4928263505051893</v>
      </c>
    </row>
    <row r="109" spans="1:13" ht="13" x14ac:dyDescent="0.3">
      <c r="A109" s="37">
        <f t="shared" si="133"/>
        <v>16</v>
      </c>
      <c r="B109" s="9" t="s">
        <v>4</v>
      </c>
      <c r="C109" s="106">
        <f ca="1">DataGrowthRates!CQ24</f>
        <v>-1.5848726554665915</v>
      </c>
      <c r="D109" s="108">
        <f ca="1">DataGrowthRates!CR24</f>
        <v>-2.7304072190985882</v>
      </c>
      <c r="E109" s="109">
        <f t="shared" ca="1" si="131"/>
        <v>-1.1455345636319967</v>
      </c>
      <c r="F109" s="111">
        <f t="shared" ca="1" si="134"/>
        <v>0.4928263505051893</v>
      </c>
      <c r="G109" s="107">
        <f t="shared" ca="1" si="132"/>
        <v>1.1455345636319967</v>
      </c>
    </row>
    <row r="110" spans="1:13" ht="13" x14ac:dyDescent="0.3">
      <c r="A110" s="37">
        <f t="shared" si="133"/>
        <v>17</v>
      </c>
      <c r="B110" s="9" t="s">
        <v>5</v>
      </c>
      <c r="C110" s="106">
        <f ca="1">DataGrowthRates!CQ25</f>
        <v>-4.5090043581865773</v>
      </c>
      <c r="D110" s="108">
        <f ca="1">DataGrowthRates!CR25</f>
        <v>-5.2988752472533118</v>
      </c>
      <c r="E110" s="109">
        <f t="shared" ca="1" si="131"/>
        <v>-0.78987088906673453</v>
      </c>
      <c r="F110" s="111">
        <f t="shared" ca="1" si="134"/>
        <v>-1.1455345636319967</v>
      </c>
      <c r="G110" s="107">
        <f t="shared" ca="1" si="132"/>
        <v>0.78987088906673453</v>
      </c>
    </row>
    <row r="111" spans="1:13" ht="13" x14ac:dyDescent="0.3">
      <c r="A111" s="37">
        <f t="shared" si="133"/>
        <v>18</v>
      </c>
      <c r="B111" s="9" t="s">
        <v>6</v>
      </c>
      <c r="C111" s="106">
        <f ca="1">DataGrowthRates!CQ26</f>
        <v>-9.2813900100557518</v>
      </c>
      <c r="D111" s="108">
        <f ca="1">DataGrowthRates!CR26</f>
        <v>-8.8516843954628168</v>
      </c>
      <c r="E111" s="109">
        <f t="shared" ca="1" si="131"/>
        <v>0.42970561459293499</v>
      </c>
      <c r="F111" s="111">
        <f t="shared" ca="1" si="134"/>
        <v>-0.78987088906673453</v>
      </c>
      <c r="G111" s="107">
        <f t="shared" ca="1" si="132"/>
        <v>0.42970561459293499</v>
      </c>
      <c r="I111" s="5"/>
    </row>
    <row r="112" spans="1:13" ht="13" x14ac:dyDescent="0.3">
      <c r="A112" s="37">
        <f t="shared" si="133"/>
        <v>19</v>
      </c>
      <c r="B112" s="9" t="s">
        <v>7</v>
      </c>
      <c r="C112" s="106">
        <f ca="1">DataGrowthRates!CQ27</f>
        <v>-3.3857604427465935</v>
      </c>
      <c r="D112" s="108">
        <f ca="1">DataGrowthRates!CR27</f>
        <v>-3.8736302673799501</v>
      </c>
      <c r="E112" s="109">
        <f t="shared" ca="1" si="131"/>
        <v>-0.4878698246333566</v>
      </c>
      <c r="F112" s="111">
        <f t="shared" ca="1" si="134"/>
        <v>0.42970561459293499</v>
      </c>
      <c r="G112" s="107">
        <f t="shared" ca="1" si="132"/>
        <v>0.4878698246333566</v>
      </c>
      <c r="J112" t="s">
        <v>39</v>
      </c>
    </row>
    <row r="113" spans="1:7" ht="13" x14ac:dyDescent="0.3">
      <c r="A113" s="37">
        <f t="shared" si="133"/>
        <v>20</v>
      </c>
      <c r="B113" s="9" t="s">
        <v>8</v>
      </c>
      <c r="C113" s="106">
        <f ca="1">DataGrowthRates!CQ28</f>
        <v>-6.9629462655417953</v>
      </c>
      <c r="D113" s="108">
        <f ca="1">DataGrowthRates!CR28</f>
        <v>-6.9089267626905739</v>
      </c>
      <c r="E113" s="109">
        <f t="shared" ca="1" si="131"/>
        <v>5.4019502851221368E-2</v>
      </c>
      <c r="F113" s="111">
        <f t="shared" ca="1" si="134"/>
        <v>-0.4878698246333566</v>
      </c>
      <c r="G113" s="107">
        <f t="shared" ca="1" si="132"/>
        <v>5.4019502851221368E-2</v>
      </c>
    </row>
    <row r="114" spans="1:7" ht="13" x14ac:dyDescent="0.3">
      <c r="A114" s="37">
        <f t="shared" si="133"/>
        <v>21</v>
      </c>
      <c r="B114" s="9" t="s">
        <v>9</v>
      </c>
      <c r="C114" s="106">
        <f ca="1">DataGrowthRates!CQ29</f>
        <v>4.2064930955226263</v>
      </c>
      <c r="D114" s="108">
        <f ca="1">DataGrowthRates!CR29</f>
        <v>3.4207477521774141</v>
      </c>
      <c r="E114" s="109">
        <f t="shared" ca="1" si="131"/>
        <v>-0.78574534334521218</v>
      </c>
      <c r="F114" s="111">
        <f t="shared" ca="1" si="134"/>
        <v>5.4019502851221368E-2</v>
      </c>
      <c r="G114" s="107">
        <f t="shared" ca="1" si="132"/>
        <v>0.78574534334521218</v>
      </c>
    </row>
    <row r="115" spans="1:7" ht="13" x14ac:dyDescent="0.3">
      <c r="A115" s="37">
        <f t="shared" si="133"/>
        <v>22</v>
      </c>
      <c r="B115" s="9" t="s">
        <v>10</v>
      </c>
      <c r="C115" s="106">
        <f ca="1">DataGrowthRates!CQ30</f>
        <v>1.7790589993794765</v>
      </c>
      <c r="D115" s="108">
        <f ca="1">DataGrowthRates!CR30</f>
        <v>2.0540494421742634</v>
      </c>
      <c r="E115" s="110">
        <f t="shared" ca="1" si="131"/>
        <v>0.2749904427947869</v>
      </c>
      <c r="F115" s="111">
        <f t="shared" ca="1" si="134"/>
        <v>-0.78574534334521218</v>
      </c>
      <c r="G115" s="107">
        <f t="shared" ca="1" si="132"/>
        <v>0.2749904427947869</v>
      </c>
    </row>
    <row r="116" spans="1:7" ht="13" x14ac:dyDescent="0.3">
      <c r="A116" s="37">
        <f t="shared" si="133"/>
        <v>23</v>
      </c>
      <c r="B116" s="9" t="s">
        <v>11</v>
      </c>
      <c r="C116" s="106">
        <f ca="1">DataGrowthRates!CQ31</f>
        <v>0.15505056820291133</v>
      </c>
      <c r="D116" s="108">
        <f ca="1">DataGrowthRates!CR31</f>
        <v>0.1100303142723342</v>
      </c>
      <c r="E116" s="110">
        <f ca="1">D116-C116</f>
        <v>-4.5020253930577125E-2</v>
      </c>
      <c r="F116" s="111">
        <f ca="1">E115</f>
        <v>0.2749904427947869</v>
      </c>
      <c r="G116" s="107">
        <f ca="1">ABS(E116)</f>
        <v>4.5020253930577125E-2</v>
      </c>
    </row>
    <row r="117" spans="1:7" ht="13" x14ac:dyDescent="0.3">
      <c r="A117" s="37">
        <f t="shared" si="133"/>
        <v>24</v>
      </c>
      <c r="B117" s="9" t="s">
        <v>26</v>
      </c>
      <c r="C117" s="106">
        <f ca="1">DataGrowthRates!CQ32</f>
        <v>9.1416144608771521</v>
      </c>
      <c r="D117" s="108">
        <f ca="1">DataGrowthRates!CR32</f>
        <v>9.3880662789334473</v>
      </c>
      <c r="E117" s="110">
        <f ca="1">D117-C117</f>
        <v>0.24645181805629512</v>
      </c>
      <c r="F117" s="111">
        <f ca="1">E116</f>
        <v>-4.5020253930577125E-2</v>
      </c>
      <c r="G117" s="107">
        <f ca="1">ABS(E117)</f>
        <v>0.24645181805629512</v>
      </c>
    </row>
    <row r="118" spans="1:7" ht="13" x14ac:dyDescent="0.3">
      <c r="A118" s="37">
        <f>A117+1</f>
        <v>25</v>
      </c>
      <c r="B118" s="9" t="s">
        <v>105</v>
      </c>
      <c r="C118" s="106">
        <f ca="1">DataGrowthRates!CQ33</f>
        <v>-6.538009252328929</v>
      </c>
      <c r="D118" s="108">
        <f ca="1">DataGrowthRates!CR33</f>
        <v>-7.1465374730456102</v>
      </c>
      <c r="E118" s="110">
        <f ca="1">D118-C118</f>
        <v>-0.60852822071668111</v>
      </c>
      <c r="F118" s="111">
        <f t="shared" ref="F118" ca="1" si="135">E117</f>
        <v>0.24645181805629512</v>
      </c>
      <c r="G118" s="107">
        <f t="shared" ref="G118" ca="1" si="136">ABS(E118)</f>
        <v>0.60852822071668111</v>
      </c>
    </row>
    <row r="119" spans="1:7" ht="13" x14ac:dyDescent="0.3">
      <c r="A119" s="37">
        <f>A118+1</f>
        <v>26</v>
      </c>
      <c r="B119" s="9" t="s">
        <v>106</v>
      </c>
      <c r="C119" s="106">
        <f ca="1">DataGrowthRates!CQ34</f>
        <v>-5.6681639907788472</v>
      </c>
      <c r="D119" s="108">
        <f ca="1">DataGrowthRates!CR34</f>
        <v>-5.8079963182126289</v>
      </c>
      <c r="E119" s="110">
        <f ca="1">D119-C119</f>
        <v>-0.1398323274337816</v>
      </c>
      <c r="F119" s="111">
        <f t="shared" ref="F119" ca="1" si="137">E118</f>
        <v>-0.60852822071668111</v>
      </c>
      <c r="G119" s="107">
        <f t="shared" ref="G119" ca="1" si="138">ABS(E119)</f>
        <v>0.1398323274337816</v>
      </c>
    </row>
    <row r="120" spans="1:7" ht="13" x14ac:dyDescent="0.3">
      <c r="A120" s="37">
        <f t="shared" ref="A120:A173" si="139">A119+1</f>
        <v>27</v>
      </c>
      <c r="B120" s="9" t="s">
        <v>107</v>
      </c>
      <c r="C120" s="106">
        <f ca="1">DataGrowthRates!CQ35</f>
        <v>-1.8803222592154298</v>
      </c>
      <c r="D120" s="108">
        <f ca="1">DataGrowthRates!CR35</f>
        <v>-1.6909336794279493</v>
      </c>
      <c r="E120" s="110">
        <f t="shared" ref="E120" ca="1" si="140">D120-C120</f>
        <v>0.18938857978748058</v>
      </c>
      <c r="F120" s="111">
        <f t="shared" ref="F120" ca="1" si="141">E119</f>
        <v>-0.1398323274337816</v>
      </c>
      <c r="G120" s="107">
        <f t="shared" ref="G120" ca="1" si="142">ABS(E120)</f>
        <v>0.18938857978748058</v>
      </c>
    </row>
    <row r="121" spans="1:7" ht="13" x14ac:dyDescent="0.3">
      <c r="A121" s="37">
        <f t="shared" si="139"/>
        <v>28</v>
      </c>
      <c r="B121" s="9" t="s">
        <v>108</v>
      </c>
      <c r="C121" s="106">
        <f ca="1">DataGrowthRates!CQ36</f>
        <v>-14.702882071795168</v>
      </c>
      <c r="D121" s="108">
        <f ca="1">DataGrowthRates!CR36</f>
        <v>-13.62853697741077</v>
      </c>
      <c r="E121" s="110">
        <f t="shared" ref="E121" ca="1" si="143">D121-C121</f>
        <v>1.0743450943843982</v>
      </c>
      <c r="F121" s="111">
        <f t="shared" ref="F121" ca="1" si="144">E120</f>
        <v>0.18938857978748058</v>
      </c>
      <c r="G121" s="107">
        <f t="shared" ref="G121" ca="1" si="145">ABS(E121)</f>
        <v>1.0743450943843982</v>
      </c>
    </row>
    <row r="122" spans="1:7" ht="13" x14ac:dyDescent="0.3">
      <c r="A122" s="37">
        <f t="shared" si="139"/>
        <v>29</v>
      </c>
      <c r="B122" s="9" t="s">
        <v>125</v>
      </c>
      <c r="C122" s="106">
        <f ca="1">DataGrowthRates!CQ37</f>
        <v>-2.5296131709102858</v>
      </c>
      <c r="D122" s="108">
        <f ca="1">DataGrowthRates!CR37</f>
        <v>-2.578386940246399</v>
      </c>
      <c r="E122" s="110">
        <f t="shared" ref="E122" ca="1" si="146">D122-C122</f>
        <v>-4.8773769336113215E-2</v>
      </c>
      <c r="F122" s="111">
        <f t="shared" ref="F122" ca="1" si="147">E121</f>
        <v>1.0743450943843982</v>
      </c>
      <c r="G122" s="107">
        <f t="shared" ref="G122" ca="1" si="148">ABS(E122)</f>
        <v>4.8773769336113215E-2</v>
      </c>
    </row>
    <row r="123" spans="1:7" ht="13" x14ac:dyDescent="0.3">
      <c r="A123" s="37">
        <f t="shared" si="139"/>
        <v>30</v>
      </c>
      <c r="B123" s="9" t="s">
        <v>126</v>
      </c>
      <c r="C123" s="106">
        <f ca="1">DataGrowthRates!CQ38</f>
        <v>5.0808842331954001</v>
      </c>
      <c r="D123" s="108">
        <f ca="1">DataGrowthRates!CR38</f>
        <v>4.9738425611653039</v>
      </c>
      <c r="E123" s="110">
        <f t="shared" ref="E123:E125" ca="1" si="149">D123-C123</f>
        <v>-0.10704167203009618</v>
      </c>
      <c r="F123" s="111">
        <f t="shared" ref="F123:F125" ca="1" si="150">E122</f>
        <v>-4.8773769336113215E-2</v>
      </c>
      <c r="G123" s="107">
        <f t="shared" ref="G123:G125" ca="1" si="151">ABS(E123)</f>
        <v>0.10704167203009618</v>
      </c>
    </row>
    <row r="124" spans="1:7" ht="13" x14ac:dyDescent="0.3">
      <c r="A124" s="37">
        <f t="shared" si="139"/>
        <v>31</v>
      </c>
      <c r="B124" s="9" t="s">
        <v>127</v>
      </c>
      <c r="C124" s="106">
        <f ca="1">DataGrowthRates!CQ39</f>
        <v>-1.7279512548177172</v>
      </c>
      <c r="D124" s="108">
        <f ca="1">DataGrowthRates!CR39</f>
        <v>-1.4609685980627267</v>
      </c>
      <c r="E124" s="110">
        <f t="shared" ca="1" si="149"/>
        <v>0.26698265675499044</v>
      </c>
      <c r="F124" s="111">
        <f t="shared" ca="1" si="150"/>
        <v>-0.10704167203009618</v>
      </c>
      <c r="G124" s="107">
        <f t="shared" ca="1" si="151"/>
        <v>0.26698265675499044</v>
      </c>
    </row>
    <row r="125" spans="1:7" ht="13" x14ac:dyDescent="0.3">
      <c r="A125" s="37">
        <f t="shared" si="139"/>
        <v>32</v>
      </c>
      <c r="B125" s="9" t="s">
        <v>128</v>
      </c>
      <c r="C125" s="106">
        <f ca="1">DataGrowthRates!CQ40</f>
        <v>6.5822678134904331</v>
      </c>
      <c r="D125" s="108">
        <f ca="1">DataGrowthRates!CR40</f>
        <v>6.409367305265909</v>
      </c>
      <c r="E125" s="110">
        <f t="shared" ca="1" si="149"/>
        <v>-0.17290050822452407</v>
      </c>
      <c r="F125" s="111">
        <f t="shared" ca="1" si="150"/>
        <v>0.26698265675499044</v>
      </c>
      <c r="G125" s="107">
        <f t="shared" ca="1" si="151"/>
        <v>0.17290050822452407</v>
      </c>
    </row>
    <row r="126" spans="1:7" ht="13" x14ac:dyDescent="0.3">
      <c r="A126" s="37">
        <f t="shared" si="139"/>
        <v>33</v>
      </c>
      <c r="B126" s="9" t="s">
        <v>130</v>
      </c>
      <c r="C126" s="106">
        <f ca="1">DataGrowthRates!CQ41</f>
        <v>6.0609207608762459</v>
      </c>
      <c r="D126" s="108">
        <f ca="1">DataGrowthRates!CR41</f>
        <v>6.7563765961930526</v>
      </c>
      <c r="E126" s="110">
        <f t="shared" ref="E126" ca="1" si="152">D126-C126</f>
        <v>0.69545583531680677</v>
      </c>
      <c r="F126" s="111">
        <f t="shared" ref="F126" ca="1" si="153">E125</f>
        <v>-0.17290050822452407</v>
      </c>
      <c r="G126" s="107">
        <f t="shared" ref="G126" ca="1" si="154">ABS(E126)</f>
        <v>0.69545583531680677</v>
      </c>
    </row>
    <row r="127" spans="1:7" ht="13" x14ac:dyDescent="0.3">
      <c r="A127" s="37">
        <f t="shared" si="139"/>
        <v>34</v>
      </c>
      <c r="B127" s="9" t="s">
        <v>131</v>
      </c>
      <c r="C127" s="106">
        <f ca="1">DataGrowthRates!CQ42</f>
        <v>1.5267266583128125</v>
      </c>
      <c r="D127" s="108">
        <f ca="1">DataGrowthRates!CR42</f>
        <v>1.1011372920917304</v>
      </c>
      <c r="E127" s="110">
        <f t="shared" ref="E127" ca="1" si="155">D127-C127</f>
        <v>-0.42558936622108212</v>
      </c>
      <c r="F127" s="111">
        <f t="shared" ref="F127" ca="1" si="156">E126</f>
        <v>0.69545583531680677</v>
      </c>
      <c r="G127" s="107">
        <f t="shared" ref="G127" ca="1" si="157">ABS(E127)</f>
        <v>0.42558936622108212</v>
      </c>
    </row>
    <row r="128" spans="1:7" ht="13" x14ac:dyDescent="0.3">
      <c r="A128" s="37">
        <f t="shared" si="139"/>
        <v>35</v>
      </c>
      <c r="B128" s="9" t="s">
        <v>132</v>
      </c>
      <c r="C128" s="106">
        <f ca="1">DataGrowthRates!CQ43</f>
        <v>0.10248814660863653</v>
      </c>
      <c r="D128" s="108">
        <f ca="1">DataGrowthRates!CR43</f>
        <v>-0.54684075558709844</v>
      </c>
      <c r="E128" s="110">
        <f t="shared" ref="E128" ca="1" si="158">D128-C128</f>
        <v>-0.64932890219573491</v>
      </c>
      <c r="F128" s="111">
        <f t="shared" ref="F128" ca="1" si="159">E127</f>
        <v>-0.42558936622108212</v>
      </c>
      <c r="G128" s="107">
        <f t="shared" ref="G128" ca="1" si="160">ABS(E128)</f>
        <v>0.64932890219573491</v>
      </c>
    </row>
    <row r="129" spans="1:7" ht="13" x14ac:dyDescent="0.3">
      <c r="A129" s="37">
        <f t="shared" si="139"/>
        <v>36</v>
      </c>
      <c r="B129" s="9" t="s">
        <v>133</v>
      </c>
      <c r="C129" s="106">
        <f ca="1">DataGrowthRates!CQ44</f>
        <v>-5.4683750144442254</v>
      </c>
      <c r="D129" s="108">
        <f ca="1">DataGrowthRates!CR44</f>
        <v>-4.7934510090165032</v>
      </c>
      <c r="E129" s="110">
        <f t="shared" ref="E129" ca="1" si="161">D129-C129</f>
        <v>0.67492400542772213</v>
      </c>
      <c r="F129" s="111">
        <f t="shared" ref="F129" ca="1" si="162">E128</f>
        <v>-0.64932890219573491</v>
      </c>
      <c r="G129" s="107">
        <f t="shared" ref="G129" ca="1" si="163">ABS(E129)</f>
        <v>0.67492400542772213</v>
      </c>
    </row>
    <row r="130" spans="1:7" ht="13" x14ac:dyDescent="0.3">
      <c r="A130" s="37">
        <f t="shared" si="139"/>
        <v>37</v>
      </c>
      <c r="B130" s="9" t="s">
        <v>134</v>
      </c>
      <c r="C130" s="106">
        <f ca="1">DataGrowthRates!CQ45</f>
        <v>-10.222303573302138</v>
      </c>
      <c r="D130" s="108">
        <f ca="1">DataGrowthRates!CR45</f>
        <v>-9.8182767428851179</v>
      </c>
      <c r="E130" s="110">
        <f t="shared" ref="E130" ca="1" si="164">D130-C130</f>
        <v>0.40402683041702048</v>
      </c>
      <c r="F130" s="111">
        <f t="shared" ref="F130" ca="1" si="165">E129</f>
        <v>0.67492400542772213</v>
      </c>
      <c r="G130" s="107">
        <f t="shared" ref="G130" ca="1" si="166">ABS(E130)</f>
        <v>0.40402683041702048</v>
      </c>
    </row>
    <row r="131" spans="1:7" ht="13" x14ac:dyDescent="0.3">
      <c r="A131" s="37">
        <f t="shared" si="139"/>
        <v>38</v>
      </c>
      <c r="B131" s="9" t="s">
        <v>135</v>
      </c>
      <c r="C131" s="106">
        <f ca="1">DataGrowthRates!CQ46</f>
        <v>-8.102843517353886</v>
      </c>
      <c r="D131" s="108">
        <f ca="1">DataGrowthRates!CR46</f>
        <v>-7.737220733768063</v>
      </c>
      <c r="E131" s="110">
        <f t="shared" ref="E131" ca="1" si="167">D131-C131</f>
        <v>0.36562278358582301</v>
      </c>
      <c r="F131" s="111">
        <f t="shared" ref="F131" ca="1" si="168">E130</f>
        <v>0.40402683041702048</v>
      </c>
      <c r="G131" s="107">
        <f t="shared" ref="G131" ca="1" si="169">ABS(E131)</f>
        <v>0.36562278358582301</v>
      </c>
    </row>
    <row r="132" spans="1:7" ht="13" x14ac:dyDescent="0.3">
      <c r="A132" s="37">
        <f t="shared" si="139"/>
        <v>39</v>
      </c>
      <c r="B132" s="9" t="s">
        <v>136</v>
      </c>
      <c r="C132" s="106">
        <f ca="1">DataGrowthRates!CQ47</f>
        <v>-1.6051241632157773</v>
      </c>
      <c r="D132" s="108">
        <f ca="1">DataGrowthRates!CR47</f>
        <v>-1.2264153199215249</v>
      </c>
      <c r="E132" s="110">
        <f t="shared" ref="E132" ca="1" si="170">D132-C132</f>
        <v>0.37870884329425247</v>
      </c>
      <c r="F132" s="111">
        <f t="shared" ref="F132" ca="1" si="171">E131</f>
        <v>0.36562278358582301</v>
      </c>
      <c r="G132" s="107">
        <f t="shared" ref="G132" ca="1" si="172">ABS(E132)</f>
        <v>0.37870884329425247</v>
      </c>
    </row>
    <row r="133" spans="1:7" ht="13" x14ac:dyDescent="0.3">
      <c r="A133" s="37">
        <f t="shared" si="139"/>
        <v>40</v>
      </c>
      <c r="B133" s="9" t="s">
        <v>137</v>
      </c>
      <c r="C133" s="106">
        <f ca="1">DataGrowthRates!CQ48</f>
        <v>-1.706724387350786</v>
      </c>
      <c r="D133" s="108">
        <f ca="1">DataGrowthRates!CR48</f>
        <v>-2.4169635021743017</v>
      </c>
      <c r="E133" s="110">
        <f t="shared" ref="E133" ca="1" si="173">D133-C133</f>
        <v>-0.71023911482351565</v>
      </c>
      <c r="F133" s="111">
        <f t="shared" ref="F133" ca="1" si="174">E132</f>
        <v>0.37870884329425247</v>
      </c>
      <c r="G133" s="107">
        <f t="shared" ref="G133" ca="1" si="175">ABS(E133)</f>
        <v>0.71023911482351565</v>
      </c>
    </row>
    <row r="134" spans="1:7" ht="13" x14ac:dyDescent="0.3">
      <c r="A134" s="37">
        <f t="shared" si="139"/>
        <v>41</v>
      </c>
      <c r="B134" s="9" t="s">
        <v>138</v>
      </c>
      <c r="C134" s="106">
        <f ca="1">DataGrowthRates!CQ49</f>
        <v>6.0282384990745124</v>
      </c>
      <c r="D134" s="108">
        <f ca="1">DataGrowthRates!CR49</f>
        <v>5.3260118077207954</v>
      </c>
      <c r="E134" s="110">
        <f t="shared" ref="E134:E135" ca="1" si="176">D134-C134</f>
        <v>-0.70222669135371696</v>
      </c>
      <c r="F134" s="111">
        <f t="shared" ref="F134:F135" ca="1" si="177">E133</f>
        <v>-0.71023911482351565</v>
      </c>
      <c r="G134" s="107">
        <f t="shared" ref="G134:G135" ca="1" si="178">ABS(E134)</f>
        <v>0.70222669135371696</v>
      </c>
    </row>
    <row r="135" spans="1:7" ht="13" x14ac:dyDescent="0.3">
      <c r="A135" s="37">
        <f t="shared" si="139"/>
        <v>42</v>
      </c>
      <c r="B135" s="9" t="s">
        <v>139</v>
      </c>
      <c r="C135" s="106">
        <f ca="1">DataGrowthRates!CQ50</f>
        <v>2.8801498475555971</v>
      </c>
      <c r="D135" s="108">
        <f ca="1">DataGrowthRates!CR50</f>
        <v>2.9544393504636801</v>
      </c>
      <c r="E135" s="110">
        <f t="shared" ca="1" si="176"/>
        <v>7.4289502908083005E-2</v>
      </c>
      <c r="F135" s="111">
        <f t="shared" ca="1" si="177"/>
        <v>-0.70222669135371696</v>
      </c>
      <c r="G135" s="107">
        <f t="shared" ca="1" si="178"/>
        <v>7.4289502908083005E-2</v>
      </c>
    </row>
    <row r="136" spans="1:7" ht="13" x14ac:dyDescent="0.3">
      <c r="A136" s="37">
        <f t="shared" si="139"/>
        <v>43</v>
      </c>
      <c r="B136" s="9" t="s">
        <v>140</v>
      </c>
      <c r="C136" s="106">
        <f ca="1">DataGrowthRates!CQ51</f>
        <v>3.1095532783763704</v>
      </c>
      <c r="D136" s="108">
        <f ca="1">DataGrowthRates!CR51</f>
        <v>3.0842276054332509</v>
      </c>
      <c r="E136" s="110">
        <f t="shared" ref="E136" ca="1" si="179">D136-C136</f>
        <v>-2.5325672943119493E-2</v>
      </c>
      <c r="F136" s="111">
        <f t="shared" ref="F136" ca="1" si="180">E135</f>
        <v>7.4289502908083005E-2</v>
      </c>
      <c r="G136" s="107">
        <f t="shared" ref="G136" ca="1" si="181">ABS(E136)</f>
        <v>2.5325672943119493E-2</v>
      </c>
    </row>
    <row r="137" spans="1:7" ht="13" x14ac:dyDescent="0.3">
      <c r="A137" s="37">
        <f t="shared" si="139"/>
        <v>44</v>
      </c>
      <c r="B137" s="9" t="s">
        <v>141</v>
      </c>
      <c r="C137" s="106">
        <f ca="1">DataGrowthRates!CQ52</f>
        <v>-1.6426260938733905</v>
      </c>
      <c r="D137" s="108">
        <f ca="1">DataGrowthRates!CR52</f>
        <v>-2.3759955622836175</v>
      </c>
      <c r="E137" s="110">
        <f t="shared" ref="E137" ca="1" si="182">D137-C137</f>
        <v>-0.73336946841022699</v>
      </c>
      <c r="F137" s="111">
        <f t="shared" ref="F137" ca="1" si="183">E136</f>
        <v>-2.5325672943119493E-2</v>
      </c>
      <c r="G137" s="107">
        <f t="shared" ref="G137" ca="1" si="184">ABS(E137)</f>
        <v>0.73336946841022699</v>
      </c>
    </row>
    <row r="138" spans="1:7" ht="13" x14ac:dyDescent="0.3">
      <c r="A138" s="37">
        <f t="shared" si="139"/>
        <v>45</v>
      </c>
      <c r="B138" s="9" t="s">
        <v>142</v>
      </c>
      <c r="C138" s="106">
        <f ca="1">DataGrowthRates!CQ53</f>
        <v>-0.40178688026159431</v>
      </c>
      <c r="D138" s="108">
        <f ca="1">DataGrowthRates!CR53</f>
        <v>-0.27631160560610757</v>
      </c>
      <c r="E138" s="110">
        <f t="shared" ref="E138:E140" ca="1" si="185">D138-C138</f>
        <v>0.12547527465548675</v>
      </c>
      <c r="F138" s="111">
        <f t="shared" ref="F138" ca="1" si="186">E137</f>
        <v>-0.73336946841022699</v>
      </c>
      <c r="G138" s="107">
        <f t="shared" ref="G138:G140" ca="1" si="187">ABS(E138)</f>
        <v>0.12547527465548675</v>
      </c>
    </row>
    <row r="139" spans="1:7" ht="13" x14ac:dyDescent="0.3">
      <c r="A139" s="37">
        <f t="shared" si="139"/>
        <v>46</v>
      </c>
      <c r="B139" s="9" t="s">
        <v>143</v>
      </c>
      <c r="C139" s="106">
        <f ca="1">DataGrowthRates!CQ54</f>
        <v>2.5978834798427548</v>
      </c>
      <c r="D139" s="108">
        <f ca="1">DataGrowthRates!CR54</f>
        <v>2.7765044882411951</v>
      </c>
      <c r="E139" s="110">
        <f t="shared" ca="1" si="185"/>
        <v>0.17862100839844031</v>
      </c>
      <c r="F139" s="111">
        <f t="shared" ref="F139:F140" ca="1" si="188">E138</f>
        <v>0.12547527465548675</v>
      </c>
      <c r="G139" s="107">
        <f t="shared" ca="1" si="187"/>
        <v>0.17862100839844031</v>
      </c>
    </row>
    <row r="140" spans="1:7" ht="13" x14ac:dyDescent="0.3">
      <c r="A140" s="37">
        <f t="shared" si="139"/>
        <v>47</v>
      </c>
      <c r="B140" s="9" t="s">
        <v>144</v>
      </c>
      <c r="C140" s="106">
        <f ca="1">DataGrowthRates!CQ55</f>
        <v>-2.1284150541979261</v>
      </c>
      <c r="D140" s="108">
        <f ca="1">DataGrowthRates!CR55</f>
        <v>-2.4157737042186205</v>
      </c>
      <c r="E140" s="110">
        <f t="shared" ca="1" si="185"/>
        <v>-0.28735865002069438</v>
      </c>
      <c r="F140" s="111">
        <f t="shared" ca="1" si="188"/>
        <v>0.17862100839844031</v>
      </c>
      <c r="G140" s="107">
        <f t="shared" ca="1" si="187"/>
        <v>0.28735865002069438</v>
      </c>
    </row>
    <row r="141" spans="1:7" ht="13" x14ac:dyDescent="0.3">
      <c r="A141" s="37">
        <f t="shared" si="139"/>
        <v>48</v>
      </c>
      <c r="B141" s="9" t="s">
        <v>145</v>
      </c>
      <c r="C141" s="106">
        <f ca="1">DataGrowthRates!CQ56</f>
        <v>6.314872952797602</v>
      </c>
      <c r="D141" s="108">
        <f ca="1">DataGrowthRates!CR56</f>
        <v>7.036154694534658</v>
      </c>
      <c r="E141" s="110">
        <f t="shared" ref="E141:E142" ca="1" si="189">D141-C141</f>
        <v>0.72128174173705606</v>
      </c>
      <c r="F141" s="111">
        <f t="shared" ref="F141:F173" ca="1" si="190">E140</f>
        <v>-0.28735865002069438</v>
      </c>
      <c r="G141" s="107">
        <f t="shared" ref="G141:G173" ca="1" si="191">ABS(E141)</f>
        <v>0.72128174173705606</v>
      </c>
    </row>
    <row r="142" spans="1:7" ht="13" x14ac:dyDescent="0.3">
      <c r="A142" s="37">
        <f t="shared" si="139"/>
        <v>49</v>
      </c>
      <c r="B142" s="155" t="s">
        <v>146</v>
      </c>
      <c r="C142" s="106">
        <f ca="1">DataGrowthRates!CQ57</f>
        <v>-2.1307491475728453</v>
      </c>
      <c r="D142" s="108">
        <f ca="1">DataGrowthRates!CR57</f>
        <v>-1.9150333488577094</v>
      </c>
      <c r="E142" s="110">
        <f t="shared" ca="1" si="189"/>
        <v>0.21571579871513591</v>
      </c>
      <c r="F142" s="111">
        <f t="shared" ca="1" si="190"/>
        <v>0.72128174173705606</v>
      </c>
      <c r="G142" s="107">
        <f t="shared" ca="1" si="191"/>
        <v>0.21571579871513591</v>
      </c>
    </row>
    <row r="143" spans="1:7" ht="13" x14ac:dyDescent="0.3">
      <c r="A143" s="37">
        <f t="shared" si="139"/>
        <v>50</v>
      </c>
      <c r="B143" s="155" t="s">
        <v>147</v>
      </c>
      <c r="C143" s="106">
        <f ca="1">DataGrowthRates!CQ58</f>
        <v>-4.0108663300403915</v>
      </c>
      <c r="D143" s="108">
        <f ca="1">DataGrowthRates!CR58</f>
        <v>-3.508452865333112</v>
      </c>
      <c r="E143" s="110">
        <f t="shared" ref="E143" ca="1" si="192">D143-C143</f>
        <v>0.50241346470727954</v>
      </c>
      <c r="F143" s="111">
        <f t="shared" ca="1" si="190"/>
        <v>0.21571579871513591</v>
      </c>
      <c r="G143" s="107">
        <f t="shared" ca="1" si="191"/>
        <v>0.50241346470727954</v>
      </c>
    </row>
    <row r="144" spans="1:7" ht="13" x14ac:dyDescent="0.3">
      <c r="A144" s="37">
        <f t="shared" si="139"/>
        <v>51</v>
      </c>
      <c r="B144" s="155" t="s">
        <v>148</v>
      </c>
      <c r="C144" s="106">
        <f ca="1">DataGrowthRates!CQ59</f>
        <v>1.4314430375721445</v>
      </c>
      <c r="D144" s="108">
        <f ca="1">DataGrowthRates!CR59</f>
        <v>1.7771159464459114</v>
      </c>
      <c r="E144" s="110">
        <f t="shared" ref="E144" ca="1" si="193">D144-C144</f>
        <v>0.34567290887376689</v>
      </c>
      <c r="F144" s="111">
        <f t="shared" ca="1" si="190"/>
        <v>0.50241346470727954</v>
      </c>
      <c r="G144" s="107">
        <f t="shared" ca="1" si="191"/>
        <v>0.34567290887376689</v>
      </c>
    </row>
    <row r="145" spans="1:7" ht="13" x14ac:dyDescent="0.3">
      <c r="A145" s="37">
        <f t="shared" si="139"/>
        <v>52</v>
      </c>
      <c r="B145" s="155" t="s">
        <v>149</v>
      </c>
      <c r="C145" s="106">
        <f ca="1">DataGrowthRates!CQ60</f>
        <v>-0.66424699829334855</v>
      </c>
      <c r="D145" s="108">
        <f ca="1">DataGrowthRates!CR60</f>
        <v>0.2426798491229111</v>
      </c>
      <c r="E145" s="110">
        <f t="shared" ref="E145" ca="1" si="194">D145-C145</f>
        <v>0.90692684741625962</v>
      </c>
      <c r="F145" s="111">
        <f t="shared" ca="1" si="190"/>
        <v>0.34567290887376689</v>
      </c>
      <c r="G145" s="107">
        <f t="shared" ca="1" si="191"/>
        <v>0.90692684741625962</v>
      </c>
    </row>
    <row r="146" spans="1:7" ht="13" x14ac:dyDescent="0.3">
      <c r="A146" s="37">
        <f t="shared" si="139"/>
        <v>53</v>
      </c>
      <c r="B146" s="155" t="s">
        <v>150</v>
      </c>
      <c r="C146" s="106">
        <f ca="1">DataGrowthRates!CQ61</f>
        <v>6.5266652404051557</v>
      </c>
      <c r="D146" s="108">
        <f ca="1">DataGrowthRates!CR61</f>
        <v>5.796467103874658</v>
      </c>
      <c r="E146" s="110">
        <f t="shared" ref="E146" ca="1" si="195">D146-C146</f>
        <v>-0.7301981365304977</v>
      </c>
      <c r="F146" s="111">
        <f t="shared" ca="1" si="190"/>
        <v>0.90692684741625962</v>
      </c>
      <c r="G146" s="107">
        <f t="shared" ca="1" si="191"/>
        <v>0.7301981365304977</v>
      </c>
    </row>
    <row r="147" spans="1:7" ht="13" x14ac:dyDescent="0.3">
      <c r="A147" s="37">
        <f t="shared" si="139"/>
        <v>54</v>
      </c>
      <c r="B147" s="155" t="s">
        <v>151</v>
      </c>
      <c r="C147" s="106">
        <f ca="1">DataGrowthRates!CQ62</f>
        <v>-0.47724283656618965</v>
      </c>
      <c r="D147" s="108">
        <f ca="1">DataGrowthRates!CR62</f>
        <v>0.1099679490804612</v>
      </c>
      <c r="E147" s="110">
        <f t="shared" ref="E147" ca="1" si="196">D147-C147</f>
        <v>0.58721078564665086</v>
      </c>
      <c r="F147" s="111">
        <f t="shared" ca="1" si="190"/>
        <v>-0.7301981365304977</v>
      </c>
      <c r="G147" s="107">
        <f t="shared" ca="1" si="191"/>
        <v>0.58721078564665086</v>
      </c>
    </row>
    <row r="148" spans="1:7" ht="13" x14ac:dyDescent="0.3">
      <c r="A148" s="37">
        <f t="shared" si="139"/>
        <v>55</v>
      </c>
      <c r="B148" s="155" t="s">
        <v>152</v>
      </c>
      <c r="C148" s="106">
        <f ca="1">DataGrowthRates!CQ63</f>
        <v>-0.11499148211725613</v>
      </c>
      <c r="D148" s="108">
        <f ca="1">DataGrowthRates!CR63</f>
        <v>-0.4596300254691556</v>
      </c>
      <c r="E148" s="110">
        <f t="shared" ref="E148" ca="1" si="197">D148-C148</f>
        <v>-0.34463854335189947</v>
      </c>
      <c r="F148" s="111">
        <f t="shared" ca="1" si="190"/>
        <v>0.58721078564665086</v>
      </c>
      <c r="G148" s="107">
        <f t="shared" ca="1" si="191"/>
        <v>0.34463854335189947</v>
      </c>
    </row>
    <row r="149" spans="1:7" ht="13" x14ac:dyDescent="0.3">
      <c r="A149" s="37">
        <f t="shared" si="139"/>
        <v>56</v>
      </c>
      <c r="B149" s="155" t="s">
        <v>153</v>
      </c>
      <c r="C149" s="106">
        <f ca="1">DataGrowthRates!CQ64</f>
        <v>-2.2275343499226339</v>
      </c>
      <c r="D149" s="108">
        <f ca="1">DataGrowthRates!CR64</f>
        <v>-2.5933472869024721</v>
      </c>
      <c r="E149" s="110">
        <f t="shared" ref="E149" ca="1" si="198">D149-C149</f>
        <v>-0.36581293697983819</v>
      </c>
      <c r="F149" s="111">
        <f t="shared" ca="1" si="190"/>
        <v>-0.34463854335189947</v>
      </c>
      <c r="G149" s="107">
        <f t="shared" ca="1" si="191"/>
        <v>0.36581293697983819</v>
      </c>
    </row>
    <row r="150" spans="1:7" ht="13" x14ac:dyDescent="0.3">
      <c r="A150" s="37">
        <f t="shared" si="139"/>
        <v>57</v>
      </c>
      <c r="B150" s="155" t="s">
        <v>154</v>
      </c>
      <c r="C150" s="106">
        <f ca="1">DataGrowthRates!CQ65</f>
        <v>-6.7229556903432908</v>
      </c>
      <c r="D150" s="108">
        <f ca="1">DataGrowthRates!CR65</f>
        <v>-7.421055217312829</v>
      </c>
      <c r="E150" s="110">
        <f t="shared" ref="E150" ca="1" si="199">D150-C150</f>
        <v>-0.69809952696953825</v>
      </c>
      <c r="F150" s="111">
        <f t="shared" ca="1" si="190"/>
        <v>-0.36581293697983819</v>
      </c>
      <c r="G150" s="107">
        <f t="shared" ca="1" si="191"/>
        <v>0.69809952696953825</v>
      </c>
    </row>
    <row r="151" spans="1:7" ht="13" x14ac:dyDescent="0.3">
      <c r="A151" s="37">
        <f t="shared" si="139"/>
        <v>58</v>
      </c>
      <c r="B151" s="155" t="s">
        <v>155</v>
      </c>
      <c r="C151" s="106">
        <f ca="1">DataGrowthRates!CQ66</f>
        <v>0.87836636403340251</v>
      </c>
      <c r="D151" s="108">
        <f ca="1">DataGrowthRates!CR66</f>
        <v>2.3620996305854507</v>
      </c>
      <c r="E151" s="110">
        <f t="shared" ref="E151" ca="1" si="200">D151-C151</f>
        <v>1.4837332665520482</v>
      </c>
      <c r="F151" s="111">
        <f t="shared" ca="1" si="190"/>
        <v>-0.69809952696953825</v>
      </c>
      <c r="G151" s="107">
        <f t="shared" ca="1" si="191"/>
        <v>1.4837332665520482</v>
      </c>
    </row>
    <row r="152" spans="1:7" ht="13" x14ac:dyDescent="0.3">
      <c r="A152" s="37">
        <f t="shared" si="139"/>
        <v>59</v>
      </c>
      <c r="B152" s="155" t="s">
        <v>156</v>
      </c>
      <c r="C152" s="106">
        <f ca="1">DataGrowthRates!CQ67</f>
        <v>-2.4406984465061123</v>
      </c>
      <c r="D152" s="108">
        <f ca="1">DataGrowthRates!CR67</f>
        <v>-2.4192582611950471</v>
      </c>
      <c r="E152" s="110">
        <f t="shared" ref="E152" ca="1" si="201">D152-C152</f>
        <v>2.1440185311065285E-2</v>
      </c>
      <c r="F152" s="111">
        <f t="shared" ca="1" si="190"/>
        <v>1.4837332665520482</v>
      </c>
      <c r="G152" s="107">
        <f t="shared" ca="1" si="191"/>
        <v>2.1440185311065285E-2</v>
      </c>
    </row>
    <row r="153" spans="1:7" ht="13" x14ac:dyDescent="0.3">
      <c r="A153" s="37">
        <f t="shared" si="139"/>
        <v>60</v>
      </c>
      <c r="B153" s="155" t="s">
        <v>157</v>
      </c>
      <c r="C153" s="106">
        <f ca="1">DataGrowthRates!CQ68</f>
        <v>3.2639820347158843</v>
      </c>
      <c r="D153" s="108">
        <f ca="1">DataGrowthRates!CR68</f>
        <v>4.1935531081562303</v>
      </c>
      <c r="E153" s="110">
        <f t="shared" ref="E153" ca="1" si="202">D153-C153</f>
        <v>0.92957107344034595</v>
      </c>
      <c r="F153" s="111">
        <f t="shared" ca="1" si="190"/>
        <v>2.1440185311065285E-2</v>
      </c>
      <c r="G153" s="107">
        <f t="shared" ca="1" si="191"/>
        <v>0.92957107344034595</v>
      </c>
    </row>
    <row r="154" spans="1:7" ht="13" x14ac:dyDescent="0.3">
      <c r="A154" s="37">
        <f t="shared" si="139"/>
        <v>61</v>
      </c>
      <c r="B154" s="155" t="s">
        <v>158</v>
      </c>
      <c r="C154" s="106">
        <f ca="1">DataGrowthRates!CQ69</f>
        <v>0.51703945208788671</v>
      </c>
      <c r="D154" s="108">
        <f ca="1">DataGrowthRates!CR69</f>
        <v>-0.80906735509313921</v>
      </c>
      <c r="E154" s="110">
        <f t="shared" ref="E154" ca="1" si="203">D154-C154</f>
        <v>-1.3261068071810258</v>
      </c>
      <c r="F154" s="111">
        <f t="shared" ca="1" si="190"/>
        <v>0.92957107344034595</v>
      </c>
      <c r="G154" s="107">
        <f t="shared" ca="1" si="191"/>
        <v>1.3261068071810258</v>
      </c>
    </row>
    <row r="155" spans="1:7" ht="13" x14ac:dyDescent="0.3">
      <c r="A155" s="37">
        <f t="shared" si="139"/>
        <v>62</v>
      </c>
      <c r="B155" s="155" t="s">
        <v>159</v>
      </c>
      <c r="C155" s="106">
        <f ca="1">DataGrowthRates!CQ70</f>
        <v>-29.260700717123115</v>
      </c>
      <c r="D155" s="108">
        <f ca="1">DataGrowthRates!CR70</f>
        <v>-31.559285135729393</v>
      </c>
      <c r="E155" s="110">
        <f t="shared" ref="E155" ca="1" si="204">D155-C155</f>
        <v>-2.2985844186062785</v>
      </c>
      <c r="F155" s="111">
        <f t="shared" ca="1" si="190"/>
        <v>-1.3261068071810258</v>
      </c>
      <c r="G155" s="107">
        <f t="shared" ca="1" si="191"/>
        <v>2.2985844186062785</v>
      </c>
    </row>
    <row r="156" spans="1:7" ht="13" x14ac:dyDescent="0.3">
      <c r="A156" s="37">
        <f t="shared" si="139"/>
        <v>63</v>
      </c>
      <c r="B156" s="155" t="s">
        <v>160</v>
      </c>
      <c r="C156" s="106">
        <f ca="1">DataGrowthRates!CQ71</f>
        <v>-17.082604961578667</v>
      </c>
      <c r="D156" s="108">
        <f ca="1">DataGrowthRates!CR71</f>
        <v>-14.274574746784943</v>
      </c>
      <c r="E156" s="110">
        <f t="shared" ref="E156" ca="1" si="205">D156-C156</f>
        <v>2.8080302147937246</v>
      </c>
      <c r="F156" s="111">
        <f t="shared" ca="1" si="190"/>
        <v>-2.2985844186062785</v>
      </c>
      <c r="G156" s="107">
        <f t="shared" ca="1" si="191"/>
        <v>2.8080302147937246</v>
      </c>
    </row>
    <row r="157" spans="1:7" ht="13" x14ac:dyDescent="0.3">
      <c r="A157" s="37">
        <f t="shared" si="139"/>
        <v>64</v>
      </c>
      <c r="B157" s="155" t="s">
        <v>161</v>
      </c>
      <c r="C157" s="106">
        <f ca="1">DataGrowthRates!CQ72</f>
        <v>-10.643836485300803</v>
      </c>
      <c r="D157" s="108">
        <f ca="1">DataGrowthRates!CR72</f>
        <v>-10.457155720522504</v>
      </c>
      <c r="E157" s="110">
        <f t="shared" ref="E157" ca="1" si="206">D157-C157</f>
        <v>0.18668076477829842</v>
      </c>
      <c r="F157" s="111">
        <f t="shared" ca="1" si="190"/>
        <v>2.8080302147937246</v>
      </c>
      <c r="G157" s="107">
        <f t="shared" ca="1" si="191"/>
        <v>0.18668076477829842</v>
      </c>
    </row>
    <row r="158" spans="1:7" ht="13" x14ac:dyDescent="0.3">
      <c r="A158" s="37">
        <f t="shared" si="139"/>
        <v>65</v>
      </c>
      <c r="B158" s="155" t="s">
        <v>162</v>
      </c>
      <c r="C158" s="106">
        <f ca="1">DataGrowthRates!CQ73</f>
        <v>-8.1955219396681471</v>
      </c>
      <c r="D158" s="108">
        <f ca="1">DataGrowthRates!CR73</f>
        <v>-8.9097033251476585</v>
      </c>
      <c r="E158" s="110">
        <f t="shared" ref="E158" ca="1" si="207">D158-C158</f>
        <v>-0.71418138547951138</v>
      </c>
      <c r="F158" s="111">
        <f t="shared" ca="1" si="190"/>
        <v>0.18668076477829842</v>
      </c>
      <c r="G158" s="107">
        <f t="shared" ca="1" si="191"/>
        <v>0.71418138547951138</v>
      </c>
    </row>
    <row r="159" spans="1:7" ht="13" x14ac:dyDescent="0.3">
      <c r="A159" s="37">
        <f t="shared" si="139"/>
        <v>66</v>
      </c>
      <c r="B159" s="155" t="s">
        <v>163</v>
      </c>
      <c r="C159" s="106">
        <f ca="1">DataGrowthRates!CQ74</f>
        <v>29.230067492020865</v>
      </c>
      <c r="D159" s="108">
        <f ca="1">DataGrowthRates!CR74</f>
        <v>27.92706829840148</v>
      </c>
      <c r="E159" s="110">
        <f t="shared" ref="E159" ca="1" si="208">D159-C159</f>
        <v>-1.3029991936193852</v>
      </c>
      <c r="F159" s="111">
        <f t="shared" ca="1" si="190"/>
        <v>-0.71418138547951138</v>
      </c>
      <c r="G159" s="107">
        <f t="shared" ca="1" si="191"/>
        <v>1.3029991936193852</v>
      </c>
    </row>
    <row r="160" spans="1:7" ht="13" x14ac:dyDescent="0.3">
      <c r="A160" s="37">
        <f t="shared" si="139"/>
        <v>67</v>
      </c>
      <c r="B160" s="155" t="s">
        <v>164</v>
      </c>
      <c r="C160" s="106">
        <f ca="1">DataGrowthRates!CQ75</f>
        <v>5.0538841337844707</v>
      </c>
      <c r="D160" s="108">
        <f ca="1">DataGrowthRates!CR75</f>
        <v>5.9979439083201624</v>
      </c>
      <c r="E160" s="110">
        <f t="shared" ref="E160" ca="1" si="209">D160-C160</f>
        <v>0.94405977453569179</v>
      </c>
      <c r="F160" s="111">
        <f t="shared" ca="1" si="190"/>
        <v>-1.3029991936193852</v>
      </c>
      <c r="G160" s="107">
        <f t="shared" ca="1" si="191"/>
        <v>0.94405977453569179</v>
      </c>
    </row>
    <row r="161" spans="1:7" ht="13" x14ac:dyDescent="0.3">
      <c r="A161" s="37">
        <f t="shared" si="139"/>
        <v>68</v>
      </c>
      <c r="B161" s="155" t="s">
        <v>165</v>
      </c>
      <c r="C161" s="106">
        <f ca="1">DataGrowthRates!CQ76</f>
        <v>2.0638764199315562</v>
      </c>
      <c r="D161" s="108">
        <f ca="1">DataGrowthRates!CR76</f>
        <v>2.8504390500222625</v>
      </c>
      <c r="E161" s="110">
        <f t="shared" ref="E161" ca="1" si="210">D161-C161</f>
        <v>0.78656263009070626</v>
      </c>
      <c r="F161" s="111">
        <f t="shared" ca="1" si="190"/>
        <v>0.94405977453569179</v>
      </c>
      <c r="G161" s="107">
        <f t="shared" ca="1" si="191"/>
        <v>0.78656263009070626</v>
      </c>
    </row>
    <row r="162" spans="1:7" ht="13" x14ac:dyDescent="0.3">
      <c r="A162" s="37">
        <f t="shared" si="139"/>
        <v>69</v>
      </c>
      <c r="B162" s="155" t="s">
        <v>166</v>
      </c>
      <c r="C162" s="106">
        <f ca="1">DataGrowthRates!CQ77</f>
        <v>0.40557369281202171</v>
      </c>
      <c r="D162" s="108">
        <f ca="1">DataGrowthRates!CR77</f>
        <v>-6.9779477418471653E-2</v>
      </c>
      <c r="E162" s="110">
        <f t="shared" ref="E162" ca="1" si="211">D162-C162</f>
        <v>-0.47535317023049339</v>
      </c>
      <c r="F162" s="111">
        <f t="shared" ca="1" si="190"/>
        <v>0.78656263009070626</v>
      </c>
      <c r="G162" s="107">
        <f t="shared" ca="1" si="191"/>
        <v>0.47535317023049339</v>
      </c>
    </row>
    <row r="163" spans="1:7" ht="13" x14ac:dyDescent="0.3">
      <c r="A163" s="37">
        <f t="shared" si="139"/>
        <v>70</v>
      </c>
      <c r="B163" s="155" t="s">
        <v>167</v>
      </c>
      <c r="C163" s="106">
        <f ca="1">DataGrowthRates!CQ78</f>
        <v>-0.25006799605376007</v>
      </c>
      <c r="D163" s="108">
        <f ca="1">DataGrowthRates!CR78</f>
        <v>0.16597926948778877</v>
      </c>
      <c r="E163" s="110">
        <f t="shared" ref="E163" ca="1" si="212">D163-C163</f>
        <v>0.41604726554154881</v>
      </c>
      <c r="F163" s="111">
        <f t="shared" ca="1" si="190"/>
        <v>-0.47535317023049339</v>
      </c>
      <c r="G163" s="107">
        <f t="shared" ca="1" si="191"/>
        <v>0.41604726554154881</v>
      </c>
    </row>
    <row r="164" spans="1:7" ht="13" x14ac:dyDescent="0.3">
      <c r="A164" s="37">
        <f t="shared" si="139"/>
        <v>71</v>
      </c>
      <c r="B164" s="155" t="s">
        <v>168</v>
      </c>
      <c r="C164" s="106">
        <f ca="1">DataGrowthRates!CQ79</f>
        <v>3.2272631043165321</v>
      </c>
      <c r="D164" s="108">
        <f ca="1">DataGrowthRates!CR79</f>
        <v>2.6823157912904865</v>
      </c>
      <c r="E164" s="110">
        <f t="shared" ref="E164" ca="1" si="213">D164-C164</f>
        <v>-0.5449473130260456</v>
      </c>
      <c r="F164" s="111">
        <f t="shared" ca="1" si="190"/>
        <v>0.41604726554154881</v>
      </c>
      <c r="G164" s="107">
        <f t="shared" ca="1" si="191"/>
        <v>0.5449473130260456</v>
      </c>
    </row>
    <row r="165" spans="1:7" ht="13" x14ac:dyDescent="0.3">
      <c r="A165" s="37">
        <f t="shared" si="139"/>
        <v>72</v>
      </c>
      <c r="B165" s="155" t="s">
        <v>169</v>
      </c>
      <c r="C165" s="106">
        <f ca="1">DataGrowthRates!CQ80</f>
        <v>-5.1617647526296713</v>
      </c>
      <c r="D165" s="108">
        <f ca="1">DataGrowthRates!CR80</f>
        <v>-4.5853592741571045</v>
      </c>
      <c r="E165" s="110">
        <f t="shared" ref="E165" ca="1" si="214">D165-C165</f>
        <v>0.57640547847256673</v>
      </c>
      <c r="F165" s="111">
        <f t="shared" ca="1" si="190"/>
        <v>-0.5449473130260456</v>
      </c>
      <c r="G165" s="107">
        <f t="shared" ca="1" si="191"/>
        <v>0.57640547847256673</v>
      </c>
    </row>
    <row r="166" spans="1:7" ht="13" x14ac:dyDescent="0.3">
      <c r="A166" s="37">
        <f t="shared" si="139"/>
        <v>73</v>
      </c>
      <c r="B166" s="155" t="s">
        <v>170</v>
      </c>
      <c r="C166" s="106">
        <f ca="1">DataGrowthRates!CQ81</f>
        <v>-2.0538946846085242</v>
      </c>
      <c r="D166" s="108">
        <f ca="1">DataGrowthRates!CR81</f>
        <v>-2.6599368122612228</v>
      </c>
      <c r="E166" s="110">
        <f t="shared" ref="E166" ca="1" si="215">D166-C166</f>
        <v>-0.6060421276526986</v>
      </c>
      <c r="F166" s="111">
        <f t="shared" ca="1" si="190"/>
        <v>0.57640547847256673</v>
      </c>
      <c r="G166" s="107">
        <f t="shared" ca="1" si="191"/>
        <v>0.6060421276526986</v>
      </c>
    </row>
    <row r="167" spans="1:7" ht="13" x14ac:dyDescent="0.3">
      <c r="A167" s="37">
        <f t="shared" si="139"/>
        <v>74</v>
      </c>
      <c r="B167" s="155" t="s">
        <v>171</v>
      </c>
      <c r="C167" s="106">
        <f ca="1">DataGrowthRates!CQ82</f>
        <v>-2.693155404942488</v>
      </c>
      <c r="D167" s="108">
        <f ca="1">DataGrowthRates!CR82</f>
        <v>-2.0589095369149604</v>
      </c>
      <c r="E167" s="110">
        <f t="shared" ref="E167" ca="1" si="216">D167-C167</f>
        <v>0.63424586802752758</v>
      </c>
      <c r="F167" s="111">
        <f t="shared" ca="1" si="190"/>
        <v>-0.6060421276526986</v>
      </c>
      <c r="G167" s="107">
        <f t="shared" ca="1" si="191"/>
        <v>0.63424586802752758</v>
      </c>
    </row>
    <row r="168" spans="1:7" ht="13" x14ac:dyDescent="0.3">
      <c r="A168" s="37">
        <f t="shared" si="139"/>
        <v>75</v>
      </c>
      <c r="B168" s="155" t="s">
        <v>172</v>
      </c>
      <c r="C168" s="106">
        <f ca="1">DataGrowthRates!CQ83</f>
        <v>-0.94794835645914677</v>
      </c>
      <c r="D168" s="108">
        <f ca="1">DataGrowthRates!CR83</f>
        <v>-1.158080845678543</v>
      </c>
      <c r="E168" s="110">
        <f t="shared" ref="E168" ca="1" si="217">D168-C168</f>
        <v>-0.2101324892193962</v>
      </c>
      <c r="F168" s="111">
        <f t="shared" ca="1" si="190"/>
        <v>0.63424586802752758</v>
      </c>
      <c r="G168" s="107">
        <f t="shared" ca="1" si="191"/>
        <v>0.2101324892193962</v>
      </c>
    </row>
    <row r="169" spans="1:7" ht="13" x14ac:dyDescent="0.3">
      <c r="A169" s="37">
        <f t="shared" si="139"/>
        <v>76</v>
      </c>
      <c r="B169" s="155" t="s">
        <v>173</v>
      </c>
      <c r="C169" s="106">
        <f ca="1">DataGrowthRates!CQ84</f>
        <v>-1.5924521406418475</v>
      </c>
      <c r="D169" s="108">
        <f ca="1">DataGrowthRates!CR84</f>
        <v>-1.4405300504345524</v>
      </c>
      <c r="E169" s="110">
        <f t="shared" ref="E169" ca="1" si="218">D169-C169</f>
        <v>0.15192209020729508</v>
      </c>
      <c r="F169" s="111">
        <f t="shared" ca="1" si="190"/>
        <v>-0.2101324892193962</v>
      </c>
      <c r="G169" s="107">
        <f t="shared" ca="1" si="191"/>
        <v>0.15192209020729508</v>
      </c>
    </row>
    <row r="170" spans="1:7" ht="13" x14ac:dyDescent="0.3">
      <c r="A170" s="37">
        <f t="shared" si="139"/>
        <v>77</v>
      </c>
      <c r="B170" s="155" t="s">
        <v>177</v>
      </c>
      <c r="C170" s="106">
        <f ca="1">DataGrowthRates!CQ85</f>
        <v>-0.37005915032157072</v>
      </c>
      <c r="D170" s="108">
        <f ca="1">DataGrowthRates!CR85</f>
        <v>-6.8513249353798877E-2</v>
      </c>
      <c r="E170" s="110">
        <f t="shared" ref="E170" ca="1" si="219">D170-C170</f>
        <v>0.30154590096777184</v>
      </c>
      <c r="F170" s="111">
        <f t="shared" ca="1" si="190"/>
        <v>0.15192209020729508</v>
      </c>
      <c r="G170" s="107">
        <f t="shared" ca="1" si="191"/>
        <v>0.30154590096777184</v>
      </c>
    </row>
    <row r="171" spans="1:7" ht="13" x14ac:dyDescent="0.3">
      <c r="A171" s="37">
        <f t="shared" si="139"/>
        <v>78</v>
      </c>
      <c r="B171" s="155" t="s">
        <v>178</v>
      </c>
      <c r="C171" s="106">
        <f ca="1">DataGrowthRates!CQ86</f>
        <v>0.7759648593827132</v>
      </c>
      <c r="D171" s="108">
        <f ca="1">DataGrowthRates!CR86</f>
        <v>1.2045036535435716</v>
      </c>
      <c r="E171" s="110">
        <f t="shared" ref="E171" ca="1" si="220">D171-C171</f>
        <v>0.42853879416085838</v>
      </c>
      <c r="F171" s="111">
        <f t="shared" ca="1" si="190"/>
        <v>0.30154590096777184</v>
      </c>
      <c r="G171" s="107">
        <f t="shared" ca="1" si="191"/>
        <v>0.42853879416085838</v>
      </c>
    </row>
    <row r="172" spans="1:7" ht="13" x14ac:dyDescent="0.3">
      <c r="A172" s="37">
        <f t="shared" si="139"/>
        <v>79</v>
      </c>
      <c r="B172" s="155" t="s">
        <v>179</v>
      </c>
      <c r="C172" s="106">
        <f ca="1">DataGrowthRates!CQ87</f>
        <v>1.2183530045249347</v>
      </c>
      <c r="D172" s="108">
        <f ca="1">DataGrowthRates!CR87</f>
        <v>2.3530831149735101</v>
      </c>
      <c r="E172" s="110">
        <f t="shared" ref="E172" ca="1" si="221">D172-C172</f>
        <v>1.1347301104485754</v>
      </c>
      <c r="F172" s="111">
        <f t="shared" ca="1" si="190"/>
        <v>0.42853879416085838</v>
      </c>
      <c r="G172" s="107">
        <f t="shared" ca="1" si="191"/>
        <v>1.1347301104485754</v>
      </c>
    </row>
    <row r="173" spans="1:7" ht="13" x14ac:dyDescent="0.3">
      <c r="A173" s="37">
        <f t="shared" si="139"/>
        <v>80</v>
      </c>
      <c r="B173" s="155" t="s">
        <v>180</v>
      </c>
      <c r="C173" s="106">
        <f ca="1">DataGrowthRates!CQ88</f>
        <v>2.0480079482466897</v>
      </c>
      <c r="D173" s="177">
        <f>DataGrowthRates!CR88</f>
        <v>0</v>
      </c>
      <c r="E173" s="180"/>
      <c r="F173" s="111">
        <f t="shared" ca="1" si="190"/>
        <v>1.1347301104485754</v>
      </c>
      <c r="G173" s="178">
        <f t="shared" si="191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3 F83 D169:G169 D173 F170 G80 G173 H82 H83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89" t="s">
        <v>28</v>
      </c>
      <c r="K3" s="190"/>
      <c r="L3" s="191" t="s">
        <v>29</v>
      </c>
      <c r="M3" s="190"/>
    </row>
    <row r="4" spans="1:15" ht="13" x14ac:dyDescent="0.3">
      <c r="A4" s="37">
        <v>1</v>
      </c>
      <c r="B4" s="9" t="s">
        <v>12</v>
      </c>
      <c r="C4" s="106">
        <f ca="1">DataGrowthRates!DE9</f>
        <v>51.423042279577409</v>
      </c>
      <c r="D4" s="106">
        <f ca="1">DataGrowthRates!DI9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COUNT(E4:E83)</f>
        <v>76</v>
      </c>
      <c r="L4" s="29" t="s">
        <v>32</v>
      </c>
      <c r="M4" s="156">
        <f ca="1">CORREL(E5:E83,G5:G83)</f>
        <v>0.39891321556210541</v>
      </c>
    </row>
    <row r="5" spans="1:15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6">
        <f ca="1">DataGrowthRates!DI10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AVERAGE(E4:E83)</f>
        <v>-4.3706421459642354E-2</v>
      </c>
      <c r="L5" s="31" t="s">
        <v>46</v>
      </c>
      <c r="M5" s="156">
        <f ca="1">VARP(E4:E83)*((1+M4)/(1-M4))</f>
        <v>0.37202003003498541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6">
        <f ca="1">DataGrowthRates!DI11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VARP(E4:E83)</f>
        <v>0.15985003294887437</v>
      </c>
      <c r="L6" s="31" t="s">
        <v>31</v>
      </c>
      <c r="M6" s="32">
        <f ca="1">ROUNDUP((K4*(1-(M4*M4)))/(1+(M4*M4)),0)</f>
        <v>56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6">
        <f ca="1">DataGrowthRates!DI12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-0.95300609981814766</v>
      </c>
      <c r="L7" s="31" t="s">
        <v>30</v>
      </c>
      <c r="M7" s="159">
        <f ca="1">K5/SQRT(M5/K4)</f>
        <v>-0.62469622813260861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6">
        <f ca="1">DataGrowthRates!DI13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1.9921021540022406</v>
      </c>
      <c r="L8" s="11" t="s">
        <v>104</v>
      </c>
      <c r="M8" s="160">
        <f ca="1">TINV(0.05,M6)</f>
        <v>2.0032407188478727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6">
        <f ca="1">DataGrowthRates!DI14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6">
        <f ca="1">DataGrowthRates!DI15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6">
        <f ca="1">DataGrowthRates!DI16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87" t="s">
        <v>35</v>
      </c>
      <c r="K11" s="188"/>
      <c r="L11" s="17" t="s">
        <v>41</v>
      </c>
      <c r="M11" s="161">
        <f ca="1">K5</f>
        <v>-4.3706421459642354E-2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6">
        <f ca="1">DataGrowthRates!DI17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AVERAGE(H4:H83)</f>
        <v>0.3117438997599063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6">
        <f ca="1">DataGrowthRates!DI18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6">
        <f ca="1">DataGrowthRates!DI19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6">
        <f ca="1">DataGrowthRates!DI20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6">
        <f ca="1">DataGrowthRates!DI21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6">
        <f ca="1">DataGrowthRates!DI22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6">
        <f ca="1">DataGrowthRates!DI23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6">
        <f ca="1">DataGrowthRates!DI24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6">
        <f ca="1">DataGrowthRates!DI25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6">
        <f ca="1">DataGrowthRates!DI26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6">
        <f ca="1">DataGrowthRates!DI27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6">
        <f ca="1">DataGrowthRates!DI28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6">
        <f ca="1">DataGrowthRates!DI29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6">
        <f ca="1">DataGrowthRates!DI30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6">
        <f ca="1">DataGrowthRates!DI31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6">
        <f ca="1">DataGrowthRates!DI32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6">
        <f ca="1">DataGrowthRates!DI33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6">
        <f ca="1">DataGrowthRates!DI34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DataGrowthRates!DE35</f>
        <v>30.548736128107105</v>
      </c>
      <c r="D30" s="106">
        <f ca="1">DataGrowthRates!DI35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DataGrowthRates!DE36</f>
        <v>38.925573203027213</v>
      </c>
      <c r="D31" s="106">
        <f ca="1">DataGrowthRates!DI36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3" si="27">A31+1</f>
        <v>29</v>
      </c>
      <c r="B32" s="9" t="s">
        <v>125</v>
      </c>
      <c r="C32" s="106">
        <f ca="1">DataGrowthRates!DE37</f>
        <v>43.37325882753391</v>
      </c>
      <c r="D32" s="106">
        <f ca="1">DataGrowthRates!DI37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DataGrowthRates!DE38</f>
        <v>34.11137227243124</v>
      </c>
      <c r="D33" s="106">
        <f ca="1">DataGrowthRates!DI38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DataGrowthRates!DE39</f>
        <v>30.107664045313474</v>
      </c>
      <c r="D34" s="106">
        <f ca="1">DataGrowthRates!DI39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DataGrowthRates!DE40</f>
        <v>42.008467042111626</v>
      </c>
      <c r="D35" s="106">
        <f ca="1">DataGrowthRates!DI40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DataGrowthRates!DE41</f>
        <v>45.52982037089636</v>
      </c>
      <c r="D36" s="106">
        <f ca="1">DataGrowthRates!DI41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DataGrowthRates!DE42</f>
        <v>34.470546550192658</v>
      </c>
      <c r="D37" s="106">
        <f ca="1">DataGrowthRates!DI42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DataGrowthRates!DE43</f>
        <v>29.841113568323934</v>
      </c>
      <c r="D38" s="106">
        <f ca="1">DataGrowthRates!DI43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DataGrowthRates!DE44</f>
        <v>39.330170390050256</v>
      </c>
      <c r="D39" s="106">
        <f ca="1">DataGrowthRates!DI44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DataGrowthRates!DE45</f>
        <v>40.857308660913162</v>
      </c>
      <c r="D40" s="106">
        <f ca="1">DataGrowthRates!DI45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DataGrowthRates!DE46</f>
        <v>31.890838489092729</v>
      </c>
      <c r="D41" s="106">
        <f ca="1">DataGrowthRates!DI46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DataGrowthRates!DE47</f>
        <v>29.528473835891806</v>
      </c>
      <c r="D42" s="106">
        <f ca="1">DataGrowthRates!DI47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DataGrowthRates!DE48</f>
        <v>39.235113876332051</v>
      </c>
      <c r="D43" s="106">
        <f ca="1">DataGrowthRates!DI48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DataGrowthRates!DE49</f>
        <v>44.025687522224196</v>
      </c>
      <c r="D44" s="106">
        <f ca="1">DataGrowthRates!DI49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DataGrowthRates!DE50</f>
        <v>33.011969985734105</v>
      </c>
      <c r="D45" s="106">
        <f ca="1">DataGrowthRates!DI50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DataGrowthRates!DE51</f>
        <v>30.709916180389236</v>
      </c>
      <c r="D46" s="106">
        <f ca="1">DataGrowthRates!DI51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DataGrowthRates!DE52</f>
        <v>38.721617528084053</v>
      </c>
      <c r="D47" s="106">
        <f ca="1">DataGrowthRates!DI52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DataGrowthRates!DE53</f>
        <v>43.855197395252453</v>
      </c>
      <c r="D48" s="106">
        <f ca="1">DataGrowthRates!DI53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DataGrowthRates!DE54</f>
        <v>33.643351990641975</v>
      </c>
      <c r="D49" s="106">
        <f ca="1">DataGrowthRates!DI54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DataGrowthRates!DE55</f>
        <v>29.825679069852786</v>
      </c>
      <c r="D50" s="106">
        <f ca="1">DataGrowthRates!DI55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DataGrowthRates!DE56</f>
        <v>41.09003425295672</v>
      </c>
      <c r="D51" s="106">
        <f ca="1">DataGrowthRates!DI56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DataGrowthRates!DE57</f>
        <v>42.782647628145007</v>
      </c>
      <c r="D52" s="106">
        <f ca="1">DataGrowthRates!DI57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DataGrowthRates!DE58</f>
        <v>32.502484749389552</v>
      </c>
      <c r="D53" s="106">
        <f ca="1">DataGrowthRates!DI58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DataGrowthRates!DE59</f>
        <v>30.342518498921635</v>
      </c>
      <c r="D54" s="106">
        <f ca="1">DataGrowthRates!DI59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DataGrowthRates!DE60</f>
        <v>41.282195081292464</v>
      </c>
      <c r="D55" s="106">
        <f ca="1">DataGrowthRates!DI60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DataGrowthRates!DE61</f>
        <v>45.894980747968987</v>
      </c>
      <c r="D56" s="106">
        <f ca="1">DataGrowthRates!DI61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DataGrowthRates!DE62</f>
        <v>33.089955139227115</v>
      </c>
      <c r="D57" s="106">
        <f ca="1">DataGrowthRates!DI62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DataGrowthRates!DE63</f>
        <v>30.717919817757991</v>
      </c>
      <c r="D58" s="106">
        <f ca="1">DataGrowthRates!DI63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DataGrowthRates!DE64</f>
        <v>41.405078383696235</v>
      </c>
      <c r="D59" s="106">
        <f ca="1">DataGrowthRates!DI64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DataGrowthRates!DE65</f>
        <v>42.867129278414851</v>
      </c>
      <c r="D60" s="106">
        <f ca="1">DataGrowthRates!DI65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DataGrowthRates!DE66</f>
        <v>33.860532366471901</v>
      </c>
      <c r="D61" s="106">
        <f ca="1">DataGrowthRates!DI66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DataGrowthRates!DE67</f>
        <v>30.149106552629668</v>
      </c>
      <c r="D62" s="106">
        <f ca="1">DataGrowthRates!DI67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DataGrowthRates!DE68</f>
        <v>42.298317058055211</v>
      </c>
      <c r="D63" s="106">
        <f ca="1">DataGrowthRates!DI68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DataGrowthRates!DE69</f>
        <v>42.941856310045843</v>
      </c>
      <c r="D64" s="106">
        <f ca="1">DataGrowthRates!DI69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DataGrowthRates!DE70</f>
        <v>24.090212184094359</v>
      </c>
      <c r="D65" s="106">
        <f ca="1">DataGrowthRates!DI70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DataGrowthRates!DE71</f>
        <v>24.993294409183914</v>
      </c>
      <c r="D66" s="106">
        <f ca="1">DataGrowthRates!DI71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DataGrowthRates!DE72</f>
        <v>37.192430000000002</v>
      </c>
      <c r="D67" s="106">
        <f ca="1">DataGrowthRates!DI72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DataGrowthRates!DE73</f>
        <v>38.962049999999998</v>
      </c>
      <c r="D68" s="106">
        <f ca="1">DataGrowthRates!DI73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DataGrowthRates!DE74</f>
        <v>30.51338999999999</v>
      </c>
      <c r="D69" s="106">
        <f ca="1">DataGrowthRates!DI74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DataGrowthRates!DE75</f>
        <v>26.215640000000004</v>
      </c>
      <c r="D70" s="106">
        <f ca="1">DataGrowthRates!DI75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DataGrowthRates!DE76</f>
        <v>37.589349999999996</v>
      </c>
      <c r="D71" s="106">
        <f ca="1">DataGrowthRates!DI76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DataGrowthRates!DE77</f>
        <v>39.030990000000003</v>
      </c>
      <c r="D72" s="106">
        <f ca="1">DataGrowthRates!DI77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DataGrowthRates!DE78</f>
        <v>30.403490000000005</v>
      </c>
      <c r="D73" s="106">
        <f ca="1">DataGrowthRates!DI78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DataGrowthRates!DE79</f>
        <v>27.500610000000002</v>
      </c>
      <c r="D74" s="106">
        <f ca="1">DataGrowthRates!DI79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DataGrowthRates!DE80</f>
        <v>35.801319999999997</v>
      </c>
      <c r="D75" s="106">
        <f ca="1">DataGrowthRates!DI80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DataGrowthRates!DE81</f>
        <v>38.529509999999995</v>
      </c>
      <c r="D76" s="106">
        <f ca="1">DataGrowthRates!DI81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DataGrowthRates!DE82</f>
        <v>29.116299999999999</v>
      </c>
      <c r="D77" s="106">
        <f ca="1">DataGrowthRates!DI82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DataGrowthRates!DE83</f>
        <v>26.69849</v>
      </c>
      <c r="D78" s="106">
        <f ca="1">DataGrowthRates!DI83</f>
        <v>26.547540000000001</v>
      </c>
      <c r="E78" s="109">
        <f t="shared" ref="E78" ca="1" si="145">D78-C78</f>
        <v>-0.15094999999999814</v>
      </c>
      <c r="F78" s="102">
        <f t="shared" ref="F78" ca="1" si="146">+E78/C78</f>
        <v>-5.6538778035760875E-3</v>
      </c>
      <c r="G78" s="107">
        <f t="shared" ca="1" si="82"/>
        <v>6.9300000000001916E-2</v>
      </c>
      <c r="H78" s="107">
        <f t="shared" ca="1" si="79"/>
        <v>0.15094999999999814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DataGrowthRates!DE84</f>
        <v>35.328290000000003</v>
      </c>
      <c r="D79" s="106">
        <f ca="1">DataGrowthRates!DI84</f>
        <v>35.670759999999994</v>
      </c>
      <c r="E79" s="109">
        <f t="shared" ref="E79" ca="1" si="147">D79-C79</f>
        <v>0.34246999999999161</v>
      </c>
      <c r="F79" s="102">
        <f t="shared" ref="F79" ca="1" si="148">+E79/C79</f>
        <v>9.6939308412604067E-3</v>
      </c>
      <c r="G79" s="107">
        <f t="shared" ca="1" si="82"/>
        <v>-0.15094999999999814</v>
      </c>
      <c r="H79" s="107">
        <f t="shared" ca="1" si="79"/>
        <v>0.34246999999999161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DataGrowthRates!DE85</f>
        <v>38.071400000000011</v>
      </c>
      <c r="D80" s="176">
        <f>DataGrowthRates!DI85</f>
        <v>0</v>
      </c>
      <c r="E80" s="180"/>
      <c r="F80" s="179">
        <f t="shared" ca="1" si="142"/>
        <v>0</v>
      </c>
      <c r="G80" s="107">
        <f t="shared" ca="1" si="82"/>
        <v>0.34246999999999161</v>
      </c>
      <c r="H80" s="178">
        <f t="shared" si="79"/>
        <v>0</v>
      </c>
    </row>
    <row r="81" spans="1:13" ht="13" x14ac:dyDescent="0.3">
      <c r="A81" s="37">
        <f t="shared" si="27"/>
        <v>78</v>
      </c>
      <c r="B81" s="155" t="s">
        <v>178</v>
      </c>
      <c r="C81" s="106">
        <f ca="1">DataGrowthRates!DE86</f>
        <v>29.412070000000003</v>
      </c>
      <c r="D81" s="176">
        <f>DataGrowthRates!DI86</f>
        <v>0</v>
      </c>
      <c r="E81" s="180"/>
      <c r="F81" s="179">
        <f t="shared" ca="1" si="142"/>
        <v>0</v>
      </c>
      <c r="G81" s="178">
        <f t="shared" si="82"/>
        <v>0</v>
      </c>
      <c r="H81" s="178">
        <f t="shared" si="79"/>
        <v>0</v>
      </c>
    </row>
    <row r="82" spans="1:13" ht="13" x14ac:dyDescent="0.3">
      <c r="A82" s="37">
        <f t="shared" si="27"/>
        <v>79</v>
      </c>
      <c r="B82" s="155" t="s">
        <v>179</v>
      </c>
      <c r="C82" s="106">
        <f ca="1">DataGrowthRates!DE87</f>
        <v>26.870982751217461</v>
      </c>
      <c r="D82" s="176">
        <f>DataGrowthRates!DI87</f>
        <v>0</v>
      </c>
      <c r="E82" s="180"/>
      <c r="F82" s="179">
        <f t="shared" ca="1" si="142"/>
        <v>0</v>
      </c>
      <c r="G82" s="178">
        <f t="shared" si="82"/>
        <v>0</v>
      </c>
      <c r="H82" s="178">
        <f t="shared" si="79"/>
        <v>0</v>
      </c>
    </row>
    <row r="83" spans="1:13" ht="13" x14ac:dyDescent="0.3">
      <c r="A83" s="37">
        <f t="shared" si="27"/>
        <v>80</v>
      </c>
      <c r="B83" s="155" t="s">
        <v>180</v>
      </c>
      <c r="C83" s="106">
        <f ca="1">DataGrowthRates!DE88</f>
        <v>36.401299999999999</v>
      </c>
      <c r="D83" s="176">
        <f>DataGrowthRates!DI88</f>
        <v>0</v>
      </c>
      <c r="E83" s="180"/>
      <c r="F83" s="179">
        <f t="shared" ca="1" si="142"/>
        <v>0</v>
      </c>
      <c r="G83" s="178">
        <f t="shared" si="82"/>
        <v>0</v>
      </c>
      <c r="H83" s="178">
        <f t="shared" si="79"/>
        <v>0</v>
      </c>
    </row>
    <row r="91" spans="1:13" ht="18" x14ac:dyDescent="0.4">
      <c r="A91" s="36" t="s">
        <v>101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">
      <c r="A93" s="71" t="s">
        <v>43</v>
      </c>
      <c r="B93" s="72" t="s">
        <v>44</v>
      </c>
      <c r="C93" s="71" t="s">
        <v>100</v>
      </c>
      <c r="D93" s="71" t="s">
        <v>89</v>
      </c>
      <c r="E93" s="71" t="s">
        <v>36</v>
      </c>
      <c r="F93" s="71" t="s">
        <v>37</v>
      </c>
      <c r="G93" s="71" t="s">
        <v>38</v>
      </c>
      <c r="H93" s="103"/>
      <c r="J93" s="189" t="s">
        <v>28</v>
      </c>
      <c r="K93" s="190"/>
      <c r="L93" s="191" t="s">
        <v>29</v>
      </c>
      <c r="M93" s="190"/>
    </row>
    <row r="94" spans="1:13" ht="13" x14ac:dyDescent="0.3">
      <c r="A94" s="37">
        <v>1</v>
      </c>
      <c r="B94" s="9" t="s">
        <v>12</v>
      </c>
      <c r="C94" s="106">
        <f ca="1">'Summary &amp; chart QUARTER data'!C94</f>
        <v>-1.3528809911669206</v>
      </c>
      <c r="D94" s="106">
        <f ca="1">DataGrowthRates!CS9</f>
        <v>-3.9706063772328638E-2</v>
      </c>
      <c r="E94" s="109">
        <f ca="1">D94-C94</f>
        <v>1.3131749273945921</v>
      </c>
      <c r="F94" s="107"/>
      <c r="G94" s="107">
        <f ca="1">ABS(E94)</f>
        <v>1.3131749273945921</v>
      </c>
      <c r="H94" s="104"/>
      <c r="J94" s="25" t="s">
        <v>40</v>
      </c>
      <c r="K94" s="26">
        <f ca="1">COUNT(E94:E173)</f>
        <v>76</v>
      </c>
      <c r="L94" s="29" t="s">
        <v>32</v>
      </c>
      <c r="M94" s="30">
        <f ca="1">CORREL(E95:E173,F95:F173)</f>
        <v>4.9490433698188271E-2</v>
      </c>
    </row>
    <row r="95" spans="1:13" ht="13" x14ac:dyDescent="0.3">
      <c r="A95" s="37">
        <f>A94+1</f>
        <v>2</v>
      </c>
      <c r="B95" s="9" t="s">
        <v>13</v>
      </c>
      <c r="C95" s="106">
        <f ca="1">'Summary &amp; chart QUARTER data'!C95</f>
        <v>1.1518607504420553</v>
      </c>
      <c r="D95" s="106">
        <f ca="1">DataGrowthRates!CS10</f>
        <v>1.1222671469277454</v>
      </c>
      <c r="E95" s="109">
        <f t="shared" ref="E95:E112" ca="1" si="149">D95-C95</f>
        <v>-2.9593603514309841E-2</v>
      </c>
      <c r="F95" s="107">
        <f ca="1">E94</f>
        <v>1.3131749273945921</v>
      </c>
      <c r="G95" s="107">
        <f t="shared" ref="G95:G112" ca="1" si="150">ABS(E95)</f>
        <v>2.9593603514309841E-2</v>
      </c>
      <c r="H95" s="104"/>
      <c r="J95" s="25" t="s">
        <v>48</v>
      </c>
      <c r="K95" s="27">
        <f ca="1">AVERAGE(E94:E173)</f>
        <v>2.8996050661215362E-3</v>
      </c>
      <c r="L95" s="31" t="s">
        <v>46</v>
      </c>
      <c r="M95" s="30">
        <f ca="1">VARP(E94:E173)*((1+M94)/(1-M94))</f>
        <v>0.89239403198961631</v>
      </c>
    </row>
    <row r="96" spans="1:13" ht="15" x14ac:dyDescent="0.3">
      <c r="A96" s="37">
        <f t="shared" ref="A96:A117" si="151">A95+1</f>
        <v>3</v>
      </c>
      <c r="B96" s="9" t="s">
        <v>14</v>
      </c>
      <c r="C96" s="106">
        <f ca="1">'Summary &amp; chart QUARTER data'!C96</f>
        <v>1.8521346390402893</v>
      </c>
      <c r="D96" s="106">
        <f ca="1">DataGrowthRates!CS11</f>
        <v>-7.7742582964224358E-2</v>
      </c>
      <c r="E96" s="109">
        <f t="shared" ca="1" si="149"/>
        <v>-1.9298772220045137</v>
      </c>
      <c r="F96" s="107">
        <f t="shared" ref="F96:F112" ca="1" si="152">E95</f>
        <v>-2.9593603514309841E-2</v>
      </c>
      <c r="G96" s="107">
        <f t="shared" ca="1" si="150"/>
        <v>1.9298772220045137</v>
      </c>
      <c r="H96" s="104"/>
      <c r="J96" s="25" t="s">
        <v>47</v>
      </c>
      <c r="K96" s="27">
        <f ca="1">VARP(E94:E173)</f>
        <v>0.80822943885995291</v>
      </c>
      <c r="L96" s="31" t="s">
        <v>31</v>
      </c>
      <c r="M96" s="32">
        <f ca="1">ROUNDUP((K94*(1-(M94*M94)))/(1+(M94*M94)),0)</f>
        <v>76</v>
      </c>
    </row>
    <row r="97" spans="1:13" ht="13" x14ac:dyDescent="0.3">
      <c r="A97" s="37">
        <f t="shared" si="151"/>
        <v>4</v>
      </c>
      <c r="B97" s="9" t="s">
        <v>15</v>
      </c>
      <c r="C97" s="106">
        <f ca="1">'Summary &amp; chart QUARTER data'!C97</f>
        <v>1.6883699871306146</v>
      </c>
      <c r="D97" s="106">
        <f ca="1">DataGrowthRates!CS12</f>
        <v>0.15775061959664888</v>
      </c>
      <c r="E97" s="109">
        <f t="shared" ca="1" si="149"/>
        <v>-1.5306193675339657</v>
      </c>
      <c r="F97" s="107">
        <f t="shared" ca="1" si="152"/>
        <v>-1.9298772220045137</v>
      </c>
      <c r="G97" s="107">
        <f t="shared" ca="1" si="150"/>
        <v>1.5306193675339657</v>
      </c>
      <c r="H97" s="104"/>
      <c r="J97" s="25" t="s">
        <v>124</v>
      </c>
      <c r="K97" s="28">
        <f ca="1">K95/SQRT(K96/K94)</f>
        <v>2.8117604213825902E-2</v>
      </c>
      <c r="L97" s="31" t="s">
        <v>30</v>
      </c>
      <c r="M97" s="33">
        <f ca="1">K95/SQRT(M95/K94)</f>
        <v>2.6758842133940742E-2</v>
      </c>
    </row>
    <row r="98" spans="1:13" ht="13.5" thickBot="1" x14ac:dyDescent="0.35">
      <c r="A98" s="37">
        <f t="shared" si="151"/>
        <v>5</v>
      </c>
      <c r="B98" s="9" t="s">
        <v>16</v>
      </c>
      <c r="C98" s="106">
        <f ca="1">'Summary &amp; chart QUARTER data'!C98</f>
        <v>1.7868339089699885</v>
      </c>
      <c r="D98" s="106">
        <f ca="1">DataGrowthRates!CS13</f>
        <v>3.74508607958402</v>
      </c>
      <c r="E98" s="109">
        <f t="shared" ca="1" si="149"/>
        <v>1.9582521706140315</v>
      </c>
      <c r="F98" s="107">
        <f t="shared" ca="1" si="152"/>
        <v>-1.5306193675339657</v>
      </c>
      <c r="G98" s="107">
        <f t="shared" ca="1" si="150"/>
        <v>1.9582521706140315</v>
      </c>
      <c r="H98" s="104"/>
      <c r="J98" s="12" t="s">
        <v>103</v>
      </c>
      <c r="K98" s="34">
        <f ca="1">TINV(0.05,K94-1)</f>
        <v>1.9921021540022406</v>
      </c>
      <c r="L98" s="11" t="s">
        <v>104</v>
      </c>
      <c r="M98" s="34">
        <f ca="1">TINV(0.05,M96)</f>
        <v>1.991672609644662</v>
      </c>
    </row>
    <row r="99" spans="1:13" ht="13.5" thickBot="1" x14ac:dyDescent="0.35">
      <c r="A99" s="37">
        <f t="shared" si="151"/>
        <v>6</v>
      </c>
      <c r="B99" s="9" t="s">
        <v>17</v>
      </c>
      <c r="C99" s="106">
        <f ca="1">'Summary &amp; chart QUARTER data'!C99</f>
        <v>-0.31217447914447188</v>
      </c>
      <c r="D99" s="106">
        <f ca="1">DataGrowthRates!CS14</f>
        <v>-1.3726686514958992</v>
      </c>
      <c r="E99" s="109">
        <f t="shared" ca="1" si="149"/>
        <v>-1.0604941723514274</v>
      </c>
      <c r="F99" s="107">
        <f t="shared" ca="1" si="152"/>
        <v>1.9582521706140315</v>
      </c>
      <c r="G99" s="107">
        <f t="shared" ca="1" si="150"/>
        <v>1.0604941723514274</v>
      </c>
      <c r="H99" s="104"/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51"/>
        <v>7</v>
      </c>
      <c r="B100" s="9" t="s">
        <v>18</v>
      </c>
      <c r="C100" s="106">
        <f ca="1">'Summary &amp; chart QUARTER data'!C100</f>
        <v>-2.9972371024804096</v>
      </c>
      <c r="D100" s="106">
        <f ca="1">DataGrowthRates!CS15</f>
        <v>-2.8759336997773044</v>
      </c>
      <c r="E100" s="109">
        <f t="shared" ca="1" si="149"/>
        <v>0.12130340270310525</v>
      </c>
      <c r="F100" s="107">
        <f t="shared" ca="1" si="152"/>
        <v>-1.0604941723514274</v>
      </c>
      <c r="G100" s="107">
        <f t="shared" ca="1" si="150"/>
        <v>0.12130340270310525</v>
      </c>
      <c r="H100" s="104"/>
      <c r="J100" s="14"/>
      <c r="K100" s="15"/>
      <c r="L100" s="14"/>
      <c r="M100" s="16"/>
    </row>
    <row r="101" spans="1:13" ht="13.5" thickBot="1" x14ac:dyDescent="0.35">
      <c r="A101" s="37">
        <f t="shared" si="151"/>
        <v>8</v>
      </c>
      <c r="B101" s="9" t="s">
        <v>19</v>
      </c>
      <c r="C101" s="106">
        <f ca="1">'Summary &amp; chart QUARTER data'!C101</f>
        <v>-4.453030206196968</v>
      </c>
      <c r="D101" s="106">
        <f ca="1">DataGrowthRates!CS16</f>
        <v>-6.3891699470193037</v>
      </c>
      <c r="E101" s="109">
        <f t="shared" ca="1" si="149"/>
        <v>-1.9361397408223358</v>
      </c>
      <c r="F101" s="107">
        <f t="shared" ca="1" si="152"/>
        <v>0.12130340270310525</v>
      </c>
      <c r="G101" s="107">
        <f t="shared" ca="1" si="150"/>
        <v>1.9361397408223358</v>
      </c>
      <c r="H101" s="104"/>
      <c r="J101" s="187" t="s">
        <v>35</v>
      </c>
      <c r="K101" s="188"/>
      <c r="L101" s="17" t="s">
        <v>41</v>
      </c>
      <c r="M101" s="38">
        <f ca="1">K95</f>
        <v>2.8996050661215362E-3</v>
      </c>
    </row>
    <row r="102" spans="1:13" ht="13.5" thickBot="1" x14ac:dyDescent="0.35">
      <c r="A102" s="37">
        <f t="shared" si="151"/>
        <v>9</v>
      </c>
      <c r="B102" s="9" t="s">
        <v>22</v>
      </c>
      <c r="C102" s="106">
        <f ca="1">'Summary &amp; chart QUARTER data'!C102</f>
        <v>-8.8119529708577797</v>
      </c>
      <c r="D102" s="106">
        <f ca="1">DataGrowthRates!CS17</f>
        <v>-9.0239619690231372</v>
      </c>
      <c r="E102" s="109">
        <f t="shared" ca="1" si="149"/>
        <v>-0.21200899816535745</v>
      </c>
      <c r="F102" s="107">
        <f t="shared" ca="1" si="152"/>
        <v>-1.9361397408223358</v>
      </c>
      <c r="G102" s="107">
        <f t="shared" ca="1" si="150"/>
        <v>0.21200899816535745</v>
      </c>
      <c r="H102" s="104"/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0.66366601811370374</v>
      </c>
    </row>
    <row r="103" spans="1:13" ht="13.5" thickBot="1" x14ac:dyDescent="0.35">
      <c r="A103" s="37">
        <f t="shared" si="151"/>
        <v>10</v>
      </c>
      <c r="B103" s="9" t="s">
        <v>23</v>
      </c>
      <c r="C103" s="106">
        <f ca="1">'Summary &amp; chart QUARTER data'!C103</f>
        <v>-3.9732466065334582</v>
      </c>
      <c r="D103" s="106">
        <f ca="1">DataGrowthRates!CS18</f>
        <v>-5.3444783135975822</v>
      </c>
      <c r="E103" s="109">
        <f t="shared" ca="1" si="149"/>
        <v>-1.371231707064124</v>
      </c>
      <c r="F103" s="107">
        <f t="shared" ca="1" si="152"/>
        <v>-0.21200899816535745</v>
      </c>
      <c r="G103" s="107">
        <f t="shared" ca="1" si="150"/>
        <v>1.371231707064124</v>
      </c>
      <c r="H103" s="104"/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51"/>
        <v>11</v>
      </c>
      <c r="B104" s="9" t="s">
        <v>24</v>
      </c>
      <c r="C104" s="106">
        <f ca="1">'Summary &amp; chart QUARTER data'!C104</f>
        <v>2.0390281072623688</v>
      </c>
      <c r="D104" s="106">
        <f ca="1">DataGrowthRates!CS19</f>
        <v>1.538052152304821</v>
      </c>
      <c r="E104" s="109">
        <f t="shared" ca="1" si="149"/>
        <v>-0.50097595495754788</v>
      </c>
      <c r="F104" s="107">
        <f t="shared" ca="1" si="152"/>
        <v>-1.371231707064124</v>
      </c>
      <c r="G104" s="107">
        <f t="shared" ca="1" si="150"/>
        <v>0.50097595495754788</v>
      </c>
      <c r="H104" s="104"/>
    </row>
    <row r="105" spans="1:13" ht="13" x14ac:dyDescent="0.3">
      <c r="A105" s="37">
        <f t="shared" si="151"/>
        <v>12</v>
      </c>
      <c r="B105" s="9" t="s">
        <v>25</v>
      </c>
      <c r="C105" s="106">
        <f ca="1">'Summary &amp; chart QUARTER data'!C105</f>
        <v>2.876529280172901</v>
      </c>
      <c r="D105" s="106">
        <f ca="1">DataGrowthRates!CS20</f>
        <v>2.9873754430600816</v>
      </c>
      <c r="E105" s="109">
        <f t="shared" ca="1" si="149"/>
        <v>0.11084616288718063</v>
      </c>
      <c r="F105" s="107">
        <f t="shared" ca="1" si="152"/>
        <v>-0.50097595495754788</v>
      </c>
      <c r="G105" s="107">
        <f t="shared" ca="1" si="150"/>
        <v>0.11084616288718063</v>
      </c>
      <c r="H105" s="104"/>
      <c r="K105" s="5"/>
    </row>
    <row r="106" spans="1:13" ht="13" x14ac:dyDescent="0.3">
      <c r="A106" s="37">
        <f t="shared" si="151"/>
        <v>13</v>
      </c>
      <c r="B106" s="9" t="s">
        <v>1</v>
      </c>
      <c r="C106" s="106">
        <f ca="1">'Summary &amp; chart QUARTER data'!C106</f>
        <v>2.4154754898207762</v>
      </c>
      <c r="D106" s="106">
        <f ca="1">DataGrowthRates!CS21</f>
        <v>2.3509500295691885</v>
      </c>
      <c r="E106" s="109">
        <f t="shared" ca="1" si="149"/>
        <v>-6.4525460251587674E-2</v>
      </c>
      <c r="F106" s="107">
        <f t="shared" ca="1" si="152"/>
        <v>0.11084616288718063</v>
      </c>
      <c r="G106" s="107">
        <f t="shared" ca="1" si="150"/>
        <v>6.4525460251587674E-2</v>
      </c>
      <c r="H106" s="104"/>
    </row>
    <row r="107" spans="1:13" ht="13" x14ac:dyDescent="0.3">
      <c r="A107" s="37">
        <f t="shared" si="151"/>
        <v>14</v>
      </c>
      <c r="B107" s="9" t="s">
        <v>2</v>
      </c>
      <c r="C107" s="106">
        <f ca="1">'Summary &amp; chart QUARTER data'!C107</f>
        <v>2.4288738556933942</v>
      </c>
      <c r="D107" s="106">
        <f ca="1">DataGrowthRates!CS22</f>
        <v>2.3698810223224829</v>
      </c>
      <c r="E107" s="109">
        <f t="shared" ca="1" si="149"/>
        <v>-5.8992833370911324E-2</v>
      </c>
      <c r="F107" s="107">
        <f t="shared" ca="1" si="152"/>
        <v>-6.4525460251587674E-2</v>
      </c>
      <c r="G107" s="107">
        <f t="shared" ca="1" si="150"/>
        <v>5.8992833370911324E-2</v>
      </c>
      <c r="H107" s="104"/>
    </row>
    <row r="108" spans="1:13" ht="13" x14ac:dyDescent="0.3">
      <c r="A108" s="37">
        <f t="shared" si="151"/>
        <v>15</v>
      </c>
      <c r="B108" s="9" t="s">
        <v>3</v>
      </c>
      <c r="C108" s="106">
        <f ca="1">'Summary &amp; chart QUARTER data'!C108</f>
        <v>-5.25915774536581</v>
      </c>
      <c r="D108" s="106">
        <f ca="1">DataGrowthRates!CS23</f>
        <v>-5.4348952673322461</v>
      </c>
      <c r="E108" s="109">
        <f t="shared" ca="1" si="149"/>
        <v>-0.17573752196643611</v>
      </c>
      <c r="F108" s="107">
        <f t="shared" ca="1" si="152"/>
        <v>-5.8992833370911324E-2</v>
      </c>
      <c r="G108" s="107">
        <f t="shared" ca="1" si="150"/>
        <v>0.17573752196643611</v>
      </c>
      <c r="H108" s="104"/>
    </row>
    <row r="109" spans="1:13" ht="13" x14ac:dyDescent="0.3">
      <c r="A109" s="37">
        <f t="shared" si="151"/>
        <v>16</v>
      </c>
      <c r="B109" s="9" t="s">
        <v>4</v>
      </c>
      <c r="C109" s="106">
        <f ca="1">'Summary &amp; chart QUARTER data'!C109</f>
        <v>-1.5848726554665915</v>
      </c>
      <c r="D109" s="106">
        <f ca="1">DataGrowthRates!CS24</f>
        <v>-2.4317407153549828</v>
      </c>
      <c r="E109" s="109">
        <f t="shared" ca="1" si="149"/>
        <v>-0.84686805988839131</v>
      </c>
      <c r="F109" s="107">
        <f t="shared" ca="1" si="152"/>
        <v>-0.17573752196643611</v>
      </c>
      <c r="G109" s="107">
        <f t="shared" ca="1" si="150"/>
        <v>0.84686805988839131</v>
      </c>
      <c r="H109" s="104"/>
    </row>
    <row r="110" spans="1:13" ht="13" x14ac:dyDescent="0.3">
      <c r="A110" s="37">
        <f t="shared" si="151"/>
        <v>17</v>
      </c>
      <c r="B110" s="9" t="s">
        <v>5</v>
      </c>
      <c r="C110" s="106">
        <f ca="1">'Summary &amp; chart QUARTER data'!C110</f>
        <v>-4.5090043581865773</v>
      </c>
      <c r="D110" s="106">
        <f ca="1">DataGrowthRates!CS25</f>
        <v>-5.3644077903356395</v>
      </c>
      <c r="E110" s="109">
        <f t="shared" ca="1" si="149"/>
        <v>-0.85540343214906223</v>
      </c>
      <c r="F110" s="107">
        <f t="shared" ca="1" si="152"/>
        <v>-0.84686805988839131</v>
      </c>
      <c r="G110" s="107">
        <f t="shared" ca="1" si="150"/>
        <v>0.85540343214906223</v>
      </c>
      <c r="H110" s="104"/>
    </row>
    <row r="111" spans="1:13" ht="13" x14ac:dyDescent="0.3">
      <c r="A111" s="37">
        <f t="shared" si="151"/>
        <v>18</v>
      </c>
      <c r="B111" s="9" t="s">
        <v>6</v>
      </c>
      <c r="C111" s="106">
        <f ca="1">'Summary &amp; chart QUARTER data'!C111</f>
        <v>-9.2813900100557518</v>
      </c>
      <c r="D111" s="106">
        <f ca="1">DataGrowthRates!CS26</f>
        <v>-10.451646752311955</v>
      </c>
      <c r="E111" s="109">
        <f t="shared" ca="1" si="149"/>
        <v>-1.1702567422562034</v>
      </c>
      <c r="F111" s="107">
        <f t="shared" ca="1" si="152"/>
        <v>-0.85540343214906223</v>
      </c>
      <c r="G111" s="107">
        <f t="shared" ca="1" si="150"/>
        <v>1.1702567422562034</v>
      </c>
      <c r="H111" s="104"/>
      <c r="I111" s="5"/>
    </row>
    <row r="112" spans="1:13" ht="13" x14ac:dyDescent="0.3">
      <c r="A112" s="37">
        <f t="shared" si="151"/>
        <v>19</v>
      </c>
      <c r="B112" s="9" t="s">
        <v>7</v>
      </c>
      <c r="C112" s="106">
        <f ca="1">'Summary &amp; chart QUARTER data'!C112</f>
        <v>-3.3857604427465935</v>
      </c>
      <c r="D112" s="106">
        <f ca="1">DataGrowthRates!CS27</f>
        <v>-4.2853846340558341</v>
      </c>
      <c r="E112" s="109">
        <f t="shared" ca="1" si="149"/>
        <v>-0.89962419130924065</v>
      </c>
      <c r="F112" s="107">
        <f t="shared" ca="1" si="152"/>
        <v>-1.1702567422562034</v>
      </c>
      <c r="G112" s="107">
        <f t="shared" ca="1" si="150"/>
        <v>0.89962419130924065</v>
      </c>
      <c r="H112" s="104"/>
      <c r="J112" t="s">
        <v>39</v>
      </c>
    </row>
    <row r="113" spans="1:8" ht="13" x14ac:dyDescent="0.3">
      <c r="A113" s="37">
        <f t="shared" si="151"/>
        <v>20</v>
      </c>
      <c r="B113" s="9" t="s">
        <v>8</v>
      </c>
      <c r="C113" s="106">
        <f ca="1">'Summary &amp; chart QUARTER data'!C113</f>
        <v>-6.9629462655417953</v>
      </c>
      <c r="D113" s="106">
        <f ca="1">DataGrowthRates!CS28</f>
        <v>-6.9025043202983714</v>
      </c>
      <c r="E113" s="109">
        <f ca="1">D113-C113</f>
        <v>6.0441945243423945E-2</v>
      </c>
      <c r="F113" s="107">
        <f ca="1">E112</f>
        <v>-0.89962419130924065</v>
      </c>
      <c r="G113" s="107">
        <f ca="1">ABS(E113)</f>
        <v>6.0441945243423945E-2</v>
      </c>
      <c r="H113" s="104"/>
    </row>
    <row r="114" spans="1:8" ht="13" x14ac:dyDescent="0.3">
      <c r="A114" s="37">
        <f t="shared" si="151"/>
        <v>21</v>
      </c>
      <c r="B114" s="9" t="s">
        <v>9</v>
      </c>
      <c r="C114" s="106">
        <f ca="1">'Summary &amp; chart QUARTER data'!C114</f>
        <v>4.2064930955226263</v>
      </c>
      <c r="D114" s="106">
        <f ca="1">DataGrowthRates!CS29</f>
        <v>3.4994425352326042</v>
      </c>
      <c r="E114" s="109">
        <f ca="1">D114-C114</f>
        <v>-0.70705056029002211</v>
      </c>
      <c r="F114" s="107">
        <f ca="1">E113</f>
        <v>6.0441945243423945E-2</v>
      </c>
      <c r="G114" s="107">
        <f ca="1">ABS(E114)</f>
        <v>0.70705056029002211</v>
      </c>
      <c r="H114" s="104"/>
    </row>
    <row r="115" spans="1:8" ht="13" x14ac:dyDescent="0.3">
      <c r="A115" s="37">
        <f t="shared" si="151"/>
        <v>22</v>
      </c>
      <c r="B115" s="9" t="s">
        <v>10</v>
      </c>
      <c r="C115" s="106">
        <f ca="1">'Summary &amp; chart QUARTER data'!C115</f>
        <v>1.7790589993794765</v>
      </c>
      <c r="D115" s="106">
        <f ca="1">DataGrowthRates!CS30</f>
        <v>2.9804631716284575</v>
      </c>
      <c r="E115" s="109">
        <f t="shared" ref="E115" ca="1" si="153">D115-C115</f>
        <v>1.201404172248981</v>
      </c>
      <c r="F115" s="107">
        <f t="shared" ref="F115" ca="1" si="154">E114</f>
        <v>-0.70705056029002211</v>
      </c>
      <c r="G115" s="107">
        <f t="shared" ref="G115" ca="1" si="155">ABS(E115)</f>
        <v>1.201404172248981</v>
      </c>
      <c r="H115" s="104"/>
    </row>
    <row r="116" spans="1:8" ht="13" x14ac:dyDescent="0.3">
      <c r="A116" s="37">
        <f t="shared" si="151"/>
        <v>23</v>
      </c>
      <c r="B116" s="9" t="s">
        <v>11</v>
      </c>
      <c r="C116" s="106">
        <f ca="1">'Summary &amp; chart QUARTER data'!C116</f>
        <v>0.15505056820291133</v>
      </c>
      <c r="D116" s="106">
        <f ca="1">DataGrowthRates!CS31</f>
        <v>0.26375630911965464</v>
      </c>
      <c r="E116" s="109">
        <f t="shared" ref="E116" ca="1" si="156">D116-C116</f>
        <v>0.10870574091674332</v>
      </c>
      <c r="F116" s="107">
        <f t="shared" ref="F116" ca="1" si="157">E115</f>
        <v>1.201404172248981</v>
      </c>
      <c r="G116" s="107">
        <f t="shared" ref="G116" ca="1" si="158">ABS(E116)</f>
        <v>0.10870574091674332</v>
      </c>
      <c r="H116" s="104"/>
    </row>
    <row r="117" spans="1:8" ht="13" x14ac:dyDescent="0.3">
      <c r="A117" s="37">
        <f t="shared" si="151"/>
        <v>24</v>
      </c>
      <c r="B117" s="9" t="s">
        <v>26</v>
      </c>
      <c r="C117" s="106">
        <f ca="1">'Summary &amp; chart QUARTER data'!C117</f>
        <v>9.1416144608771521</v>
      </c>
      <c r="D117" s="106">
        <f ca="1">DataGrowthRates!CS32</f>
        <v>9.9163460257022589</v>
      </c>
      <c r="E117" s="109">
        <f t="shared" ref="E117" ca="1" si="159">D117-C117</f>
        <v>0.77473156482510674</v>
      </c>
      <c r="F117" s="107">
        <f t="shared" ref="F117" ca="1" si="160">E116</f>
        <v>0.10870574091674332</v>
      </c>
      <c r="G117" s="107">
        <f t="shared" ref="G117" ca="1" si="161">ABS(E117)</f>
        <v>0.77473156482510674</v>
      </c>
      <c r="H117" s="104"/>
    </row>
    <row r="118" spans="1:8" ht="13" x14ac:dyDescent="0.3">
      <c r="A118" s="37">
        <f>A117+1</f>
        <v>25</v>
      </c>
      <c r="B118" s="9" t="s">
        <v>105</v>
      </c>
      <c r="C118" s="106">
        <f ca="1">'Summary &amp; chart QUARTER data'!C118</f>
        <v>-6.538009252328929</v>
      </c>
      <c r="D118" s="106">
        <f ca="1">DataGrowthRates!CS33</f>
        <v>-6.4686583321620281</v>
      </c>
      <c r="E118" s="109">
        <f t="shared" ref="E118" ca="1" si="162">D118-C118</f>
        <v>6.935092016690092E-2</v>
      </c>
      <c r="F118" s="107">
        <f t="shared" ref="F118" ca="1" si="163">E117</f>
        <v>0.77473156482510674</v>
      </c>
      <c r="G118" s="107">
        <f t="shared" ref="G118" ca="1" si="164">ABS(E118)</f>
        <v>6.935092016690092E-2</v>
      </c>
      <c r="H118" s="104"/>
    </row>
    <row r="119" spans="1:8" ht="13" x14ac:dyDescent="0.3">
      <c r="A119" s="37">
        <f>A118+1</f>
        <v>26</v>
      </c>
      <c r="B119" s="9" t="s">
        <v>106</v>
      </c>
      <c r="C119" s="106">
        <f ca="1">'Summary &amp; chart QUARTER data'!C119</f>
        <v>-5.6681639907788472</v>
      </c>
      <c r="D119" s="106">
        <f ca="1">DataGrowthRates!CS34</f>
        <v>-5.1718043781985301</v>
      </c>
      <c r="E119" s="109">
        <f t="shared" ref="E119" ca="1" si="165">D119-C119</f>
        <v>0.49635961258031713</v>
      </c>
      <c r="F119" s="107">
        <f t="shared" ref="F119" ca="1" si="166">E118</f>
        <v>6.935092016690092E-2</v>
      </c>
      <c r="G119" s="107">
        <f t="shared" ref="G119" ca="1" si="167">ABS(E119)</f>
        <v>0.49635961258031713</v>
      </c>
      <c r="H119" s="104"/>
    </row>
    <row r="120" spans="1:8" ht="13" x14ac:dyDescent="0.3">
      <c r="A120" s="37">
        <f t="shared" ref="A120:A173" si="168">A119+1</f>
        <v>27</v>
      </c>
      <c r="B120" s="9" t="s">
        <v>107</v>
      </c>
      <c r="C120" s="106">
        <f ca="1">'Summary &amp; chart QUARTER data'!C120</f>
        <v>-1.8803222592154298</v>
      </c>
      <c r="D120" s="106">
        <f ca="1">DataGrowthRates!CS35</f>
        <v>-1.7138384348018745</v>
      </c>
      <c r="E120" s="109">
        <f t="shared" ref="E120:E122" ca="1" si="169">D120-C120</f>
        <v>0.16648382441355536</v>
      </c>
      <c r="F120" s="107">
        <f t="shared" ref="F120:F122" ca="1" si="170">E119</f>
        <v>0.49635961258031713</v>
      </c>
      <c r="G120" s="107">
        <f t="shared" ref="G120:G122" ca="1" si="171">ABS(E120)</f>
        <v>0.16648382441355536</v>
      </c>
      <c r="H120" s="104"/>
    </row>
    <row r="121" spans="1:8" ht="13" x14ac:dyDescent="0.3">
      <c r="A121" s="37">
        <f t="shared" si="168"/>
        <v>28</v>
      </c>
      <c r="B121" s="9" t="s">
        <v>108</v>
      </c>
      <c r="C121" s="106">
        <f ca="1">'Summary &amp; chart QUARTER data'!C121</f>
        <v>-14.702882071795168</v>
      </c>
      <c r="D121" s="106">
        <f ca="1">DataGrowthRates!CS36</f>
        <v>-13.62853697741077</v>
      </c>
      <c r="E121" s="109">
        <f t="shared" ca="1" si="169"/>
        <v>1.0743450943843982</v>
      </c>
      <c r="F121" s="107">
        <f t="shared" ca="1" si="170"/>
        <v>0.16648382441355536</v>
      </c>
      <c r="G121" s="107">
        <f t="shared" ca="1" si="171"/>
        <v>1.0743450943843982</v>
      </c>
      <c r="H121" s="104"/>
    </row>
    <row r="122" spans="1:8" ht="13" x14ac:dyDescent="0.3">
      <c r="A122" s="37">
        <f t="shared" si="168"/>
        <v>29</v>
      </c>
      <c r="B122" s="9" t="s">
        <v>125</v>
      </c>
      <c r="C122" s="106">
        <f ca="1">'Summary &amp; chart QUARTER data'!C122</f>
        <v>-2.5296131709102858</v>
      </c>
      <c r="D122" s="106">
        <f ca="1">DataGrowthRates!CS37</f>
        <v>-2.8962665985224811</v>
      </c>
      <c r="E122" s="109">
        <f t="shared" ca="1" si="169"/>
        <v>-0.36665342761219533</v>
      </c>
      <c r="F122" s="107">
        <f t="shared" ca="1" si="170"/>
        <v>1.0743450943843982</v>
      </c>
      <c r="G122" s="107">
        <f t="shared" ca="1" si="171"/>
        <v>0.36665342761219533</v>
      </c>
    </row>
    <row r="123" spans="1:8" ht="13" x14ac:dyDescent="0.3">
      <c r="A123" s="37">
        <f t="shared" si="168"/>
        <v>30</v>
      </c>
      <c r="B123" s="9" t="s">
        <v>126</v>
      </c>
      <c r="C123" s="106">
        <f ca="1">'Summary &amp; chart QUARTER data'!C123</f>
        <v>5.0808842331954001</v>
      </c>
      <c r="D123" s="106">
        <f ca="1">DataGrowthRates!CS38</f>
        <v>5.4630302810684235</v>
      </c>
      <c r="E123" s="109">
        <f t="shared" ref="E123" ca="1" si="172">D123-C123</f>
        <v>0.38214604787302342</v>
      </c>
      <c r="F123" s="107">
        <f t="shared" ref="F123" ca="1" si="173">E122</f>
        <v>-0.36665342761219533</v>
      </c>
      <c r="G123" s="107">
        <f t="shared" ref="G123" ca="1" si="174">ABS(E123)</f>
        <v>0.38214604787302342</v>
      </c>
    </row>
    <row r="124" spans="1:8" ht="13" x14ac:dyDescent="0.3">
      <c r="A124" s="37">
        <f t="shared" si="168"/>
        <v>31</v>
      </c>
      <c r="B124" s="9" t="s">
        <v>127</v>
      </c>
      <c r="C124" s="106">
        <f ca="1">'Summary &amp; chart QUARTER data'!C124</f>
        <v>-1.7279512548177172</v>
      </c>
      <c r="D124" s="106">
        <f ca="1">DataGrowthRates!CS39</f>
        <v>-1.4273371459418902</v>
      </c>
      <c r="E124" s="109">
        <f t="shared" ref="E124" ca="1" si="175">D124-C124</f>
        <v>0.30061410887582696</v>
      </c>
      <c r="F124" s="107">
        <f t="shared" ref="F124" ca="1" si="176">E123</f>
        <v>0.38214604787302342</v>
      </c>
      <c r="G124" s="107">
        <f t="shared" ref="G124" ca="1" si="177">ABS(E124)</f>
        <v>0.30061410887582696</v>
      </c>
    </row>
    <row r="125" spans="1:8" ht="13" x14ac:dyDescent="0.3">
      <c r="A125" s="37">
        <f t="shared" si="168"/>
        <v>32</v>
      </c>
      <c r="B125" s="9" t="s">
        <v>128</v>
      </c>
      <c r="C125" s="106">
        <f ca="1">'Summary &amp; chart QUARTER data'!C125</f>
        <v>6.5822678134904331</v>
      </c>
      <c r="D125" s="106">
        <f ca="1">DataGrowthRates!CS40</f>
        <v>6.2557044045513104</v>
      </c>
      <c r="E125" s="109">
        <f t="shared" ref="E125" ca="1" si="178">D125-C125</f>
        <v>-0.32656340893912272</v>
      </c>
      <c r="F125" s="107">
        <f t="shared" ref="F125" ca="1" si="179">E124</f>
        <v>0.30061410887582696</v>
      </c>
      <c r="G125" s="107">
        <f t="shared" ref="G125" ca="1" si="180">ABS(E125)</f>
        <v>0.32656340893912272</v>
      </c>
    </row>
    <row r="126" spans="1:8" ht="13" x14ac:dyDescent="0.3">
      <c r="A126" s="37">
        <f t="shared" si="168"/>
        <v>33</v>
      </c>
      <c r="B126" s="9" t="s">
        <v>130</v>
      </c>
      <c r="C126" s="106">
        <f ca="1">'Summary &amp; chart QUARTER data'!C126</f>
        <v>6.0609207608762459</v>
      </c>
      <c r="D126" s="106">
        <f ca="1">DataGrowthRates!CS41</f>
        <v>5.5589700637868269</v>
      </c>
      <c r="E126" s="109">
        <f t="shared" ref="E126" ca="1" si="181">D126-C126</f>
        <v>-0.50195069708941897</v>
      </c>
      <c r="F126" s="107">
        <f t="shared" ref="F126" ca="1" si="182">E125</f>
        <v>-0.32656340893912272</v>
      </c>
      <c r="G126" s="107">
        <f t="shared" ref="G126" ca="1" si="183">ABS(E126)</f>
        <v>0.50195069708941897</v>
      </c>
    </row>
    <row r="127" spans="1:8" ht="13" x14ac:dyDescent="0.3">
      <c r="A127" s="37">
        <f t="shared" si="168"/>
        <v>34</v>
      </c>
      <c r="B127" s="9" t="s">
        <v>131</v>
      </c>
      <c r="C127" s="106">
        <f ca="1">'Summary &amp; chart QUARTER data'!C127</f>
        <v>1.5267266583128125</v>
      </c>
      <c r="D127" s="106">
        <f ca="1">DataGrowthRates!CS42</f>
        <v>2.2897613073794649</v>
      </c>
      <c r="E127" s="109">
        <f t="shared" ref="E127" ca="1" si="184">D127-C127</f>
        <v>0.76303464906665242</v>
      </c>
      <c r="F127" s="107">
        <f t="shared" ref="F127" ca="1" si="185">E126</f>
        <v>-0.50195069708941897</v>
      </c>
      <c r="G127" s="107">
        <f t="shared" ref="G127" ca="1" si="186">ABS(E127)</f>
        <v>0.76303464906665242</v>
      </c>
    </row>
    <row r="128" spans="1:8" ht="13" x14ac:dyDescent="0.3">
      <c r="A128" s="37">
        <f t="shared" si="168"/>
        <v>35</v>
      </c>
      <c r="B128" s="9" t="s">
        <v>132</v>
      </c>
      <c r="C128" s="106">
        <f ca="1">'Summary &amp; chart QUARTER data'!C128</f>
        <v>0.10248814660863653</v>
      </c>
      <c r="D128" s="106">
        <f ca="1">DataGrowthRates!CS43</f>
        <v>0.44635479771260128</v>
      </c>
      <c r="E128" s="109">
        <f t="shared" ref="E128" ca="1" si="187">D128-C128</f>
        <v>0.34386665110396475</v>
      </c>
      <c r="F128" s="107">
        <f t="shared" ref="F128" ca="1" si="188">E127</f>
        <v>0.76303464906665242</v>
      </c>
      <c r="G128" s="107">
        <f t="shared" ref="G128" ca="1" si="189">ABS(E128)</f>
        <v>0.34386665110396475</v>
      </c>
    </row>
    <row r="129" spans="1:7" ht="13" x14ac:dyDescent="0.3">
      <c r="A129" s="37">
        <f t="shared" si="168"/>
        <v>36</v>
      </c>
      <c r="B129" s="9" t="s">
        <v>133</v>
      </c>
      <c r="C129" s="106">
        <f ca="1">'Summary &amp; chart QUARTER data'!C129</f>
        <v>-5.4683750144442254</v>
      </c>
      <c r="D129" s="106">
        <f ca="1">DataGrowthRates!CS44</f>
        <v>-4.8045559244223472</v>
      </c>
      <c r="E129" s="109">
        <f t="shared" ref="E129" ca="1" si="190">D129-C129</f>
        <v>0.66381909002187811</v>
      </c>
      <c r="F129" s="107">
        <f t="shared" ref="F129" ca="1" si="191">E128</f>
        <v>0.34386665110396475</v>
      </c>
      <c r="G129" s="107">
        <f t="shared" ref="G129" ca="1" si="192">ABS(E129)</f>
        <v>0.66381909002187811</v>
      </c>
    </row>
    <row r="130" spans="1:7" ht="13" x14ac:dyDescent="0.3">
      <c r="A130" s="37">
        <f t="shared" si="168"/>
        <v>37</v>
      </c>
      <c r="B130" s="9" t="s">
        <v>134</v>
      </c>
      <c r="C130" s="106">
        <f ca="1">'Summary &amp; chart QUARTER data'!C130</f>
        <v>-10.222303573302138</v>
      </c>
      <c r="D130" s="106">
        <f ca="1">DataGrowthRates!CS45</f>
        <v>-9.5989358355834984</v>
      </c>
      <c r="E130" s="109">
        <f t="shared" ref="E130" ca="1" si="193">D130-C130</f>
        <v>0.62336773771863996</v>
      </c>
      <c r="F130" s="107">
        <f t="shared" ref="F130" ca="1" si="194">E129</f>
        <v>0.66381909002187811</v>
      </c>
      <c r="G130" s="107">
        <f t="shared" ref="G130" ca="1" si="195">ABS(E130)</f>
        <v>0.62336773771863996</v>
      </c>
    </row>
    <row r="131" spans="1:7" ht="13" x14ac:dyDescent="0.3">
      <c r="A131" s="37">
        <f t="shared" si="168"/>
        <v>38</v>
      </c>
      <c r="B131" s="9" t="s">
        <v>135</v>
      </c>
      <c r="C131" s="106">
        <f ca="1">'Summary &amp; chart QUARTER data'!C131</f>
        <v>-8.102843517353886</v>
      </c>
      <c r="D131" s="106">
        <f ca="1">DataGrowthRates!CS46</f>
        <v>-8.3427237705619941</v>
      </c>
      <c r="E131" s="109">
        <f t="shared" ref="E131" ca="1" si="196">D131-C131</f>
        <v>-0.23988025320810813</v>
      </c>
      <c r="F131" s="107">
        <f t="shared" ref="F131" ca="1" si="197">E130</f>
        <v>0.62336773771863996</v>
      </c>
      <c r="G131" s="107">
        <f t="shared" ref="G131" ca="1" si="198">ABS(E131)</f>
        <v>0.23988025320810813</v>
      </c>
    </row>
    <row r="132" spans="1:7" ht="13" x14ac:dyDescent="0.3">
      <c r="A132" s="37">
        <f t="shared" si="168"/>
        <v>39</v>
      </c>
      <c r="B132" s="9" t="s">
        <v>136</v>
      </c>
      <c r="C132" s="106">
        <f ca="1">'Summary &amp; chart QUARTER data'!C132</f>
        <v>-1.6051241632157773</v>
      </c>
      <c r="D132" s="106">
        <f ca="1">DataGrowthRates!CS47</f>
        <v>-0.29437476451978067</v>
      </c>
      <c r="E132" s="109">
        <f t="shared" ref="E132" ca="1" si="199">D132-C132</f>
        <v>1.3107493986959966</v>
      </c>
      <c r="F132" s="107">
        <f t="shared" ref="F132" ca="1" si="200">E131</f>
        <v>-0.23988025320810813</v>
      </c>
      <c r="G132" s="107">
        <f t="shared" ref="G132" ca="1" si="201">ABS(E132)</f>
        <v>1.3107493986959966</v>
      </c>
    </row>
    <row r="133" spans="1:7" ht="13" x14ac:dyDescent="0.3">
      <c r="A133" s="37">
        <f t="shared" si="168"/>
        <v>40</v>
      </c>
      <c r="B133" s="9" t="s">
        <v>137</v>
      </c>
      <c r="C133" s="106">
        <f ca="1">'Summary &amp; chart QUARTER data'!C133</f>
        <v>-1.706724387350786</v>
      </c>
      <c r="D133" s="106">
        <f ca="1">DataGrowthRates!CS48</f>
        <v>-2.3859430430212933</v>
      </c>
      <c r="E133" s="109">
        <f t="shared" ref="E133" ca="1" si="202">D133-C133</f>
        <v>-0.67921865567050732</v>
      </c>
      <c r="F133" s="107">
        <f t="shared" ref="F133" ca="1" si="203">E132</f>
        <v>1.3107493986959966</v>
      </c>
      <c r="G133" s="107">
        <f t="shared" ref="G133" ca="1" si="204">ABS(E133)</f>
        <v>0.67921865567050732</v>
      </c>
    </row>
    <row r="134" spans="1:7" ht="13" x14ac:dyDescent="0.3">
      <c r="A134" s="37">
        <f t="shared" si="168"/>
        <v>41</v>
      </c>
      <c r="B134" s="9" t="s">
        <v>138</v>
      </c>
      <c r="C134" s="106">
        <f ca="1">'Summary &amp; chart QUARTER data'!C134</f>
        <v>6.0282384990745124</v>
      </c>
      <c r="D134" s="106">
        <f ca="1">DataGrowthRates!CS49</f>
        <v>6.1338036812426839</v>
      </c>
      <c r="E134" s="109">
        <f t="shared" ref="E134" ca="1" si="205">D134-C134</f>
        <v>0.10556518216817157</v>
      </c>
      <c r="F134" s="107">
        <f t="shared" ref="F134" ca="1" si="206">E133</f>
        <v>-0.67921865567050732</v>
      </c>
      <c r="G134" s="107">
        <f t="shared" ref="G134" ca="1" si="207">ABS(E134)</f>
        <v>0.10556518216817157</v>
      </c>
    </row>
    <row r="135" spans="1:7" ht="13" x14ac:dyDescent="0.3">
      <c r="A135" s="37">
        <f t="shared" si="168"/>
        <v>42</v>
      </c>
      <c r="B135" s="9" t="s">
        <v>139</v>
      </c>
      <c r="C135" s="106">
        <f ca="1">'Summary &amp; chart QUARTER data'!C135</f>
        <v>2.8801498475555971</v>
      </c>
      <c r="D135" s="106">
        <f ca="1">DataGrowthRates!CS50</f>
        <v>2.8212319848377794</v>
      </c>
      <c r="E135" s="109">
        <f t="shared" ref="E135:E137" ca="1" si="208">D135-C135</f>
        <v>-5.8917862717817737E-2</v>
      </c>
      <c r="F135" s="107">
        <f t="shared" ref="F135" ca="1" si="209">E134</f>
        <v>0.10556518216817157</v>
      </c>
      <c r="G135" s="107">
        <f t="shared" ref="G135:G173" ca="1" si="210">ABS(E135)</f>
        <v>5.8917862717817737E-2</v>
      </c>
    </row>
    <row r="136" spans="1:7" ht="13" x14ac:dyDescent="0.3">
      <c r="A136" s="37">
        <f t="shared" si="168"/>
        <v>43</v>
      </c>
      <c r="B136" s="9" t="s">
        <v>140</v>
      </c>
      <c r="C136" s="106">
        <f ca="1">'Summary &amp; chart QUARTER data'!C136</f>
        <v>3.1095532783763704</v>
      </c>
      <c r="D136" s="106">
        <f ca="1">DataGrowthRates!CS51</f>
        <v>3.0821199425753032</v>
      </c>
      <c r="E136" s="109">
        <f t="shared" ca="1" si="208"/>
        <v>-2.7433335801067216E-2</v>
      </c>
      <c r="F136" s="107">
        <f t="shared" ref="F136:F173" ca="1" si="211">E135</f>
        <v>-5.8917862717817737E-2</v>
      </c>
      <c r="G136" s="107">
        <f t="shared" ca="1" si="210"/>
        <v>2.7433335801067216E-2</v>
      </c>
    </row>
    <row r="137" spans="1:7" ht="13" x14ac:dyDescent="0.3">
      <c r="A137" s="37">
        <f t="shared" si="168"/>
        <v>44</v>
      </c>
      <c r="B137" s="9" t="s">
        <v>141</v>
      </c>
      <c r="C137" s="106">
        <f ca="1">'Summary &amp; chart QUARTER data'!C137</f>
        <v>-1.6426260938733905</v>
      </c>
      <c r="D137" s="106">
        <f ca="1">DataGrowthRates!CS52</f>
        <v>-1.6289778251885287</v>
      </c>
      <c r="E137" s="109">
        <f t="shared" ca="1" si="208"/>
        <v>1.3648268684861797E-2</v>
      </c>
      <c r="F137" s="107">
        <f t="shared" ca="1" si="211"/>
        <v>-2.7433335801067216E-2</v>
      </c>
      <c r="G137" s="107">
        <f t="shared" ca="1" si="210"/>
        <v>1.3648268684861797E-2</v>
      </c>
    </row>
    <row r="138" spans="1:7" ht="13" x14ac:dyDescent="0.3">
      <c r="A138" s="37">
        <f t="shared" si="168"/>
        <v>45</v>
      </c>
      <c r="B138" s="9" t="s">
        <v>142</v>
      </c>
      <c r="C138" s="106">
        <f ca="1">'Summary &amp; chart QUARTER data'!C138</f>
        <v>-0.40178688026159431</v>
      </c>
      <c r="D138" s="106">
        <f ca="1">DataGrowthRates!CS53</f>
        <v>-1.2031228521821604</v>
      </c>
      <c r="E138" s="109">
        <f t="shared" ref="E138" ca="1" si="212">D138-C138</f>
        <v>-0.80133597192056616</v>
      </c>
      <c r="F138" s="107">
        <f t="shared" ca="1" si="211"/>
        <v>1.3648268684861797E-2</v>
      </c>
      <c r="G138" s="107">
        <f t="shared" ca="1" si="210"/>
        <v>0.80133597192056616</v>
      </c>
    </row>
    <row r="139" spans="1:7" ht="13" x14ac:dyDescent="0.3">
      <c r="A139" s="37">
        <f t="shared" si="168"/>
        <v>46</v>
      </c>
      <c r="B139" s="9" t="s">
        <v>143</v>
      </c>
      <c r="C139" s="106">
        <f ca="1">'Summary &amp; chart QUARTER data'!C139</f>
        <v>2.5978834798427548</v>
      </c>
      <c r="D139" s="106">
        <f ca="1">DataGrowthRates!CS54</f>
        <v>2.8671168408744436</v>
      </c>
      <c r="E139" s="109">
        <f t="shared" ref="E139" ca="1" si="213">D139-C139</f>
        <v>0.26923336103168882</v>
      </c>
      <c r="F139" s="107">
        <f t="shared" ca="1" si="211"/>
        <v>-0.80133597192056616</v>
      </c>
      <c r="G139" s="107">
        <f t="shared" ca="1" si="210"/>
        <v>0.26923336103168882</v>
      </c>
    </row>
    <row r="140" spans="1:7" ht="13" x14ac:dyDescent="0.3">
      <c r="A140" s="37">
        <f t="shared" si="168"/>
        <v>47</v>
      </c>
      <c r="B140" s="9" t="s">
        <v>144</v>
      </c>
      <c r="C140" s="106">
        <f ca="1">'Summary &amp; chart QUARTER data'!C140</f>
        <v>-2.1284150541979261</v>
      </c>
      <c r="D140" s="106">
        <f ca="1">DataGrowthRates!CS55</f>
        <v>-1.7298662814483052</v>
      </c>
      <c r="E140" s="109">
        <f t="shared" ref="E140" ca="1" si="214">D140-C140</f>
        <v>0.39854877274962086</v>
      </c>
      <c r="F140" s="107">
        <f t="shared" ca="1" si="211"/>
        <v>0.26923336103168882</v>
      </c>
      <c r="G140" s="107">
        <f t="shared" ca="1" si="210"/>
        <v>0.39854877274962086</v>
      </c>
    </row>
    <row r="141" spans="1:7" ht="13" x14ac:dyDescent="0.3">
      <c r="A141" s="37">
        <f t="shared" si="168"/>
        <v>48</v>
      </c>
      <c r="B141" s="9" t="s">
        <v>145</v>
      </c>
      <c r="C141" s="106">
        <f ca="1">'Summary &amp; chart QUARTER data'!C141</f>
        <v>6.314872952797602</v>
      </c>
      <c r="D141" s="106">
        <f ca="1">DataGrowthRates!CS56</f>
        <v>7.2321699642748705</v>
      </c>
      <c r="E141" s="109">
        <f t="shared" ref="E141" ca="1" si="215">D141-C141</f>
        <v>0.9172970114772685</v>
      </c>
      <c r="F141" s="107">
        <f t="shared" ca="1" si="211"/>
        <v>0.39854877274962086</v>
      </c>
      <c r="G141" s="107">
        <f t="shared" ca="1" si="210"/>
        <v>0.9172970114772685</v>
      </c>
    </row>
    <row r="142" spans="1:7" ht="13" x14ac:dyDescent="0.3">
      <c r="A142" s="37">
        <f t="shared" si="168"/>
        <v>49</v>
      </c>
      <c r="B142" s="155" t="s">
        <v>146</v>
      </c>
      <c r="C142" s="106">
        <f ca="1">'Summary &amp; chart QUARTER data'!C142</f>
        <v>-2.1307491475728453</v>
      </c>
      <c r="D142" s="106">
        <f ca="1">DataGrowthRates!CS57</f>
        <v>-2.5687501277560205</v>
      </c>
      <c r="E142" s="109">
        <f t="shared" ref="E142" ca="1" si="216">D142-C142</f>
        <v>-0.43800098018317524</v>
      </c>
      <c r="F142" s="107">
        <f t="shared" ca="1" si="211"/>
        <v>0.9172970114772685</v>
      </c>
      <c r="G142" s="107">
        <f t="shared" ca="1" si="210"/>
        <v>0.43800098018317524</v>
      </c>
    </row>
    <row r="143" spans="1:7" ht="13" x14ac:dyDescent="0.3">
      <c r="A143" s="37">
        <f t="shared" si="168"/>
        <v>50</v>
      </c>
      <c r="B143" s="155" t="s">
        <v>147</v>
      </c>
      <c r="C143" s="106">
        <f ca="1">'Summary &amp; chart QUARTER data'!C143</f>
        <v>-4.0108663300403915</v>
      </c>
      <c r="D143" s="106">
        <f ca="1">DataGrowthRates!CS58</f>
        <v>-2.371186916367777</v>
      </c>
      <c r="E143" s="109">
        <f t="shared" ref="E143" ca="1" si="217">D143-C143</f>
        <v>1.6396794136726145</v>
      </c>
      <c r="F143" s="107">
        <f t="shared" ca="1" si="211"/>
        <v>-0.43800098018317524</v>
      </c>
      <c r="G143" s="107">
        <f t="shared" ca="1" si="210"/>
        <v>1.6396794136726145</v>
      </c>
    </row>
    <row r="144" spans="1:7" ht="13" x14ac:dyDescent="0.3">
      <c r="A144" s="37">
        <f t="shared" si="168"/>
        <v>51</v>
      </c>
      <c r="B144" s="155" t="s">
        <v>148</v>
      </c>
      <c r="C144" s="106">
        <f ca="1">'Summary &amp; chart QUARTER data'!C144</f>
        <v>1.4314430375721445</v>
      </c>
      <c r="D144" s="106">
        <f ca="1">DataGrowthRates!CS59</f>
        <v>2.4868866990700038</v>
      </c>
      <c r="E144" s="109">
        <f t="shared" ref="E144" ca="1" si="218">D144-C144</f>
        <v>1.0554436614978593</v>
      </c>
      <c r="F144" s="107">
        <f t="shared" ca="1" si="211"/>
        <v>1.6396794136726145</v>
      </c>
      <c r="G144" s="107">
        <f t="shared" ca="1" si="210"/>
        <v>1.0554436614978593</v>
      </c>
    </row>
    <row r="145" spans="1:7" ht="13" x14ac:dyDescent="0.3">
      <c r="A145" s="37">
        <f t="shared" si="168"/>
        <v>52</v>
      </c>
      <c r="B145" s="155" t="s">
        <v>149</v>
      </c>
      <c r="C145" s="106">
        <f ca="1">'Summary &amp; chart QUARTER data'!C145</f>
        <v>-0.66424699829334855</v>
      </c>
      <c r="D145" s="106">
        <f ca="1">DataGrowthRates!CS60</f>
        <v>0.94201875160084658</v>
      </c>
      <c r="E145" s="109">
        <f t="shared" ref="E145" ca="1" si="219">D145-C145</f>
        <v>1.6062657498941952</v>
      </c>
      <c r="F145" s="107">
        <f t="shared" ca="1" si="211"/>
        <v>1.0554436614978593</v>
      </c>
      <c r="G145" s="107">
        <f t="shared" ca="1" si="210"/>
        <v>1.6062657498941952</v>
      </c>
    </row>
    <row r="146" spans="1:7" ht="13" x14ac:dyDescent="0.3">
      <c r="A146" s="37">
        <f t="shared" si="168"/>
        <v>53</v>
      </c>
      <c r="B146" s="155" t="s">
        <v>150</v>
      </c>
      <c r="C146" s="106">
        <f ca="1">'Summary &amp; chart QUARTER data'!C146</f>
        <v>6.5266652404051557</v>
      </c>
      <c r="D146" s="106">
        <f ca="1">DataGrowthRates!CS61</f>
        <v>5.6529274203954598</v>
      </c>
      <c r="E146" s="109">
        <f t="shared" ref="E146" ca="1" si="220">D146-C146</f>
        <v>-0.87373782000969591</v>
      </c>
      <c r="F146" s="107">
        <f t="shared" ca="1" si="211"/>
        <v>1.6062657498941952</v>
      </c>
      <c r="G146" s="107">
        <f t="shared" ca="1" si="210"/>
        <v>0.87373782000969591</v>
      </c>
    </row>
    <row r="147" spans="1:7" ht="13" x14ac:dyDescent="0.3">
      <c r="A147" s="37">
        <f t="shared" si="168"/>
        <v>54</v>
      </c>
      <c r="B147" s="155" t="s">
        <v>151</v>
      </c>
      <c r="C147" s="106">
        <f ca="1">'Summary &amp; chart QUARTER data'!C147</f>
        <v>-0.47724283656618965</v>
      </c>
      <c r="D147" s="106">
        <f ca="1">DataGrowthRates!CS62</f>
        <v>0.17748459904030797</v>
      </c>
      <c r="E147" s="109">
        <f t="shared" ref="E147" ca="1" si="221">D147-C147</f>
        <v>0.6547274356064976</v>
      </c>
      <c r="F147" s="107">
        <f t="shared" ca="1" si="211"/>
        <v>-0.87373782000969591</v>
      </c>
      <c r="G147" s="107">
        <f t="shared" ca="1" si="210"/>
        <v>0.6547274356064976</v>
      </c>
    </row>
    <row r="148" spans="1:7" ht="13" x14ac:dyDescent="0.3">
      <c r="A148" s="37">
        <f t="shared" si="168"/>
        <v>55</v>
      </c>
      <c r="B148" s="155" t="s">
        <v>152</v>
      </c>
      <c r="C148" s="106">
        <f ca="1">'Summary &amp; chart QUARTER data'!C148</f>
        <v>-0.11499148211725613</v>
      </c>
      <c r="D148" s="106">
        <f ca="1">DataGrowthRates!CS63</f>
        <v>-0.42253410735726082</v>
      </c>
      <c r="E148" s="109">
        <f t="shared" ref="E148" ca="1" si="222">D148-C148</f>
        <v>-0.3075426252400047</v>
      </c>
      <c r="F148" s="107">
        <f t="shared" ca="1" si="211"/>
        <v>0.6547274356064976</v>
      </c>
      <c r="G148" s="107">
        <f t="shared" ca="1" si="210"/>
        <v>0.3075426252400047</v>
      </c>
    </row>
    <row r="149" spans="1:7" ht="13" x14ac:dyDescent="0.3">
      <c r="A149" s="37">
        <f t="shared" si="168"/>
        <v>56</v>
      </c>
      <c r="B149" s="155" t="s">
        <v>153</v>
      </c>
      <c r="C149" s="106">
        <f ca="1">'Summary &amp; chart QUARTER data'!C149</f>
        <v>-2.2275343499226339</v>
      </c>
      <c r="D149" s="106">
        <f ca="1">DataGrowthRates!CS64</f>
        <v>-1.9572872393465111</v>
      </c>
      <c r="E149" s="109">
        <f t="shared" ref="E149" ca="1" si="223">D149-C149</f>
        <v>0.27024711057612283</v>
      </c>
      <c r="F149" s="107">
        <f t="shared" ca="1" si="211"/>
        <v>-0.3075426252400047</v>
      </c>
      <c r="G149" s="107">
        <f t="shared" ca="1" si="210"/>
        <v>0.27024711057612283</v>
      </c>
    </row>
    <row r="150" spans="1:7" ht="13" x14ac:dyDescent="0.3">
      <c r="A150" s="37">
        <f t="shared" si="168"/>
        <v>57</v>
      </c>
      <c r="B150" s="155" t="s">
        <v>154</v>
      </c>
      <c r="C150" s="106">
        <f ca="1">'Summary &amp; chart QUARTER data'!C150</f>
        <v>-6.7229556903432908</v>
      </c>
      <c r="D150" s="106">
        <f ca="1">DataGrowthRates!CS65</f>
        <v>-7.2529172882657429</v>
      </c>
      <c r="E150" s="109">
        <f t="shared" ref="E150" ca="1" si="224">D150-C150</f>
        <v>-0.52996159792245212</v>
      </c>
      <c r="F150" s="107">
        <f t="shared" ca="1" si="211"/>
        <v>0.27024711057612283</v>
      </c>
      <c r="G150" s="107">
        <f t="shared" ca="1" si="210"/>
        <v>0.52996159792245212</v>
      </c>
    </row>
    <row r="151" spans="1:7" ht="13" x14ac:dyDescent="0.3">
      <c r="A151" s="37">
        <f t="shared" si="168"/>
        <v>58</v>
      </c>
      <c r="B151" s="155" t="s">
        <v>155</v>
      </c>
      <c r="C151" s="106">
        <f ca="1">'Summary &amp; chart QUARTER data'!C151</f>
        <v>0.87836636403340251</v>
      </c>
      <c r="D151" s="106">
        <f ca="1">DataGrowthRates!CS66</f>
        <v>1.4213034917097047</v>
      </c>
      <c r="E151" s="109">
        <f t="shared" ref="E151" ca="1" si="225">D151-C151</f>
        <v>0.5429371276763022</v>
      </c>
      <c r="F151" s="107">
        <f t="shared" ca="1" si="211"/>
        <v>-0.52996159792245212</v>
      </c>
      <c r="G151" s="107">
        <f t="shared" ca="1" si="210"/>
        <v>0.5429371276763022</v>
      </c>
    </row>
    <row r="152" spans="1:7" ht="13" x14ac:dyDescent="0.3">
      <c r="A152" s="37">
        <f t="shared" si="168"/>
        <v>59</v>
      </c>
      <c r="B152" s="155" t="s">
        <v>156</v>
      </c>
      <c r="C152" s="106">
        <f ca="1">'Summary &amp; chart QUARTER data'!C152</f>
        <v>-2.4406984465061123</v>
      </c>
      <c r="D152" s="106">
        <f ca="1">DataGrowthRates!CS67</f>
        <v>-3.0628750303092653</v>
      </c>
      <c r="E152" s="109">
        <f t="shared" ref="E152" ca="1" si="226">D152-C152</f>
        <v>-0.62217658380315299</v>
      </c>
      <c r="F152" s="107">
        <f t="shared" ca="1" si="211"/>
        <v>0.5429371276763022</v>
      </c>
      <c r="G152" s="107">
        <f t="shared" ca="1" si="210"/>
        <v>0.62217658380315299</v>
      </c>
    </row>
    <row r="153" spans="1:7" ht="13" x14ac:dyDescent="0.3">
      <c r="A153" s="37">
        <f t="shared" si="168"/>
        <v>60</v>
      </c>
      <c r="B153" s="155" t="s">
        <v>157</v>
      </c>
      <c r="C153" s="106">
        <f ca="1">'Summary &amp; chart QUARTER data'!C153</f>
        <v>3.2639820347158843</v>
      </c>
      <c r="D153" s="106">
        <f ca="1">DataGrowthRates!CS68</f>
        <v>1.9158555385570759</v>
      </c>
      <c r="E153" s="109">
        <f t="shared" ref="E153" ca="1" si="227">D153-C153</f>
        <v>-1.3481264961588084</v>
      </c>
      <c r="F153" s="107">
        <f t="shared" ca="1" si="211"/>
        <v>-0.62217658380315299</v>
      </c>
      <c r="G153" s="107">
        <f t="shared" ca="1" si="210"/>
        <v>1.3481264961588084</v>
      </c>
    </row>
    <row r="154" spans="1:7" ht="13" x14ac:dyDescent="0.3">
      <c r="A154" s="37">
        <f t="shared" si="168"/>
        <v>61</v>
      </c>
      <c r="B154" s="155" t="s">
        <v>158</v>
      </c>
      <c r="C154" s="106">
        <f ca="1">'Summary &amp; chart QUARTER data'!C154</f>
        <v>0.51703945208788671</v>
      </c>
      <c r="D154" s="106">
        <f ca="1">DataGrowthRates!CS69</f>
        <v>0.21149601375943497</v>
      </c>
      <c r="E154" s="109">
        <f t="shared" ref="E154" ca="1" si="228">D154-C154</f>
        <v>-0.30554343832845177</v>
      </c>
      <c r="F154" s="107">
        <f t="shared" ca="1" si="211"/>
        <v>-1.3481264961588084</v>
      </c>
      <c r="G154" s="107">
        <f t="shared" ca="1" si="210"/>
        <v>0.30554343832845177</v>
      </c>
    </row>
    <row r="155" spans="1:7" ht="13" x14ac:dyDescent="0.3">
      <c r="A155" s="37">
        <f t="shared" si="168"/>
        <v>62</v>
      </c>
      <c r="B155" s="155" t="s">
        <v>159</v>
      </c>
      <c r="C155" s="106">
        <f ca="1">'Summary &amp; chart QUARTER data'!C155</f>
        <v>-29.260700717123115</v>
      </c>
      <c r="D155" s="106">
        <f ca="1">DataGrowthRates!CS70</f>
        <v>-30.065803367087547</v>
      </c>
      <c r="E155" s="109">
        <f t="shared" ref="E155" ca="1" si="229">D155-C155</f>
        <v>-0.80510264996443226</v>
      </c>
      <c r="F155" s="107">
        <f t="shared" ca="1" si="211"/>
        <v>-0.30554343832845177</v>
      </c>
      <c r="G155" s="107">
        <f t="shared" ca="1" si="210"/>
        <v>0.80510264996443226</v>
      </c>
    </row>
    <row r="156" spans="1:7" ht="13" x14ac:dyDescent="0.3">
      <c r="A156" s="37">
        <f t="shared" si="168"/>
        <v>63</v>
      </c>
      <c r="B156" s="155" t="s">
        <v>160</v>
      </c>
      <c r="C156" s="106">
        <f ca="1">'Summary &amp; chart QUARTER data'!C156</f>
        <v>-17.082604961578667</v>
      </c>
      <c r="D156" s="106">
        <f ca="1">DataGrowthRates!CS71</f>
        <v>-15.344639951800886</v>
      </c>
      <c r="E156" s="109">
        <f t="shared" ref="E156" ca="1" si="230">D156-C156</f>
        <v>1.7379650097777812</v>
      </c>
      <c r="F156" s="107">
        <f t="shared" ca="1" si="211"/>
        <v>-0.80510264996443226</v>
      </c>
      <c r="G156" s="107">
        <f t="shared" ca="1" si="210"/>
        <v>1.7379650097777812</v>
      </c>
    </row>
    <row r="157" spans="1:7" ht="13" x14ac:dyDescent="0.3">
      <c r="A157" s="37">
        <f t="shared" si="168"/>
        <v>64</v>
      </c>
      <c r="B157" s="155" t="s">
        <v>161</v>
      </c>
      <c r="C157" s="106">
        <f ca="1">'Summary &amp; chart QUARTER data'!C157</f>
        <v>-10.643836485300803</v>
      </c>
      <c r="D157" s="106">
        <f ca="1">DataGrowthRates!CS72</f>
        <v>-10.412199954949758</v>
      </c>
      <c r="E157" s="109">
        <f t="shared" ref="E157" ca="1" si="231">D157-C157</f>
        <v>0.23163653035104481</v>
      </c>
      <c r="F157" s="107">
        <f t="shared" ca="1" si="211"/>
        <v>1.7379650097777812</v>
      </c>
      <c r="G157" s="107">
        <f t="shared" ca="1" si="210"/>
        <v>0.23163653035104481</v>
      </c>
    </row>
    <row r="158" spans="1:7" ht="13" x14ac:dyDescent="0.3">
      <c r="A158" s="37">
        <f t="shared" si="168"/>
        <v>65</v>
      </c>
      <c r="B158" s="155" t="s">
        <v>162</v>
      </c>
      <c r="C158" s="106">
        <f ca="1">'Summary &amp; chart QUARTER data'!C158</f>
        <v>-8.1955219396681471</v>
      </c>
      <c r="D158" s="106">
        <f ca="1">DataGrowthRates!CS73</f>
        <v>-8.5996870506937828</v>
      </c>
      <c r="E158" s="109">
        <f t="shared" ref="E158" ca="1" si="232">D158-C158</f>
        <v>-0.40416511102563568</v>
      </c>
      <c r="F158" s="107">
        <f t="shared" ca="1" si="211"/>
        <v>0.23163653035104481</v>
      </c>
      <c r="G158" s="107">
        <f t="shared" ca="1" si="210"/>
        <v>0.40416511102563568</v>
      </c>
    </row>
    <row r="159" spans="1:7" ht="13" x14ac:dyDescent="0.3">
      <c r="A159" s="37">
        <f t="shared" si="168"/>
        <v>66</v>
      </c>
      <c r="B159" s="155" t="s">
        <v>163</v>
      </c>
      <c r="C159" s="106">
        <f ca="1">'Summary &amp; chart QUARTER data'!C159</f>
        <v>29.230067492020865</v>
      </c>
      <c r="D159" s="106">
        <f ca="1">DataGrowthRates!CS74</f>
        <v>28.685048369235034</v>
      </c>
      <c r="E159" s="109">
        <f t="shared" ref="E159" ca="1" si="233">D159-C159</f>
        <v>-0.5450191227858312</v>
      </c>
      <c r="F159" s="107">
        <f t="shared" ca="1" si="211"/>
        <v>-0.40416511102563568</v>
      </c>
      <c r="G159" s="107">
        <f t="shared" ca="1" si="210"/>
        <v>0.5450191227858312</v>
      </c>
    </row>
    <row r="160" spans="1:7" ht="13" x14ac:dyDescent="0.3">
      <c r="A160" s="37">
        <f t="shared" si="168"/>
        <v>67</v>
      </c>
      <c r="B160" s="155" t="s">
        <v>164</v>
      </c>
      <c r="C160" s="106">
        <f ca="1">'Summary &amp; chart QUARTER data'!C160</f>
        <v>5.0538841337844707</v>
      </c>
      <c r="D160" s="106">
        <f ca="1">DataGrowthRates!CS75</f>
        <v>5.721101131505514</v>
      </c>
      <c r="E160" s="109">
        <f t="shared" ref="E160" ca="1" si="234">D160-C160</f>
        <v>0.66721699772104337</v>
      </c>
      <c r="F160" s="107">
        <f t="shared" ca="1" si="211"/>
        <v>-0.5450191227858312</v>
      </c>
      <c r="G160" s="107">
        <f t="shared" ca="1" si="210"/>
        <v>0.66721699772104337</v>
      </c>
    </row>
    <row r="161" spans="1:7" ht="13" x14ac:dyDescent="0.3">
      <c r="A161" s="37">
        <f t="shared" si="168"/>
        <v>68</v>
      </c>
      <c r="B161" s="155" t="s">
        <v>165</v>
      </c>
      <c r="C161" s="106">
        <f ca="1">'Summary &amp; chart QUARTER data'!C161</f>
        <v>2.0638764199315562</v>
      </c>
      <c r="D161" s="106">
        <f ca="1">DataGrowthRates!CS76</f>
        <v>2.7342920809162181</v>
      </c>
      <c r="E161" s="109">
        <f t="shared" ref="E161" ca="1" si="235">D161-C161</f>
        <v>0.67041566098466188</v>
      </c>
      <c r="F161" s="107">
        <f t="shared" ca="1" si="211"/>
        <v>0.66721699772104337</v>
      </c>
      <c r="G161" s="107">
        <f t="shared" ca="1" si="210"/>
        <v>0.67041566098466188</v>
      </c>
    </row>
    <row r="162" spans="1:7" ht="13" x14ac:dyDescent="0.3">
      <c r="A162" s="37">
        <f t="shared" si="168"/>
        <v>69</v>
      </c>
      <c r="B162" s="155" t="s">
        <v>166</v>
      </c>
      <c r="C162" s="106">
        <f ca="1">'Summary &amp; chart QUARTER data'!C162</f>
        <v>0.40557369281202171</v>
      </c>
      <c r="D162" s="106">
        <f ca="1">DataGrowthRates!CS77</f>
        <v>1.389935973817346</v>
      </c>
      <c r="E162" s="109">
        <f t="shared" ref="E162" ca="1" si="236">D162-C162</f>
        <v>0.9843622810053243</v>
      </c>
      <c r="F162" s="107">
        <f t="shared" ca="1" si="211"/>
        <v>0.67041566098466188</v>
      </c>
      <c r="G162" s="107">
        <f t="shared" ca="1" si="210"/>
        <v>0.9843622810053243</v>
      </c>
    </row>
    <row r="163" spans="1:7" ht="13" x14ac:dyDescent="0.3">
      <c r="A163" s="37">
        <f t="shared" si="168"/>
        <v>70</v>
      </c>
      <c r="B163" s="155" t="s">
        <v>167</v>
      </c>
      <c r="C163" s="106">
        <f ca="1">'Summary &amp; chart QUARTER data'!C163</f>
        <v>-0.25006799605376007</v>
      </c>
      <c r="D163" s="106">
        <f ca="1">DataGrowthRates!CS78</f>
        <v>-1.9434576866610833</v>
      </c>
      <c r="E163" s="109">
        <f t="shared" ref="E163" ca="1" si="237">D163-C163</f>
        <v>-1.6933896906073231</v>
      </c>
      <c r="F163" s="107">
        <f t="shared" ca="1" si="211"/>
        <v>0.9843622810053243</v>
      </c>
      <c r="G163" s="107">
        <f t="shared" ca="1" si="210"/>
        <v>1.6933896906073231</v>
      </c>
    </row>
    <row r="164" spans="1:7" ht="13" x14ac:dyDescent="0.3">
      <c r="A164" s="37">
        <f t="shared" si="168"/>
        <v>71</v>
      </c>
      <c r="B164" s="155" t="s">
        <v>168</v>
      </c>
      <c r="C164" s="106">
        <f ca="1">'Summary &amp; chart QUARTER data'!C164</f>
        <v>3.2272631043165321</v>
      </c>
      <c r="D164" s="106">
        <f ca="1">DataGrowthRates!CS79</f>
        <v>1.2219563845052213</v>
      </c>
      <c r="E164" s="109">
        <f t="shared" ref="E164" ca="1" si="238">D164-C164</f>
        <v>-2.005306719811311</v>
      </c>
      <c r="F164" s="107">
        <f t="shared" ca="1" si="211"/>
        <v>-1.6933896906073231</v>
      </c>
      <c r="G164" s="107">
        <f t="shared" ca="1" si="210"/>
        <v>2.005306719811311</v>
      </c>
    </row>
    <row r="165" spans="1:7" ht="13" x14ac:dyDescent="0.3">
      <c r="A165" s="37">
        <f t="shared" si="168"/>
        <v>72</v>
      </c>
      <c r="B165" s="155" t="s">
        <v>169</v>
      </c>
      <c r="C165" s="106">
        <f ca="1">'Summary &amp; chart QUARTER data'!C165</f>
        <v>-5.1617647526296713</v>
      </c>
      <c r="D165" s="106">
        <f ca="1">DataGrowthRates!CS80</f>
        <v>-5.2383428578970213</v>
      </c>
      <c r="E165" s="109">
        <f t="shared" ref="E165:E166" ca="1" si="239">D165-C165</f>
        <v>-7.6578105267349983E-2</v>
      </c>
      <c r="F165" s="107">
        <f t="shared" ca="1" si="211"/>
        <v>-2.005306719811311</v>
      </c>
      <c r="G165" s="107">
        <f t="shared" ca="1" si="210"/>
        <v>7.6578105267349983E-2</v>
      </c>
    </row>
    <row r="166" spans="1:7" ht="13" x14ac:dyDescent="0.3">
      <c r="A166" s="37">
        <f t="shared" si="168"/>
        <v>73</v>
      </c>
      <c r="B166" s="155" t="s">
        <v>170</v>
      </c>
      <c r="C166" s="106">
        <f ca="1">'Summary &amp; chart QUARTER data'!C166</f>
        <v>-2.0538946846085242</v>
      </c>
      <c r="D166" s="106">
        <f ca="1">DataGrowthRates!CS81</f>
        <v>-2.1843462946821979</v>
      </c>
      <c r="E166" s="109">
        <f t="shared" ca="1" si="239"/>
        <v>-0.13045161007367367</v>
      </c>
      <c r="F166" s="107">
        <f t="shared" ca="1" si="211"/>
        <v>-7.6578105267349983E-2</v>
      </c>
      <c r="G166" s="107">
        <f t="shared" ca="1" si="210"/>
        <v>0.13045161007367367</v>
      </c>
    </row>
    <row r="167" spans="1:7" ht="13" x14ac:dyDescent="0.3">
      <c r="A167" s="37">
        <f t="shared" si="168"/>
        <v>74</v>
      </c>
      <c r="B167" s="155" t="s">
        <v>171</v>
      </c>
      <c r="C167" s="106">
        <f ca="1">'Summary &amp; chart QUARTER data'!C167</f>
        <v>-2.693155404942488</v>
      </c>
      <c r="D167" s="106">
        <f ca="1">DataGrowthRates!CS82</f>
        <v>-1.7019675705678403</v>
      </c>
      <c r="E167" s="109">
        <f t="shared" ref="E167" ca="1" si="240">D167-C167</f>
        <v>0.99118783437464764</v>
      </c>
      <c r="F167" s="107">
        <f t="shared" ca="1" si="211"/>
        <v>-0.13045161007367367</v>
      </c>
      <c r="G167" s="107">
        <f t="shared" ca="1" si="210"/>
        <v>0.99118783437464764</v>
      </c>
    </row>
    <row r="168" spans="1:7" ht="13" x14ac:dyDescent="0.3">
      <c r="A168" s="37">
        <f t="shared" si="168"/>
        <v>75</v>
      </c>
      <c r="B168" s="155" t="s">
        <v>172</v>
      </c>
      <c r="C168" s="106">
        <f ca="1">'Summary &amp; chart QUARTER data'!C168</f>
        <v>-0.94794835645914677</v>
      </c>
      <c r="D168" s="106">
        <f ca="1">DataGrowthRates!CS83</f>
        <v>-0.91236258014524751</v>
      </c>
      <c r="E168" s="109">
        <f t="shared" ref="E168" ca="1" si="241">D168-C168</f>
        <v>3.5585776313899253E-2</v>
      </c>
      <c r="F168" s="107">
        <f t="shared" ca="1" si="211"/>
        <v>0.99118783437464764</v>
      </c>
      <c r="G168" s="107">
        <f t="shared" ca="1" si="210"/>
        <v>3.5585776313899253E-2</v>
      </c>
    </row>
    <row r="169" spans="1:7" ht="13" x14ac:dyDescent="0.3">
      <c r="A169" s="37">
        <f t="shared" si="168"/>
        <v>76</v>
      </c>
      <c r="B169" s="155" t="s">
        <v>173</v>
      </c>
      <c r="C169" s="106">
        <f ca="1">'Summary &amp; chart QUARTER data'!C169</f>
        <v>-1.5924521406418475</v>
      </c>
      <c r="D169" s="106">
        <f ca="1">DataGrowthRates!CS84</f>
        <v>0.42941316912100408</v>
      </c>
      <c r="E169" s="109">
        <f t="shared" ref="E169" ca="1" si="242">D169-C169</f>
        <v>2.0218653097628514</v>
      </c>
      <c r="F169" s="107">
        <f t="shared" ca="1" si="211"/>
        <v>3.5585776313899253E-2</v>
      </c>
      <c r="G169" s="107">
        <f t="shared" ca="1" si="210"/>
        <v>2.0218653097628514</v>
      </c>
    </row>
    <row r="170" spans="1:7" ht="13" x14ac:dyDescent="0.3">
      <c r="A170" s="37">
        <f t="shared" si="168"/>
        <v>77</v>
      </c>
      <c r="B170" s="155" t="s">
        <v>177</v>
      </c>
      <c r="C170" s="106">
        <f ca="1">'Summary &amp; chart QUARTER data'!C170</f>
        <v>-0.37005915032157072</v>
      </c>
      <c r="D170" s="176">
        <f>DataGrowthRates!CS85</f>
        <v>0</v>
      </c>
      <c r="E170" s="180"/>
      <c r="F170" s="107">
        <f t="shared" ca="1" si="211"/>
        <v>2.0218653097628514</v>
      </c>
      <c r="G170" s="178">
        <f t="shared" si="210"/>
        <v>0</v>
      </c>
    </row>
    <row r="171" spans="1:7" ht="13" x14ac:dyDescent="0.3">
      <c r="A171" s="37">
        <f t="shared" si="168"/>
        <v>78</v>
      </c>
      <c r="B171" s="155" t="s">
        <v>178</v>
      </c>
      <c r="C171" s="106">
        <f ca="1">'Summary &amp; chart QUARTER data'!C171</f>
        <v>0.7759648593827132</v>
      </c>
      <c r="D171" s="176">
        <f>DataGrowthRates!CS86</f>
        <v>0</v>
      </c>
      <c r="E171" s="180"/>
      <c r="F171" s="178">
        <f t="shared" si="211"/>
        <v>0</v>
      </c>
      <c r="G171" s="178">
        <f t="shared" si="210"/>
        <v>0</v>
      </c>
    </row>
    <row r="172" spans="1:7" ht="13" x14ac:dyDescent="0.3">
      <c r="A172" s="37">
        <f t="shared" si="168"/>
        <v>79</v>
      </c>
      <c r="B172" s="155" t="s">
        <v>179</v>
      </c>
      <c r="C172" s="106">
        <f ca="1">'Summary &amp; chart QUARTER data'!C172</f>
        <v>1.2183530045249347</v>
      </c>
      <c r="D172" s="176">
        <f>DataGrowthRates!CS87</f>
        <v>0</v>
      </c>
      <c r="E172" s="180"/>
      <c r="F172" s="178">
        <f t="shared" si="211"/>
        <v>0</v>
      </c>
      <c r="G172" s="178">
        <f t="shared" si="210"/>
        <v>0</v>
      </c>
    </row>
    <row r="173" spans="1:7" ht="13" x14ac:dyDescent="0.3">
      <c r="A173" s="37">
        <f t="shared" si="168"/>
        <v>80</v>
      </c>
      <c r="B173" s="155" t="s">
        <v>180</v>
      </c>
      <c r="C173" s="106">
        <f ca="1">'Summary &amp; chart QUARTER data'!C173</f>
        <v>2.0480079482466897</v>
      </c>
      <c r="D173" s="176">
        <f>DataGrowthRates!CS88</f>
        <v>0</v>
      </c>
      <c r="E173" s="180"/>
      <c r="F173" s="178">
        <f t="shared" si="211"/>
        <v>0</v>
      </c>
      <c r="G173" s="178">
        <f t="shared" si="210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0:D83 D166:G166 F81:H83 D170:D173 F167 F171:G173 F80 H80 G170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2025-03-21T14:38:37Z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