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mesandcommunities-my.sharepoint.com/personal/brendan_conlon_homesengland_gov_uk/Documents/"/>
    </mc:Choice>
  </mc:AlternateContent>
  <xr:revisionPtr revIDLastSave="3" documentId="8_{972F470F-5870-42C3-9C49-1D7676D8C623}" xr6:coauthVersionLast="47" xr6:coauthVersionMax="47" xr10:uidLastSave="{D584B0BB-75B2-43F0-BBB8-FC810A2533B8}"/>
  <bookViews>
    <workbookView xWindow="15890" yWindow="-4350" windowWidth="22780" windowHeight="14660" xr2:uid="{4FB5F0F0-0913-45D9-B376-26F86E329230}"/>
  </bookViews>
  <sheets>
    <sheet name="Summary by min geography" sheetId="1" r:id="rId1"/>
  </sheets>
  <externalReferences>
    <externalReference r:id="rId2"/>
  </externalReferences>
  <definedNames>
    <definedName name="_xlnm.Print_Titles" localSheetId="0">'Summary by min geography'!$7:$8</definedName>
    <definedName name="profile">[1]Sheet4!$A:$D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8" i="1" l="1"/>
  <c r="H58" i="1"/>
  <c r="F58" i="1"/>
  <c r="F59" i="1" s="1"/>
  <c r="E58" i="1"/>
  <c r="D58" i="1"/>
  <c r="D59" i="1" s="1"/>
  <c r="G57" i="1"/>
  <c r="G56" i="1"/>
  <c r="G58" i="1" s="1"/>
  <c r="G55" i="1"/>
  <c r="G54" i="1"/>
  <c r="I53" i="1"/>
  <c r="I59" i="1" s="1"/>
  <c r="H53" i="1"/>
  <c r="H59" i="1" s="1"/>
  <c r="F53" i="1"/>
  <c r="E53" i="1"/>
  <c r="E59" i="1" s="1"/>
  <c r="D53" i="1"/>
  <c r="G52" i="1"/>
  <c r="G51" i="1"/>
  <c r="G50" i="1"/>
  <c r="G49" i="1"/>
  <c r="G48" i="1"/>
  <c r="G47" i="1"/>
  <c r="G53" i="1" s="1"/>
  <c r="I46" i="1"/>
  <c r="H46" i="1"/>
  <c r="F46" i="1"/>
  <c r="E46" i="1"/>
  <c r="D46" i="1"/>
  <c r="G45" i="1"/>
  <c r="G44" i="1"/>
  <c r="G43" i="1"/>
  <c r="G42" i="1"/>
  <c r="G41" i="1"/>
  <c r="G40" i="1"/>
  <c r="G46" i="1" s="1"/>
  <c r="I39" i="1"/>
  <c r="H39" i="1"/>
  <c r="F39" i="1"/>
  <c r="E39" i="1"/>
  <c r="D39" i="1"/>
  <c r="G38" i="1"/>
  <c r="G37" i="1"/>
  <c r="G36" i="1"/>
  <c r="G35" i="1"/>
  <c r="G34" i="1"/>
  <c r="G33" i="1"/>
  <c r="G32" i="1"/>
  <c r="G31" i="1"/>
  <c r="G39" i="1" s="1"/>
  <c r="I30" i="1"/>
  <c r="H30" i="1"/>
  <c r="F30" i="1"/>
  <c r="E30" i="1"/>
  <c r="D30" i="1"/>
  <c r="G29" i="1"/>
  <c r="G28" i="1"/>
  <c r="G27" i="1"/>
  <c r="G26" i="1"/>
  <c r="G25" i="1"/>
  <c r="G30" i="1" s="1"/>
  <c r="I24" i="1"/>
  <c r="H24" i="1"/>
  <c r="F24" i="1"/>
  <c r="E24" i="1"/>
  <c r="D24" i="1"/>
  <c r="G23" i="1"/>
  <c r="G22" i="1"/>
  <c r="G24" i="1" s="1"/>
  <c r="I21" i="1"/>
  <c r="H21" i="1"/>
  <c r="F21" i="1"/>
  <c r="E21" i="1"/>
  <c r="D21" i="1"/>
  <c r="G20" i="1"/>
  <c r="G19" i="1"/>
  <c r="G18" i="1"/>
  <c r="G17" i="1"/>
  <c r="G16" i="1"/>
  <c r="G15" i="1"/>
  <c r="G21" i="1" s="1"/>
  <c r="I14" i="1"/>
  <c r="H14" i="1"/>
  <c r="F14" i="1"/>
  <c r="E14" i="1"/>
  <c r="D14" i="1"/>
  <c r="G13" i="1"/>
  <c r="G12" i="1"/>
  <c r="G11" i="1"/>
  <c r="G10" i="1"/>
  <c r="G9" i="1"/>
  <c r="G14" i="1" s="1"/>
  <c r="G59" i="1" l="1"/>
</calcChain>
</file>

<file path=xl/sharedStrings.xml><?xml version="1.0" encoding="utf-8"?>
<sst xmlns="http://schemas.openxmlformats.org/spreadsheetml/2006/main" count="80" uniqueCount="77">
  <si>
    <t>Affordable Homes Programme 2021-2026 allocation summary by Homes England Minimum Geography Area - as at the end of March 2023</t>
  </si>
  <si>
    <t>Source: Homes England</t>
  </si>
  <si>
    <t>** NOTE: the figures presented relate to Affordable Home Ownership and Affordable Rent allocations as at the end of March 2023 **</t>
  </si>
  <si>
    <t>Region</t>
  </si>
  <si>
    <t>Minimum Geography</t>
  </si>
  <si>
    <t>Funding (£)</t>
  </si>
  <si>
    <t>Homes</t>
  </si>
  <si>
    <t>of which (homes)</t>
  </si>
  <si>
    <t>Affordable Home Ownership</t>
  </si>
  <si>
    <t>Affordable Rent</t>
  </si>
  <si>
    <t>Social Rent</t>
  </si>
  <si>
    <t>TOTAL</t>
  </si>
  <si>
    <r>
      <rPr>
        <b/>
        <i/>
        <sz val="10"/>
        <color theme="1"/>
        <rFont val="Arial"/>
        <family val="2"/>
      </rPr>
      <t>Rural</t>
    </r>
    <r>
      <rPr>
        <i/>
        <sz val="10"/>
        <color theme="1"/>
        <rFont val="Arial"/>
        <family val="2"/>
      </rPr>
      <t xml:space="preserve"> (&lt;3,000 population)</t>
    </r>
  </si>
  <si>
    <t>Supported and Older</t>
  </si>
  <si>
    <t>East Midlands</t>
  </si>
  <si>
    <t>Leicester, Leicestershire and Rutland</t>
  </si>
  <si>
    <t>Sum of No of Supported Housing Units</t>
  </si>
  <si>
    <t>Sum of No of Older People Units</t>
  </si>
  <si>
    <t>Sum of No of Disabled and Vulnerable People Units</t>
  </si>
  <si>
    <t>Lincolnshire</t>
  </si>
  <si>
    <t>Northamptonshire</t>
  </si>
  <si>
    <t>Northern Housing Market Area</t>
  </si>
  <si>
    <t>Nottinghamshire and Derbyshire</t>
  </si>
  <si>
    <t>East Midlands Total</t>
  </si>
  <si>
    <t>East of England</t>
  </si>
  <si>
    <t>Bedfordshire</t>
  </si>
  <si>
    <t>Cambridgeshire</t>
  </si>
  <si>
    <t>Essex</t>
  </si>
  <si>
    <t>Hertfordshire</t>
  </si>
  <si>
    <t>Norfolk</t>
  </si>
  <si>
    <t>Suffolk</t>
  </si>
  <si>
    <t>East of England Total</t>
  </si>
  <si>
    <t>North East</t>
  </si>
  <si>
    <t>North East Local Enterprise Partnership Area</t>
  </si>
  <si>
    <t>Tees Valley Local Enterprise Partnership</t>
  </si>
  <si>
    <t>North East Total</t>
  </si>
  <si>
    <t>North West</t>
  </si>
  <si>
    <t>Cheshire and Warrington</t>
  </si>
  <si>
    <t>Cumbria</t>
  </si>
  <si>
    <t>Greater Manchester</t>
  </si>
  <si>
    <t>Lancashire</t>
  </si>
  <si>
    <t>Liverpool City Region</t>
  </si>
  <si>
    <t>North West Total</t>
  </si>
  <si>
    <t>South East</t>
  </si>
  <si>
    <t>Berkshire</t>
  </si>
  <si>
    <t>Buckinghamshire</t>
  </si>
  <si>
    <t>East Sussex</t>
  </si>
  <si>
    <t>Hampshire, Southampton, Portsmouth and the Isle of Wight</t>
  </si>
  <si>
    <t>Kent</t>
  </si>
  <si>
    <t>Oxfordshire</t>
  </si>
  <si>
    <t>Surrey</t>
  </si>
  <si>
    <t>West Sussex</t>
  </si>
  <si>
    <t>South East Total</t>
  </si>
  <si>
    <t>South West</t>
  </si>
  <si>
    <t>Cornwall and Isles of Scilly</t>
  </si>
  <si>
    <t>Dorset</t>
  </si>
  <si>
    <t>Gloucestershire</t>
  </si>
  <si>
    <t>Heart of the South West</t>
  </si>
  <si>
    <t>Swindon and Wiltshire</t>
  </si>
  <si>
    <t xml:space="preserve"> </t>
  </si>
  <si>
    <t>West of England</t>
  </si>
  <si>
    <t>South West Total</t>
  </si>
  <si>
    <t>West Midlands</t>
  </si>
  <si>
    <t>Birmingham and Solihull</t>
  </si>
  <si>
    <t>Black Country</t>
  </si>
  <si>
    <t>Coventry and Warwickshire</t>
  </si>
  <si>
    <t>Herefordshire and Shropshire and Telford and Wrekin</t>
  </si>
  <si>
    <t>Stoke and Staffordshire</t>
  </si>
  <si>
    <t>Worcestershire</t>
  </si>
  <si>
    <t>West Midlands Total</t>
  </si>
  <si>
    <t>Yorkshire and The Humber</t>
  </si>
  <si>
    <t>North Yorkshire</t>
  </si>
  <si>
    <t>South Yorkshire</t>
  </si>
  <si>
    <t>The Humber</t>
  </si>
  <si>
    <t>West Yorkshire</t>
  </si>
  <si>
    <t>Yorkshire and The Humber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</si>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</sst>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;\-&quot;£&quot;#,##0"/>
    <numFmt numFmtId="165" formatCode="_-* #,##0.00_-;\-* #,##0.00_-;_-* &quot;-&quot;??_-;_-@_-"/>
    <numFmt numFmtId="166" formatCode="_-* #,##0_-;\-* #,##0_-;_-* &quot;-&quot;??_-;_-@_-"/>
  </numFmts>
  <fonts count="9">
    <font>
      <sz val="10"/>
      <color rgb="FF000000"/>
      <name val="Arial"/>
    </font>
    <font>
      <sz val="10"/>
      <color rgb="FF000000"/>
      <name val="Arial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vertical="center"/>
    </xf>
    <xf numFmtId="166" fontId="0" fillId="0" borderId="0" xfId="1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166" fontId="2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8" xfId="0" applyFont="1" applyBorder="1"/>
    <xf numFmtId="0" fontId="0" fillId="0" borderId="8" xfId="0" applyBorder="1" applyAlignment="1">
      <alignment wrapText="1"/>
    </xf>
    <xf numFmtId="166" fontId="0" fillId="0" borderId="8" xfId="1" applyNumberFormat="1" applyFont="1" applyFill="1" applyBorder="1" applyAlignment="1">
      <alignment wrapText="1"/>
    </xf>
    <xf numFmtId="166" fontId="0" fillId="0" borderId="8" xfId="0" applyNumberFormat="1" applyBorder="1"/>
    <xf numFmtId="0" fontId="0" fillId="0" borderId="8" xfId="0" applyBorder="1"/>
    <xf numFmtId="166" fontId="0" fillId="0" borderId="8" xfId="1" applyNumberFormat="1" applyFont="1" applyFill="1" applyBorder="1"/>
    <xf numFmtId="3" fontId="7" fillId="0" borderId="8" xfId="1" applyNumberFormat="1" applyFont="1" applyFill="1" applyBorder="1"/>
    <xf numFmtId="3" fontId="0" fillId="0" borderId="8" xfId="1" applyNumberFormat="1" applyFont="1" applyFill="1" applyBorder="1"/>
    <xf numFmtId="0" fontId="6" fillId="0" borderId="8" xfId="0" applyFont="1" applyBorder="1"/>
    <xf numFmtId="166" fontId="6" fillId="0" borderId="8" xfId="1" applyNumberFormat="1" applyFont="1" applyFill="1" applyBorder="1"/>
    <xf numFmtId="166" fontId="6" fillId="0" borderId="8" xfId="0" applyNumberFormat="1" applyFont="1" applyBorder="1"/>
    <xf numFmtId="3" fontId="6" fillId="0" borderId="8" xfId="1" applyNumberFormat="1" applyFont="1" applyFill="1" applyBorder="1"/>
    <xf numFmtId="0" fontId="7" fillId="0" borderId="0" xfId="0" applyFont="1"/>
    <xf numFmtId="0" fontId="8" fillId="0" borderId="8" xfId="0" applyFont="1" applyBorder="1"/>
    <xf numFmtId="166" fontId="8" fillId="0" borderId="8" xfId="0" applyNumberFormat="1" applyFont="1" applyBorder="1"/>
    <xf numFmtId="3" fontId="8" fillId="0" borderId="8" xfId="0" applyNumberFormat="1" applyFont="1" applyBorder="1"/>
    <xf numFmtId="164" fontId="6" fillId="0" borderId="8" xfId="1" applyNumberFormat="1" applyFont="1" applyFill="1" applyBorder="1" applyAlignment="1">
      <alignment horizontal="center"/>
    </xf>
    <xf numFmtId="166" fontId="7" fillId="0" borderId="8" xfId="1" applyNumberFormat="1" applyFont="1" applyFill="1" applyBorder="1" applyAlignment="1">
      <alignment horizontal="center"/>
    </xf>
    <xf numFmtId="166" fontId="2" fillId="0" borderId="8" xfId="0" applyNumberFormat="1" applyFont="1" applyBorder="1"/>
    <xf numFmtId="3" fontId="2" fillId="0" borderId="8" xfId="0" applyNumberFormat="1" applyFont="1" applyBorder="1"/>
    <xf numFmtId="0" fontId="7" fillId="0" borderId="8" xfId="0" applyFont="1" applyBorder="1"/>
    <xf numFmtId="164" fontId="7" fillId="0" borderId="8" xfId="1" applyNumberFormat="1" applyFont="1" applyFill="1" applyBorder="1" applyAlignment="1">
      <alignment horizontal="center"/>
    </xf>
    <xf numFmtId="0" fontId="2" fillId="0" borderId="0" xfId="0" applyFont="1"/>
    <xf numFmtId="166" fontId="0" fillId="0" borderId="0" xfId="1" applyNumberFormat="1" applyFont="1" applyFill="1" applyBorder="1"/>
    <xf numFmtId="166" fontId="0" fillId="0" borderId="0" xfId="0" applyNumberFormat="1"/>
    <xf numFmtId="3" fontId="7" fillId="0" borderId="0" xfId="1" applyNumberFormat="1" applyFont="1" applyFill="1" applyBorder="1"/>
    <xf numFmtId="3" fontId="0" fillId="0" borderId="0" xfId="1" applyNumberFormat="1" applyFont="1" applyFill="1" applyBorder="1"/>
    <xf numFmtId="166" fontId="2" fillId="0" borderId="0" xfId="0" applyNumberFormat="1" applyFont="1"/>
    <xf numFmtId="3" fontId="2" fillId="0" borderId="0" xfId="0" applyNumberFormat="1" applyFont="1"/>
    <xf numFmtId="164" fontId="6" fillId="0" borderId="0" xfId="1" applyNumberFormat="1" applyFont="1" applyFill="1" applyBorder="1" applyAlignment="1">
      <alignment horizontal="center"/>
    </xf>
    <xf numFmtId="166" fontId="6" fillId="0" borderId="0" xfId="1" applyNumberFormat="1" applyFont="1" applyFill="1" applyBorder="1" applyAlignment="1">
      <alignment horizontal="center"/>
    </xf>
    <xf numFmtId="166" fontId="6" fillId="0" borderId="0" xfId="1" applyNumberFormat="1" applyFont="1" applyFill="1" applyBorder="1"/>
    <xf numFmtId="3" fontId="6" fillId="0" borderId="0" xfId="1" applyNumberFormat="1" applyFont="1" applyFill="1" applyBorder="1"/>
    <xf numFmtId="3" fontId="6" fillId="0" borderId="0" xfId="1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a.local\wa\IR\Investment\PROGRAMME%20DELIVERY\Monitoring%20Reports\2023%2024\AHP_21-26_Allocation_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ummary by provider"/>
      <sheetName val="Summary by min geography"/>
      <sheetName val="Grant confirmations"/>
      <sheetName val="Sheet3"/>
      <sheetName val="Full data"/>
      <sheetName val="Sheet4"/>
      <sheetName val="Rent details"/>
      <sheetName val="Sheet1"/>
      <sheetName val="Housing type"/>
      <sheetName val="UNIT DETAILS"/>
      <sheetName val="Deleted profiles"/>
      <sheetName val="Sheet5"/>
      <sheetName val="Offers unit rent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E8BAD-EE8C-40F7-9E2F-F8CEC1248E34}">
  <sheetPr>
    <tabColor rgb="FFFFFF00"/>
    <pageSetUpPr fitToPage="1"/>
  </sheetPr>
  <dimension ref="A1:Q90"/>
  <sheetViews>
    <sheetView tabSelected="1" workbookViewId="0">
      <selection activeCell="B66" sqref="B66"/>
    </sheetView>
  </sheetViews>
  <sheetFormatPr defaultRowHeight="12.75"/>
  <cols>
    <col min="1" max="1" width="29.5703125" customWidth="1"/>
    <col min="2" max="2" width="40.28515625" customWidth="1"/>
    <col min="3" max="3" width="14" style="2" bestFit="1" customWidth="1"/>
    <col min="4" max="4" width="10.85546875" customWidth="1"/>
    <col min="5" max="5" width="10.140625" customWidth="1"/>
    <col min="6" max="6" width="10" customWidth="1"/>
    <col min="7" max="7" width="11.140625" bestFit="1" customWidth="1"/>
    <col min="8" max="8" width="11.42578125" customWidth="1"/>
    <col min="9" max="9" width="11.28515625" customWidth="1"/>
    <col min="10" max="10" width="4.140625" customWidth="1"/>
    <col min="12" max="12" width="35.42578125" customWidth="1"/>
    <col min="13" max="13" width="12" customWidth="1"/>
    <col min="14" max="14" width="16.7109375" customWidth="1"/>
    <col min="15" max="15" width="12.5703125" customWidth="1"/>
    <col min="16" max="16" width="23.42578125" customWidth="1"/>
  </cols>
  <sheetData>
    <row r="1" spans="1:17">
      <c r="A1" s="1" t="s">
        <v>0</v>
      </c>
    </row>
    <row r="2" spans="1:17">
      <c r="A2" s="3" t="s">
        <v>1</v>
      </c>
    </row>
    <row r="3" spans="1:17">
      <c r="A3" s="3"/>
    </row>
    <row r="5" spans="1:17">
      <c r="A5" s="4" t="s">
        <v>2</v>
      </c>
    </row>
    <row r="7" spans="1:17">
      <c r="A7" s="44" t="s">
        <v>3</v>
      </c>
      <c r="B7" s="46" t="s">
        <v>4</v>
      </c>
      <c r="C7" s="48" t="s">
        <v>5</v>
      </c>
      <c r="D7" s="50" t="s">
        <v>6</v>
      </c>
      <c r="E7" s="51"/>
      <c r="F7" s="51"/>
      <c r="G7" s="52"/>
      <c r="H7" s="53" t="s">
        <v>7</v>
      </c>
      <c r="I7" s="54"/>
    </row>
    <row r="8" spans="1:17" s="8" customFormat="1" ht="51">
      <c r="A8" s="45"/>
      <c r="B8" s="47"/>
      <c r="C8" s="49"/>
      <c r="D8" s="5" t="s">
        <v>8</v>
      </c>
      <c r="E8" s="5" t="s">
        <v>9</v>
      </c>
      <c r="F8" s="5" t="s">
        <v>10</v>
      </c>
      <c r="G8" s="5" t="s">
        <v>11</v>
      </c>
      <c r="H8" s="6" t="s">
        <v>12</v>
      </c>
      <c r="I8" s="7" t="s">
        <v>13</v>
      </c>
      <c r="K8"/>
      <c r="L8"/>
      <c r="M8"/>
      <c r="N8"/>
    </row>
    <row r="9" spans="1:17">
      <c r="A9" s="9" t="s">
        <v>14</v>
      </c>
      <c r="B9" s="10" t="s">
        <v>15</v>
      </c>
      <c r="C9" s="11">
        <v>2316000</v>
      </c>
      <c r="D9" s="12">
        <v>2</v>
      </c>
      <c r="E9" s="13">
        <v>23</v>
      </c>
      <c r="F9" s="13">
        <v>15</v>
      </c>
      <c r="G9" s="14">
        <f>SUM(D9:F9)</f>
        <v>40</v>
      </c>
      <c r="H9" s="15">
        <v>0</v>
      </c>
      <c r="I9" s="16">
        <v>39</v>
      </c>
      <c r="K9" s="8"/>
      <c r="L9" s="8"/>
      <c r="M9" s="8"/>
      <c r="N9" s="8"/>
      <c r="O9" t="s">
        <v>16</v>
      </c>
      <c r="P9" t="s">
        <v>17</v>
      </c>
      <c r="Q9" t="s">
        <v>18</v>
      </c>
    </row>
    <row r="10" spans="1:17">
      <c r="A10" s="9"/>
      <c r="B10" s="13" t="s">
        <v>19</v>
      </c>
      <c r="C10" s="14">
        <v>24529410</v>
      </c>
      <c r="D10" s="12">
        <v>157</v>
      </c>
      <c r="E10" s="13">
        <v>272</v>
      </c>
      <c r="F10" s="13">
        <v>82</v>
      </c>
      <c r="G10" s="14">
        <f t="shared" ref="G10:G57" si="0">SUM(D10:F10)</f>
        <v>511</v>
      </c>
      <c r="H10" s="15">
        <v>1</v>
      </c>
      <c r="I10" s="16">
        <v>62</v>
      </c>
      <c r="O10">
        <v>0</v>
      </c>
      <c r="P10">
        <v>81</v>
      </c>
      <c r="Q10">
        <v>77</v>
      </c>
    </row>
    <row r="11" spans="1:17">
      <c r="A11" s="9"/>
      <c r="B11" s="13" t="s">
        <v>20</v>
      </c>
      <c r="C11" s="14">
        <v>36763473</v>
      </c>
      <c r="D11" s="12">
        <v>111</v>
      </c>
      <c r="E11" s="13">
        <v>440</v>
      </c>
      <c r="F11" s="13">
        <v>101</v>
      </c>
      <c r="G11" s="14">
        <f t="shared" si="0"/>
        <v>652</v>
      </c>
      <c r="H11" s="16">
        <v>89</v>
      </c>
      <c r="I11" s="16">
        <v>137</v>
      </c>
      <c r="O11">
        <v>0</v>
      </c>
      <c r="P11">
        <v>205</v>
      </c>
      <c r="Q11">
        <v>83</v>
      </c>
    </row>
    <row r="12" spans="1:17">
      <c r="A12" s="9"/>
      <c r="B12" s="13" t="s">
        <v>21</v>
      </c>
      <c r="C12" s="14">
        <v>9654689</v>
      </c>
      <c r="D12" s="12">
        <v>83</v>
      </c>
      <c r="E12" s="13">
        <v>125</v>
      </c>
      <c r="F12" s="13">
        <v>0</v>
      </c>
      <c r="G12" s="14">
        <f t="shared" si="0"/>
        <v>208</v>
      </c>
      <c r="H12" s="16">
        <v>29</v>
      </c>
      <c r="I12" s="16">
        <v>60</v>
      </c>
      <c r="O12">
        <v>0</v>
      </c>
      <c r="P12">
        <v>264</v>
      </c>
      <c r="Q12">
        <v>37</v>
      </c>
    </row>
    <row r="13" spans="1:17">
      <c r="A13" s="9"/>
      <c r="B13" s="13" t="s">
        <v>22</v>
      </c>
      <c r="C13" s="14">
        <v>24564865</v>
      </c>
      <c r="D13" s="12">
        <v>99</v>
      </c>
      <c r="E13" s="13">
        <v>258</v>
      </c>
      <c r="F13" s="13">
        <v>78</v>
      </c>
      <c r="G13" s="14">
        <f t="shared" si="0"/>
        <v>435</v>
      </c>
      <c r="H13" s="15">
        <v>9</v>
      </c>
      <c r="I13" s="16">
        <v>77</v>
      </c>
      <c r="O13">
        <v>0</v>
      </c>
      <c r="P13">
        <v>490</v>
      </c>
      <c r="Q13">
        <v>40</v>
      </c>
    </row>
    <row r="14" spans="1:17" s="8" customFormat="1">
      <c r="A14" s="9" t="s">
        <v>23</v>
      </c>
      <c r="B14" s="17"/>
      <c r="C14" s="18">
        <v>97828437</v>
      </c>
      <c r="D14" s="19">
        <f>SUM(D9:D13)</f>
        <v>452</v>
      </c>
      <c r="E14" s="19">
        <f t="shared" ref="E14:G14" si="1">SUM(E9:E13)</f>
        <v>1118</v>
      </c>
      <c r="F14" s="19">
        <f t="shared" si="1"/>
        <v>276</v>
      </c>
      <c r="G14" s="19">
        <f t="shared" si="1"/>
        <v>1846</v>
      </c>
      <c r="H14" s="20">
        <f>SUM(H9:H13)</f>
        <v>128</v>
      </c>
      <c r="I14" s="20">
        <f>SUM(I9:I13)</f>
        <v>375</v>
      </c>
      <c r="O14" s="8">
        <v>0</v>
      </c>
      <c r="P14" s="8">
        <v>0</v>
      </c>
      <c r="Q14" s="8">
        <v>0</v>
      </c>
    </row>
    <row r="15" spans="1:17">
      <c r="A15" s="9" t="s">
        <v>24</v>
      </c>
      <c r="B15" s="13" t="s">
        <v>25</v>
      </c>
      <c r="C15" s="14">
        <v>34200250</v>
      </c>
      <c r="D15" s="12">
        <v>272</v>
      </c>
      <c r="E15" s="13">
        <v>363</v>
      </c>
      <c r="F15" s="13">
        <v>111</v>
      </c>
      <c r="G15" s="14">
        <f t="shared" si="0"/>
        <v>746</v>
      </c>
      <c r="H15" s="16">
        <v>53</v>
      </c>
      <c r="I15" s="16">
        <v>182</v>
      </c>
      <c r="O15">
        <v>1</v>
      </c>
      <c r="P15">
        <v>1</v>
      </c>
      <c r="Q15">
        <v>14</v>
      </c>
    </row>
    <row r="16" spans="1:17">
      <c r="A16" s="9"/>
      <c r="B16" s="13" t="s">
        <v>26</v>
      </c>
      <c r="C16" s="14">
        <v>25443520</v>
      </c>
      <c r="D16" s="12">
        <v>127</v>
      </c>
      <c r="E16" s="13">
        <v>114</v>
      </c>
      <c r="F16" s="13">
        <v>148</v>
      </c>
      <c r="G16" s="14">
        <f t="shared" si="0"/>
        <v>389</v>
      </c>
      <c r="H16" s="15">
        <v>77</v>
      </c>
      <c r="I16" s="16">
        <v>34</v>
      </c>
      <c r="K16" s="21"/>
      <c r="O16">
        <v>0</v>
      </c>
      <c r="P16">
        <v>199</v>
      </c>
      <c r="Q16">
        <v>51</v>
      </c>
    </row>
    <row r="17" spans="1:17">
      <c r="A17" s="9"/>
      <c r="B17" s="13" t="s">
        <v>27</v>
      </c>
      <c r="C17" s="14">
        <v>16654696</v>
      </c>
      <c r="D17" s="12">
        <v>224</v>
      </c>
      <c r="E17" s="13">
        <v>22</v>
      </c>
      <c r="F17" s="13">
        <v>84</v>
      </c>
      <c r="G17" s="14">
        <f t="shared" si="0"/>
        <v>330</v>
      </c>
      <c r="H17" s="16">
        <v>27</v>
      </c>
      <c r="I17" s="16">
        <v>16</v>
      </c>
      <c r="O17">
        <v>0</v>
      </c>
      <c r="P17">
        <v>0</v>
      </c>
      <c r="Q17">
        <v>0</v>
      </c>
    </row>
    <row r="18" spans="1:17">
      <c r="A18" s="9"/>
      <c r="B18" s="13" t="s">
        <v>28</v>
      </c>
      <c r="C18" s="14">
        <v>61922690</v>
      </c>
      <c r="D18" s="12">
        <v>445</v>
      </c>
      <c r="E18" s="13">
        <v>409</v>
      </c>
      <c r="F18" s="13">
        <v>227</v>
      </c>
      <c r="G18" s="14">
        <f t="shared" si="0"/>
        <v>1081</v>
      </c>
      <c r="H18" s="16">
        <v>0</v>
      </c>
      <c r="I18" s="16">
        <v>167</v>
      </c>
      <c r="O18">
        <v>3</v>
      </c>
      <c r="P18">
        <v>224</v>
      </c>
      <c r="Q18">
        <v>25</v>
      </c>
    </row>
    <row r="19" spans="1:17">
      <c r="A19" s="9"/>
      <c r="B19" s="13" t="s">
        <v>29</v>
      </c>
      <c r="C19" s="14">
        <v>9104576</v>
      </c>
      <c r="D19" s="12">
        <v>52</v>
      </c>
      <c r="E19" s="13">
        <v>43</v>
      </c>
      <c r="F19" s="13">
        <v>65</v>
      </c>
      <c r="G19" s="14">
        <f t="shared" si="0"/>
        <v>160</v>
      </c>
      <c r="H19" s="16">
        <v>10</v>
      </c>
      <c r="I19" s="16">
        <v>65</v>
      </c>
      <c r="O19">
        <v>0</v>
      </c>
      <c r="P19">
        <v>379</v>
      </c>
      <c r="Q19">
        <v>18</v>
      </c>
    </row>
    <row r="20" spans="1:17" s="21" customFormat="1">
      <c r="A20" s="22"/>
      <c r="B20" s="22" t="s">
        <v>30</v>
      </c>
      <c r="C20" s="23">
        <v>9097250</v>
      </c>
      <c r="D20" s="23">
        <v>83</v>
      </c>
      <c r="E20" s="23">
        <v>51</v>
      </c>
      <c r="F20" s="23">
        <v>36</v>
      </c>
      <c r="G20" s="14">
        <f t="shared" si="0"/>
        <v>170</v>
      </c>
      <c r="H20" s="24">
        <v>49</v>
      </c>
      <c r="I20" s="24">
        <v>18</v>
      </c>
      <c r="O20" s="21">
        <v>0</v>
      </c>
      <c r="P20" s="21">
        <v>107</v>
      </c>
      <c r="Q20" s="21">
        <v>14</v>
      </c>
    </row>
    <row r="21" spans="1:17" s="8" customFormat="1">
      <c r="A21" s="17" t="s">
        <v>31</v>
      </c>
      <c r="B21" s="17"/>
      <c r="C21" s="25">
        <v>156422982</v>
      </c>
      <c r="D21" s="18">
        <f>SUM(D15:D20)</f>
        <v>1203</v>
      </c>
      <c r="E21" s="18">
        <f t="shared" ref="E21:G21" si="2">SUM(E15:E20)</f>
        <v>1002</v>
      </c>
      <c r="F21" s="18">
        <f t="shared" si="2"/>
        <v>671</v>
      </c>
      <c r="G21" s="18">
        <f t="shared" si="2"/>
        <v>2876</v>
      </c>
      <c r="H21" s="20">
        <f>SUM(H15:H20)</f>
        <v>216</v>
      </c>
      <c r="I21" s="20">
        <f>SUM(I15:I20)</f>
        <v>482</v>
      </c>
      <c r="O21" s="8">
        <v>4</v>
      </c>
      <c r="P21" s="8">
        <v>1950</v>
      </c>
      <c r="Q21" s="8">
        <v>359</v>
      </c>
    </row>
    <row r="22" spans="1:17">
      <c r="A22" s="9" t="s">
        <v>32</v>
      </c>
      <c r="B22" s="13" t="s">
        <v>33</v>
      </c>
      <c r="C22" s="14">
        <v>48238347</v>
      </c>
      <c r="D22" s="12">
        <v>340</v>
      </c>
      <c r="E22" s="13">
        <v>735</v>
      </c>
      <c r="F22" s="13">
        <v>0</v>
      </c>
      <c r="G22" s="14">
        <f t="shared" si="0"/>
        <v>1075</v>
      </c>
      <c r="H22" s="16">
        <v>60</v>
      </c>
      <c r="I22" s="16">
        <v>122</v>
      </c>
      <c r="O22">
        <v>0</v>
      </c>
      <c r="P22">
        <v>832</v>
      </c>
      <c r="Q22">
        <v>84</v>
      </c>
    </row>
    <row r="23" spans="1:17">
      <c r="A23" s="9"/>
      <c r="B23" s="13" t="s">
        <v>34</v>
      </c>
      <c r="C23" s="14">
        <v>36524253</v>
      </c>
      <c r="D23" s="12">
        <v>199</v>
      </c>
      <c r="E23" s="13">
        <v>472</v>
      </c>
      <c r="F23" s="13">
        <v>73</v>
      </c>
      <c r="G23" s="14">
        <f t="shared" si="0"/>
        <v>744</v>
      </c>
      <c r="H23" s="15">
        <v>166</v>
      </c>
      <c r="I23" s="16">
        <v>184</v>
      </c>
      <c r="O23">
        <v>5</v>
      </c>
      <c r="P23">
        <v>0</v>
      </c>
      <c r="Q23">
        <v>20</v>
      </c>
    </row>
    <row r="24" spans="1:17" s="8" customFormat="1">
      <c r="A24" s="9" t="s">
        <v>35</v>
      </c>
      <c r="B24" s="17"/>
      <c r="C24" s="18">
        <v>84762600</v>
      </c>
      <c r="D24" s="19">
        <f>SUM(D22:D23)</f>
        <v>539</v>
      </c>
      <c r="E24" s="19">
        <f t="shared" ref="E24:G24" si="3">SUM(E22:E23)</f>
        <v>1207</v>
      </c>
      <c r="F24" s="19">
        <f t="shared" si="3"/>
        <v>73</v>
      </c>
      <c r="G24" s="19">
        <f t="shared" si="3"/>
        <v>1819</v>
      </c>
      <c r="H24" s="20">
        <f>SUM(H22:H23)</f>
        <v>226</v>
      </c>
      <c r="I24" s="20">
        <f>SUM(I22:I23)</f>
        <v>306</v>
      </c>
      <c r="O24" s="8">
        <v>0</v>
      </c>
      <c r="P24" s="8">
        <v>428</v>
      </c>
      <c r="Q24" s="8">
        <v>106</v>
      </c>
    </row>
    <row r="25" spans="1:17">
      <c r="A25" s="9" t="s">
        <v>36</v>
      </c>
      <c r="B25" s="13" t="s">
        <v>37</v>
      </c>
      <c r="C25" s="14">
        <v>18923904</v>
      </c>
      <c r="D25" s="12">
        <v>169</v>
      </c>
      <c r="E25" s="13">
        <v>310</v>
      </c>
      <c r="F25" s="13">
        <v>0</v>
      </c>
      <c r="G25" s="14">
        <f t="shared" si="0"/>
        <v>479</v>
      </c>
      <c r="H25" s="15">
        <v>6</v>
      </c>
      <c r="I25" s="16">
        <v>10</v>
      </c>
      <c r="O25">
        <v>0</v>
      </c>
      <c r="P25">
        <v>0</v>
      </c>
      <c r="Q25">
        <v>0</v>
      </c>
    </row>
    <row r="26" spans="1:17">
      <c r="A26" s="9"/>
      <c r="B26" s="13" t="s">
        <v>38</v>
      </c>
      <c r="C26" s="14">
        <v>4416258</v>
      </c>
      <c r="D26" s="12">
        <v>27</v>
      </c>
      <c r="E26" s="13">
        <v>40</v>
      </c>
      <c r="F26" s="13">
        <v>7</v>
      </c>
      <c r="G26" s="14">
        <f t="shared" si="0"/>
        <v>74</v>
      </c>
      <c r="H26" s="16">
        <v>44</v>
      </c>
      <c r="I26" s="16">
        <v>22</v>
      </c>
      <c r="O26">
        <v>0</v>
      </c>
      <c r="P26">
        <v>0</v>
      </c>
      <c r="Q26">
        <v>0</v>
      </c>
    </row>
    <row r="27" spans="1:17">
      <c r="A27" s="9"/>
      <c r="B27" s="13" t="s">
        <v>39</v>
      </c>
      <c r="C27" s="14">
        <v>126461531</v>
      </c>
      <c r="D27" s="12">
        <v>586</v>
      </c>
      <c r="E27" s="13">
        <v>1157</v>
      </c>
      <c r="F27" s="13">
        <v>696</v>
      </c>
      <c r="G27" s="14">
        <f t="shared" si="0"/>
        <v>2439</v>
      </c>
      <c r="H27" s="16">
        <v>47</v>
      </c>
      <c r="I27" s="16">
        <v>351</v>
      </c>
      <c r="O27">
        <v>0</v>
      </c>
      <c r="P27">
        <v>2</v>
      </c>
      <c r="Q27">
        <v>0</v>
      </c>
    </row>
    <row r="28" spans="1:17">
      <c r="A28" s="9"/>
      <c r="B28" s="13" t="s">
        <v>40</v>
      </c>
      <c r="C28" s="14">
        <v>74858519</v>
      </c>
      <c r="D28" s="12">
        <v>404</v>
      </c>
      <c r="E28" s="13">
        <v>1218</v>
      </c>
      <c r="F28" s="13">
        <v>3</v>
      </c>
      <c r="G28" s="14">
        <f t="shared" si="0"/>
        <v>1625</v>
      </c>
      <c r="H28" s="16">
        <v>188</v>
      </c>
      <c r="I28" s="16">
        <v>256</v>
      </c>
      <c r="O28">
        <v>0</v>
      </c>
      <c r="P28">
        <v>133</v>
      </c>
      <c r="Q28">
        <v>121</v>
      </c>
    </row>
    <row r="29" spans="1:17">
      <c r="A29" s="9"/>
      <c r="B29" s="13" t="s">
        <v>41</v>
      </c>
      <c r="C29" s="14">
        <v>55583139</v>
      </c>
      <c r="D29" s="12">
        <v>305</v>
      </c>
      <c r="E29" s="13">
        <v>670</v>
      </c>
      <c r="F29" s="13">
        <v>209</v>
      </c>
      <c r="G29" s="14">
        <f t="shared" si="0"/>
        <v>1184</v>
      </c>
      <c r="H29" s="16">
        <v>0</v>
      </c>
      <c r="I29" s="16">
        <v>414</v>
      </c>
      <c r="O29">
        <v>0</v>
      </c>
      <c r="P29">
        <v>42</v>
      </c>
      <c r="Q29">
        <v>1</v>
      </c>
    </row>
    <row r="30" spans="1:17" s="8" customFormat="1">
      <c r="A30" s="9" t="s">
        <v>42</v>
      </c>
      <c r="B30" s="17"/>
      <c r="C30" s="18">
        <v>280243351</v>
      </c>
      <c r="D30" s="19">
        <f>SUM(D25:D29)</f>
        <v>1491</v>
      </c>
      <c r="E30" s="19">
        <f t="shared" ref="E30:F30" si="4">SUM(E25:E29)</f>
        <v>3395</v>
      </c>
      <c r="F30" s="19">
        <f t="shared" si="4"/>
        <v>915</v>
      </c>
      <c r="G30" s="19">
        <f>SUM(G25:G29)</f>
        <v>5801</v>
      </c>
      <c r="H30" s="20">
        <f>SUM(H25:H29)</f>
        <v>285</v>
      </c>
      <c r="I30" s="20">
        <f>SUM(I25:I29)</f>
        <v>1053</v>
      </c>
      <c r="O30" s="8">
        <v>0</v>
      </c>
      <c r="P30" s="8">
        <v>196</v>
      </c>
      <c r="Q30" s="8">
        <v>23</v>
      </c>
    </row>
    <row r="31" spans="1:17" s="8" customFormat="1">
      <c r="A31" s="9" t="s">
        <v>43</v>
      </c>
      <c r="B31" s="13" t="s">
        <v>44</v>
      </c>
      <c r="C31" s="14">
        <v>6337500</v>
      </c>
      <c r="D31" s="12">
        <v>2</v>
      </c>
      <c r="E31" s="13">
        <v>0</v>
      </c>
      <c r="F31" s="13">
        <v>68</v>
      </c>
      <c r="G31" s="14">
        <f t="shared" si="0"/>
        <v>70</v>
      </c>
      <c r="H31" s="15">
        <v>0</v>
      </c>
      <c r="I31" s="15">
        <v>2</v>
      </c>
      <c r="K31"/>
      <c r="L31"/>
      <c r="M31"/>
      <c r="N31"/>
      <c r="O31" s="8">
        <v>5</v>
      </c>
      <c r="P31" s="8">
        <v>186</v>
      </c>
      <c r="Q31" s="8">
        <v>228</v>
      </c>
    </row>
    <row r="32" spans="1:17" s="21" customFormat="1">
      <c r="A32" s="22"/>
      <c r="B32" s="22" t="s">
        <v>45</v>
      </c>
      <c r="C32" s="23">
        <v>16023663</v>
      </c>
      <c r="D32" s="23">
        <v>129</v>
      </c>
      <c r="E32" s="23">
        <v>131</v>
      </c>
      <c r="F32" s="23">
        <v>44</v>
      </c>
      <c r="G32" s="14">
        <f t="shared" si="0"/>
        <v>304</v>
      </c>
      <c r="H32" s="24">
        <v>86</v>
      </c>
      <c r="I32" s="24">
        <v>37</v>
      </c>
      <c r="O32" s="21">
        <v>10</v>
      </c>
      <c r="P32" s="21">
        <v>1819</v>
      </c>
      <c r="Q32" s="21">
        <v>583</v>
      </c>
    </row>
    <row r="33" spans="1:17" s="21" customFormat="1">
      <c r="A33" s="22"/>
      <c r="B33" s="22" t="s">
        <v>46</v>
      </c>
      <c r="C33" s="23">
        <v>5409032</v>
      </c>
      <c r="D33" s="26">
        <v>19</v>
      </c>
      <c r="E33" s="26">
        <v>77</v>
      </c>
      <c r="F33" s="26">
        <v>0</v>
      </c>
      <c r="G33" s="14">
        <f t="shared" si="0"/>
        <v>96</v>
      </c>
      <c r="H33" s="15">
        <v>32</v>
      </c>
      <c r="I33" s="15">
        <v>14</v>
      </c>
      <c r="O33" s="21">
        <v>0</v>
      </c>
      <c r="P33" s="21">
        <v>0</v>
      </c>
      <c r="Q33" s="21">
        <v>0</v>
      </c>
    </row>
    <row r="34" spans="1:17">
      <c r="A34" s="9"/>
      <c r="B34" s="13" t="s">
        <v>47</v>
      </c>
      <c r="C34" s="14">
        <v>28863992</v>
      </c>
      <c r="D34" s="12">
        <v>221</v>
      </c>
      <c r="E34" s="13">
        <v>177</v>
      </c>
      <c r="F34" s="13">
        <v>149</v>
      </c>
      <c r="G34" s="14">
        <f t="shared" si="0"/>
        <v>547</v>
      </c>
      <c r="H34" s="16">
        <v>147</v>
      </c>
      <c r="I34" s="16">
        <v>267</v>
      </c>
      <c r="K34" s="8"/>
      <c r="L34" s="8"/>
      <c r="M34" s="8"/>
      <c r="O34">
        <v>0</v>
      </c>
      <c r="P34">
        <v>199</v>
      </c>
      <c r="Q34">
        <v>0</v>
      </c>
    </row>
    <row r="35" spans="1:17">
      <c r="A35" s="9"/>
      <c r="B35" s="13" t="s">
        <v>48</v>
      </c>
      <c r="C35" s="14">
        <v>23553687</v>
      </c>
      <c r="D35" s="12">
        <v>188</v>
      </c>
      <c r="E35" s="13">
        <v>139</v>
      </c>
      <c r="F35" s="13">
        <v>150</v>
      </c>
      <c r="G35" s="14">
        <f t="shared" si="0"/>
        <v>477</v>
      </c>
      <c r="H35" s="16">
        <v>57</v>
      </c>
      <c r="I35" s="16">
        <v>87</v>
      </c>
      <c r="O35">
        <v>0</v>
      </c>
      <c r="P35">
        <v>150</v>
      </c>
      <c r="Q35">
        <v>8</v>
      </c>
    </row>
    <row r="36" spans="1:17">
      <c r="A36" s="9"/>
      <c r="B36" s="13" t="s">
        <v>49</v>
      </c>
      <c r="C36" s="14">
        <v>8722319</v>
      </c>
      <c r="D36" s="12">
        <v>69</v>
      </c>
      <c r="E36" s="13">
        <v>4</v>
      </c>
      <c r="F36" s="13">
        <v>68</v>
      </c>
      <c r="G36" s="14">
        <f t="shared" si="0"/>
        <v>141</v>
      </c>
      <c r="H36" s="16">
        <v>4</v>
      </c>
      <c r="I36" s="16">
        <v>41</v>
      </c>
      <c r="O36">
        <v>0</v>
      </c>
      <c r="P36">
        <v>636</v>
      </c>
      <c r="Q36">
        <v>245</v>
      </c>
    </row>
    <row r="37" spans="1:17">
      <c r="A37" s="9"/>
      <c r="B37" s="13" t="s">
        <v>50</v>
      </c>
      <c r="C37" s="14">
        <v>8050500</v>
      </c>
      <c r="D37" s="12">
        <v>36</v>
      </c>
      <c r="E37" s="13">
        <v>43</v>
      </c>
      <c r="F37" s="13">
        <v>42</v>
      </c>
      <c r="G37" s="14">
        <f t="shared" si="0"/>
        <v>121</v>
      </c>
      <c r="H37" s="16">
        <v>26</v>
      </c>
      <c r="I37" s="16">
        <v>13</v>
      </c>
      <c r="O37">
        <v>0</v>
      </c>
      <c r="P37">
        <v>0</v>
      </c>
      <c r="Q37">
        <v>0</v>
      </c>
    </row>
    <row r="38" spans="1:17">
      <c r="A38" s="9"/>
      <c r="B38" s="13" t="s">
        <v>51</v>
      </c>
      <c r="C38" s="14">
        <v>9730750</v>
      </c>
      <c r="D38" s="12">
        <v>76</v>
      </c>
      <c r="E38" s="13">
        <v>127</v>
      </c>
      <c r="F38" s="13">
        <v>13</v>
      </c>
      <c r="G38" s="14">
        <f t="shared" si="0"/>
        <v>216</v>
      </c>
      <c r="H38" s="16">
        <v>12</v>
      </c>
      <c r="I38" s="16">
        <v>41</v>
      </c>
      <c r="O38">
        <v>0</v>
      </c>
      <c r="P38">
        <v>225</v>
      </c>
      <c r="Q38">
        <v>25</v>
      </c>
    </row>
    <row r="39" spans="1:17" s="8" customFormat="1">
      <c r="A39" s="9" t="s">
        <v>52</v>
      </c>
      <c r="B39" s="17"/>
      <c r="C39" s="18">
        <v>106691443</v>
      </c>
      <c r="D39" s="19">
        <f>SUM(D31:D38)</f>
        <v>740</v>
      </c>
      <c r="E39" s="19">
        <f t="shared" ref="E39:G39" si="5">SUM(E31:E38)</f>
        <v>698</v>
      </c>
      <c r="F39" s="19">
        <f t="shared" si="5"/>
        <v>534</v>
      </c>
      <c r="G39" s="19">
        <f t="shared" si="5"/>
        <v>1972</v>
      </c>
      <c r="H39" s="20">
        <f>SUM(H31:H38)</f>
        <v>364</v>
      </c>
      <c r="I39" s="20">
        <f>SUM(I31:I38)</f>
        <v>502</v>
      </c>
      <c r="O39" s="8">
        <v>0</v>
      </c>
      <c r="P39" s="8">
        <v>0</v>
      </c>
      <c r="Q39" s="8">
        <v>0</v>
      </c>
    </row>
    <row r="40" spans="1:17">
      <c r="A40" s="9" t="s">
        <v>53</v>
      </c>
      <c r="B40" s="13" t="s">
        <v>54</v>
      </c>
      <c r="C40" s="14">
        <v>35453805</v>
      </c>
      <c r="D40" s="12">
        <v>191</v>
      </c>
      <c r="E40" s="13">
        <v>19</v>
      </c>
      <c r="F40" s="13">
        <v>262</v>
      </c>
      <c r="G40" s="14">
        <f t="shared" si="0"/>
        <v>472</v>
      </c>
      <c r="H40" s="16">
        <v>223</v>
      </c>
      <c r="I40" s="16">
        <v>57</v>
      </c>
      <c r="O40">
        <v>0</v>
      </c>
      <c r="P40">
        <v>0</v>
      </c>
      <c r="Q40">
        <v>0</v>
      </c>
    </row>
    <row r="41" spans="1:17">
      <c r="A41" s="9"/>
      <c r="B41" s="13" t="s">
        <v>55</v>
      </c>
      <c r="C41" s="14">
        <v>2221750</v>
      </c>
      <c r="D41" s="12">
        <v>39</v>
      </c>
      <c r="E41" s="13">
        <v>5</v>
      </c>
      <c r="F41" s="13">
        <v>0</v>
      </c>
      <c r="G41" s="14">
        <f t="shared" si="0"/>
        <v>44</v>
      </c>
      <c r="H41" s="16">
        <v>0</v>
      </c>
      <c r="I41" s="16">
        <v>3</v>
      </c>
      <c r="J41" s="21"/>
      <c r="O41">
        <v>0</v>
      </c>
      <c r="P41">
        <v>667</v>
      </c>
      <c r="Q41">
        <v>84</v>
      </c>
    </row>
    <row r="42" spans="1:17">
      <c r="A42" s="9"/>
      <c r="B42" s="13" t="s">
        <v>56</v>
      </c>
      <c r="C42" s="14">
        <v>14728829</v>
      </c>
      <c r="D42" s="12">
        <v>129</v>
      </c>
      <c r="E42" s="13">
        <v>24</v>
      </c>
      <c r="F42" s="13">
        <v>117</v>
      </c>
      <c r="G42" s="14">
        <f t="shared" si="0"/>
        <v>270</v>
      </c>
      <c r="H42" s="16">
        <v>57</v>
      </c>
      <c r="I42" s="16">
        <v>82</v>
      </c>
      <c r="O42">
        <v>0</v>
      </c>
      <c r="P42">
        <v>0</v>
      </c>
      <c r="Q42">
        <v>0</v>
      </c>
    </row>
    <row r="43" spans="1:17">
      <c r="A43" s="9"/>
      <c r="B43" s="13" t="s">
        <v>57</v>
      </c>
      <c r="C43" s="14">
        <v>24026677</v>
      </c>
      <c r="D43" s="12">
        <v>146</v>
      </c>
      <c r="E43" s="13">
        <v>86</v>
      </c>
      <c r="F43" s="13">
        <v>145</v>
      </c>
      <c r="G43" s="14">
        <f t="shared" si="0"/>
        <v>377</v>
      </c>
      <c r="H43" s="16">
        <v>33</v>
      </c>
      <c r="I43" s="16">
        <v>41</v>
      </c>
      <c r="O43">
        <v>0</v>
      </c>
      <c r="P43">
        <v>0</v>
      </c>
      <c r="Q43">
        <v>0</v>
      </c>
    </row>
    <row r="44" spans="1:17">
      <c r="A44" s="9"/>
      <c r="B44" s="13" t="s">
        <v>58</v>
      </c>
      <c r="C44" s="14">
        <v>16981064</v>
      </c>
      <c r="D44" s="12">
        <v>139</v>
      </c>
      <c r="E44" s="13">
        <v>3</v>
      </c>
      <c r="F44" s="13">
        <v>157</v>
      </c>
      <c r="G44" s="14">
        <f t="shared" si="0"/>
        <v>299</v>
      </c>
      <c r="H44" s="16">
        <v>23</v>
      </c>
      <c r="I44" s="16">
        <v>11</v>
      </c>
      <c r="J44" s="21" t="s">
        <v>59</v>
      </c>
      <c r="O44">
        <v>0</v>
      </c>
      <c r="P44">
        <v>110</v>
      </c>
      <c r="Q44">
        <v>0</v>
      </c>
    </row>
    <row r="45" spans="1:17">
      <c r="A45" s="9"/>
      <c r="B45" s="13" t="s">
        <v>60</v>
      </c>
      <c r="C45" s="14">
        <v>15796268</v>
      </c>
      <c r="D45" s="12">
        <v>200</v>
      </c>
      <c r="E45" s="13">
        <v>0</v>
      </c>
      <c r="F45" s="13">
        <v>95</v>
      </c>
      <c r="G45" s="14">
        <f t="shared" si="0"/>
        <v>295</v>
      </c>
      <c r="H45" s="16">
        <v>36</v>
      </c>
      <c r="I45" s="16">
        <v>31</v>
      </c>
      <c r="O45">
        <v>0</v>
      </c>
      <c r="P45">
        <v>1987</v>
      </c>
      <c r="Q45">
        <v>362</v>
      </c>
    </row>
    <row r="46" spans="1:17" s="8" customFormat="1">
      <c r="A46" s="9" t="s">
        <v>61</v>
      </c>
      <c r="B46" s="9"/>
      <c r="C46" s="27">
        <v>109208393</v>
      </c>
      <c r="D46" s="27">
        <f>SUM(D40:D45)</f>
        <v>844</v>
      </c>
      <c r="E46" s="27">
        <f t="shared" ref="E46:G46" si="6">SUM(E40:E45)</f>
        <v>137</v>
      </c>
      <c r="F46" s="27">
        <f t="shared" si="6"/>
        <v>776</v>
      </c>
      <c r="G46" s="27">
        <f t="shared" si="6"/>
        <v>1757</v>
      </c>
      <c r="H46" s="28">
        <f>SUM(H40:H45)</f>
        <v>372</v>
      </c>
      <c r="I46" s="28">
        <f>SUM(I40:I45)</f>
        <v>225</v>
      </c>
      <c r="O46" s="8">
        <v>0</v>
      </c>
      <c r="P46" s="8">
        <v>186</v>
      </c>
      <c r="Q46" s="8">
        <v>21</v>
      </c>
    </row>
    <row r="47" spans="1:17" s="8" customFormat="1">
      <c r="A47" s="17" t="s">
        <v>62</v>
      </c>
      <c r="B47" s="29" t="s">
        <v>63</v>
      </c>
      <c r="C47" s="30">
        <v>6446065</v>
      </c>
      <c r="D47" s="26">
        <v>60</v>
      </c>
      <c r="E47" s="26">
        <v>5</v>
      </c>
      <c r="F47" s="26">
        <v>53</v>
      </c>
      <c r="G47" s="14">
        <f t="shared" si="0"/>
        <v>118</v>
      </c>
      <c r="H47" s="15">
        <v>0</v>
      </c>
      <c r="I47" s="15">
        <v>53</v>
      </c>
      <c r="N47"/>
      <c r="O47" s="8">
        <v>0</v>
      </c>
      <c r="P47" s="8">
        <v>0</v>
      </c>
      <c r="Q47" s="8">
        <v>0</v>
      </c>
    </row>
    <row r="48" spans="1:17">
      <c r="A48" s="9"/>
      <c r="B48" s="13" t="s">
        <v>64</v>
      </c>
      <c r="C48" s="14">
        <v>10828500</v>
      </c>
      <c r="D48" s="12">
        <v>0</v>
      </c>
      <c r="E48" s="13">
        <v>219</v>
      </c>
      <c r="F48" s="13">
        <v>0</v>
      </c>
      <c r="G48" s="14">
        <f t="shared" si="0"/>
        <v>219</v>
      </c>
      <c r="H48" s="16">
        <v>0</v>
      </c>
      <c r="I48" s="16">
        <v>153</v>
      </c>
      <c r="K48" s="8"/>
      <c r="L48" s="8"/>
      <c r="M48" s="8"/>
      <c r="O48">
        <v>0</v>
      </c>
      <c r="P48">
        <v>24</v>
      </c>
      <c r="Q48">
        <v>0</v>
      </c>
    </row>
    <row r="49" spans="1:17">
      <c r="A49" s="9"/>
      <c r="B49" s="13" t="s">
        <v>65</v>
      </c>
      <c r="C49" s="14">
        <v>17379140</v>
      </c>
      <c r="D49" s="12">
        <v>82</v>
      </c>
      <c r="E49" s="13">
        <v>35</v>
      </c>
      <c r="F49" s="13">
        <v>165</v>
      </c>
      <c r="G49" s="14">
        <f t="shared" si="0"/>
        <v>282</v>
      </c>
      <c r="H49" s="16">
        <v>4</v>
      </c>
      <c r="I49" s="16">
        <v>14</v>
      </c>
      <c r="J49" s="21" t="s">
        <v>59</v>
      </c>
      <c r="O49">
        <v>0</v>
      </c>
      <c r="P49">
        <v>0</v>
      </c>
      <c r="Q49">
        <v>115</v>
      </c>
    </row>
    <row r="50" spans="1:17">
      <c r="A50" s="9"/>
      <c r="B50" s="13" t="s">
        <v>66</v>
      </c>
      <c r="C50" s="14">
        <v>52481478</v>
      </c>
      <c r="D50" s="12">
        <v>191</v>
      </c>
      <c r="E50" s="13">
        <v>686</v>
      </c>
      <c r="F50" s="13">
        <v>70</v>
      </c>
      <c r="G50" s="14">
        <f t="shared" si="0"/>
        <v>947</v>
      </c>
      <c r="H50" s="16">
        <v>151</v>
      </c>
      <c r="I50" s="16">
        <v>471</v>
      </c>
      <c r="O50">
        <v>0</v>
      </c>
      <c r="P50">
        <v>70</v>
      </c>
      <c r="Q50">
        <v>0</v>
      </c>
    </row>
    <row r="51" spans="1:17">
      <c r="A51" s="9"/>
      <c r="B51" s="13" t="s">
        <v>67</v>
      </c>
      <c r="C51" s="14">
        <v>26100924</v>
      </c>
      <c r="D51" s="12">
        <v>86</v>
      </c>
      <c r="E51" s="13">
        <v>189</v>
      </c>
      <c r="F51" s="13">
        <v>193</v>
      </c>
      <c r="G51" s="14">
        <f t="shared" si="0"/>
        <v>468</v>
      </c>
      <c r="H51" s="16">
        <v>10</v>
      </c>
      <c r="I51" s="16">
        <v>232</v>
      </c>
      <c r="O51">
        <v>0</v>
      </c>
      <c r="P51">
        <v>0</v>
      </c>
      <c r="Q51">
        <v>0</v>
      </c>
    </row>
    <row r="52" spans="1:17">
      <c r="A52" s="9"/>
      <c r="B52" s="13" t="s">
        <v>68</v>
      </c>
      <c r="C52" s="14">
        <v>3905750</v>
      </c>
      <c r="D52" s="12">
        <v>38</v>
      </c>
      <c r="E52" s="13">
        <v>51</v>
      </c>
      <c r="F52" s="13">
        <v>8</v>
      </c>
      <c r="G52" s="14">
        <f t="shared" si="0"/>
        <v>97</v>
      </c>
      <c r="H52" s="16">
        <v>0</v>
      </c>
      <c r="I52" s="16">
        <v>1</v>
      </c>
      <c r="O52">
        <v>0</v>
      </c>
      <c r="P52">
        <v>0</v>
      </c>
      <c r="Q52">
        <v>97</v>
      </c>
    </row>
    <row r="53" spans="1:17" s="8" customFormat="1">
      <c r="A53" s="9" t="s">
        <v>69</v>
      </c>
      <c r="B53" s="17"/>
      <c r="C53" s="18">
        <v>117141857</v>
      </c>
      <c r="D53" s="19">
        <f>SUM(D47:D52)</f>
        <v>457</v>
      </c>
      <c r="E53" s="19">
        <f t="shared" ref="E53:G53" si="7">SUM(E47:E52)</f>
        <v>1185</v>
      </c>
      <c r="F53" s="19">
        <f t="shared" si="7"/>
        <v>489</v>
      </c>
      <c r="G53" s="19">
        <f t="shared" si="7"/>
        <v>2131</v>
      </c>
      <c r="H53" s="20">
        <f>SUM(H47:H52)</f>
        <v>165</v>
      </c>
      <c r="I53" s="20">
        <f>SUM(I47:I52)</f>
        <v>924</v>
      </c>
      <c r="O53" s="8">
        <v>0</v>
      </c>
      <c r="P53" s="8">
        <v>97</v>
      </c>
      <c r="Q53" s="8">
        <v>13</v>
      </c>
    </row>
    <row r="54" spans="1:17">
      <c r="A54" s="9" t="s">
        <v>70</v>
      </c>
      <c r="B54" s="13" t="s">
        <v>71</v>
      </c>
      <c r="C54" s="14">
        <v>9609077</v>
      </c>
      <c r="D54" s="12">
        <v>85</v>
      </c>
      <c r="E54" s="13">
        <v>91</v>
      </c>
      <c r="F54" s="13">
        <v>22</v>
      </c>
      <c r="G54" s="14">
        <f t="shared" si="0"/>
        <v>198</v>
      </c>
      <c r="H54" s="16">
        <v>45</v>
      </c>
      <c r="I54" s="16">
        <v>63</v>
      </c>
      <c r="O54">
        <v>28</v>
      </c>
      <c r="P54">
        <v>191</v>
      </c>
      <c r="Q54">
        <v>0</v>
      </c>
    </row>
    <row r="55" spans="1:17">
      <c r="A55" s="9"/>
      <c r="B55" s="13" t="s">
        <v>72</v>
      </c>
      <c r="C55" s="14">
        <v>7341748</v>
      </c>
      <c r="D55" s="12">
        <v>25</v>
      </c>
      <c r="E55" s="13">
        <v>40</v>
      </c>
      <c r="F55" s="13">
        <v>96</v>
      </c>
      <c r="G55" s="14">
        <f t="shared" si="0"/>
        <v>161</v>
      </c>
      <c r="H55" s="16">
        <v>21</v>
      </c>
      <c r="I55" s="16">
        <v>103</v>
      </c>
      <c r="O55">
        <v>0</v>
      </c>
      <c r="P55">
        <v>131</v>
      </c>
      <c r="Q55">
        <v>7</v>
      </c>
    </row>
    <row r="56" spans="1:17">
      <c r="A56" s="9"/>
      <c r="B56" s="13" t="s">
        <v>73</v>
      </c>
      <c r="C56" s="14">
        <v>15234671</v>
      </c>
      <c r="D56" s="12">
        <v>95</v>
      </c>
      <c r="E56" s="13">
        <v>244</v>
      </c>
      <c r="F56" s="13">
        <v>1</v>
      </c>
      <c r="G56" s="14">
        <f t="shared" si="0"/>
        <v>340</v>
      </c>
      <c r="H56" s="16">
        <v>40</v>
      </c>
      <c r="I56" s="16">
        <v>5</v>
      </c>
      <c r="O56">
        <v>0</v>
      </c>
      <c r="P56">
        <v>10</v>
      </c>
      <c r="Q56">
        <v>0</v>
      </c>
    </row>
    <row r="57" spans="1:17">
      <c r="A57" s="9"/>
      <c r="B57" s="13" t="s">
        <v>74</v>
      </c>
      <c r="C57" s="14">
        <v>15397500</v>
      </c>
      <c r="D57" s="12">
        <v>15</v>
      </c>
      <c r="E57" s="13">
        <v>142</v>
      </c>
      <c r="F57" s="13">
        <v>80</v>
      </c>
      <c r="G57" s="14">
        <f t="shared" si="0"/>
        <v>237</v>
      </c>
      <c r="H57" s="16">
        <v>0</v>
      </c>
      <c r="I57" s="16">
        <v>192</v>
      </c>
      <c r="O57">
        <v>0</v>
      </c>
      <c r="P57">
        <v>0</v>
      </c>
      <c r="Q57">
        <v>45</v>
      </c>
    </row>
    <row r="58" spans="1:17" s="8" customFormat="1">
      <c r="A58" s="9" t="s">
        <v>75</v>
      </c>
      <c r="B58" s="17"/>
      <c r="C58" s="18">
        <v>47582996</v>
      </c>
      <c r="D58" s="19">
        <f>SUM(D54:D57)</f>
        <v>220</v>
      </c>
      <c r="E58" s="19">
        <f t="shared" ref="E58:G58" si="8">SUM(E54:E57)</f>
        <v>517</v>
      </c>
      <c r="F58" s="19">
        <f t="shared" si="8"/>
        <v>199</v>
      </c>
      <c r="G58" s="19">
        <f t="shared" si="8"/>
        <v>936</v>
      </c>
      <c r="H58" s="20">
        <f>SUM(H54:H57)</f>
        <v>106</v>
      </c>
      <c r="I58" s="20">
        <f>SUM(I54:I57)</f>
        <v>363</v>
      </c>
      <c r="O58" s="8">
        <v>0</v>
      </c>
      <c r="P58" s="8">
        <v>0</v>
      </c>
      <c r="Q58" s="8">
        <v>0</v>
      </c>
    </row>
    <row r="59" spans="1:17" s="8" customFormat="1">
      <c r="A59" s="9" t="s">
        <v>76</v>
      </c>
      <c r="B59" s="17"/>
      <c r="C59" s="18">
        <v>999882059</v>
      </c>
      <c r="D59" s="19">
        <f>SUM(D58,D53,D46,D39,D30,D21,D24,D14)</f>
        <v>5946</v>
      </c>
      <c r="E59" s="19">
        <f t="shared" ref="E59:G59" si="9">SUM(E58,E53,E46,E39,E30,E21,E24,E14)</f>
        <v>9259</v>
      </c>
      <c r="F59" s="19">
        <f t="shared" si="9"/>
        <v>3933</v>
      </c>
      <c r="G59" s="19">
        <f t="shared" si="9"/>
        <v>19138</v>
      </c>
      <c r="H59" s="20">
        <f>SUM(H58,H53,H46,H39,H30,H24,H21,H14)</f>
        <v>1862</v>
      </c>
      <c r="I59" s="20">
        <f>SUM(I58,I53,I46,I39,I30,I24,I21,I14)</f>
        <v>4230</v>
      </c>
      <c r="J59" s="8" t="s">
        <v>59</v>
      </c>
      <c r="O59" s="8">
        <v>0</v>
      </c>
      <c r="P59" s="8">
        <v>17</v>
      </c>
      <c r="Q59" s="8">
        <v>20</v>
      </c>
    </row>
    <row r="60" spans="1:17">
      <c r="A60" s="31"/>
      <c r="C60" s="32"/>
      <c r="D60" s="33"/>
      <c r="G60" s="32"/>
      <c r="H60" s="34"/>
      <c r="I60" s="35"/>
      <c r="O60">
        <v>0</v>
      </c>
      <c r="P60">
        <v>24</v>
      </c>
      <c r="Q60">
        <v>2</v>
      </c>
    </row>
    <row r="61" spans="1:17">
      <c r="A61" s="31"/>
      <c r="C61" s="32"/>
      <c r="D61" s="33"/>
      <c r="G61" s="32"/>
      <c r="H61" s="35"/>
      <c r="I61" s="35"/>
      <c r="O61">
        <v>0</v>
      </c>
      <c r="P61">
        <v>71</v>
      </c>
      <c r="Q61">
        <v>7</v>
      </c>
    </row>
    <row r="62" spans="1:17">
      <c r="A62" s="31"/>
      <c r="C62" s="32"/>
      <c r="D62" s="33"/>
      <c r="G62" s="32"/>
      <c r="H62" s="35"/>
      <c r="I62" s="35"/>
      <c r="O62">
        <v>28</v>
      </c>
      <c r="P62">
        <v>821</v>
      </c>
      <c r="Q62">
        <v>327</v>
      </c>
    </row>
    <row r="63" spans="1:17">
      <c r="A63" s="31"/>
      <c r="C63" s="32"/>
      <c r="D63" s="33"/>
      <c r="G63" s="32"/>
      <c r="H63" s="35"/>
      <c r="I63" s="35"/>
      <c r="O63">
        <v>0</v>
      </c>
      <c r="P63">
        <v>13</v>
      </c>
      <c r="Q63">
        <v>89</v>
      </c>
    </row>
    <row r="64" spans="1:17" s="8" customFormat="1">
      <c r="A64" s="31"/>
      <c r="B64" s="31"/>
      <c r="C64" s="36"/>
      <c r="D64" s="36"/>
      <c r="E64" s="36"/>
      <c r="F64" s="36"/>
      <c r="G64" s="36"/>
      <c r="H64" s="37"/>
      <c r="I64" s="37"/>
      <c r="K64"/>
      <c r="L64"/>
      <c r="M64"/>
      <c r="N64"/>
      <c r="O64" s="8">
        <v>0</v>
      </c>
      <c r="P64" s="8">
        <v>0</v>
      </c>
      <c r="Q64" s="8">
        <v>0</v>
      </c>
    </row>
    <row r="65" spans="1:17" s="8" customFormat="1">
      <c r="C65" s="38"/>
      <c r="D65" s="39"/>
      <c r="E65" s="39"/>
      <c r="F65" s="39"/>
      <c r="G65" s="40"/>
      <c r="H65" s="41"/>
      <c r="I65" s="41"/>
      <c r="N65"/>
      <c r="O65" s="8">
        <v>0</v>
      </c>
      <c r="P65" s="8">
        <v>0</v>
      </c>
      <c r="Q65" s="8">
        <v>0</v>
      </c>
    </row>
    <row r="66" spans="1:17">
      <c r="A66" s="31"/>
      <c r="C66" s="32"/>
      <c r="D66" s="33"/>
      <c r="G66" s="32"/>
      <c r="H66" s="35"/>
      <c r="I66" s="35"/>
      <c r="K66" s="8"/>
      <c r="L66" s="8"/>
      <c r="M66" s="8"/>
      <c r="O66">
        <v>0</v>
      </c>
      <c r="P66">
        <v>35</v>
      </c>
      <c r="Q66">
        <v>0</v>
      </c>
    </row>
    <row r="67" spans="1:17">
      <c r="A67" s="31"/>
      <c r="C67" s="32"/>
      <c r="D67" s="33"/>
      <c r="G67" s="32"/>
      <c r="H67" s="34"/>
      <c r="I67" s="35"/>
      <c r="O67">
        <v>0</v>
      </c>
      <c r="P67">
        <v>126</v>
      </c>
      <c r="Q67">
        <v>27</v>
      </c>
    </row>
    <row r="68" spans="1:17">
      <c r="A68" s="31"/>
      <c r="C68" s="32"/>
      <c r="D68" s="33"/>
      <c r="G68" s="32"/>
      <c r="H68" s="35"/>
      <c r="I68" s="35"/>
      <c r="O68">
        <v>0</v>
      </c>
      <c r="P68">
        <v>0</v>
      </c>
      <c r="Q68">
        <v>0</v>
      </c>
    </row>
    <row r="69" spans="1:17">
      <c r="A69" s="31"/>
      <c r="C69" s="32"/>
      <c r="D69" s="33"/>
      <c r="G69" s="32"/>
      <c r="H69" s="34"/>
      <c r="I69" s="35"/>
      <c r="O69">
        <v>0</v>
      </c>
      <c r="P69">
        <v>204</v>
      </c>
      <c r="Q69">
        <v>8</v>
      </c>
    </row>
    <row r="70" spans="1:17">
      <c r="A70" s="31"/>
      <c r="C70" s="32"/>
      <c r="D70" s="33"/>
      <c r="G70" s="32"/>
      <c r="H70" s="35"/>
      <c r="I70" s="35"/>
      <c r="J70" t="s">
        <v>59</v>
      </c>
      <c r="O70">
        <v>0</v>
      </c>
      <c r="P70">
        <v>17</v>
      </c>
      <c r="Q70">
        <v>1</v>
      </c>
    </row>
    <row r="71" spans="1:17">
      <c r="A71" s="31"/>
      <c r="C71" s="32"/>
      <c r="D71" s="33"/>
      <c r="G71" s="32"/>
      <c r="H71" s="34"/>
      <c r="I71" s="35"/>
      <c r="O71">
        <v>0</v>
      </c>
      <c r="P71">
        <v>186</v>
      </c>
      <c r="Q71">
        <v>79</v>
      </c>
    </row>
    <row r="72" spans="1:17">
      <c r="A72" s="31"/>
      <c r="C72" s="32"/>
      <c r="D72" s="33"/>
      <c r="G72" s="32"/>
      <c r="H72" s="35"/>
      <c r="I72" s="35"/>
      <c r="O72">
        <v>0</v>
      </c>
      <c r="P72">
        <v>151</v>
      </c>
      <c r="Q72">
        <v>25</v>
      </c>
    </row>
    <row r="73" spans="1:17">
      <c r="A73" s="31"/>
      <c r="C73" s="32"/>
      <c r="D73" s="33"/>
      <c r="G73" s="32"/>
      <c r="H73" s="35"/>
      <c r="I73" s="35"/>
      <c r="O73">
        <v>0</v>
      </c>
      <c r="P73">
        <v>0</v>
      </c>
      <c r="Q73">
        <v>0</v>
      </c>
    </row>
    <row r="74" spans="1:17">
      <c r="A74" s="31"/>
      <c r="C74" s="32"/>
      <c r="D74" s="33"/>
      <c r="G74" s="32"/>
      <c r="H74" s="35"/>
      <c r="I74" s="35"/>
      <c r="O74">
        <v>0</v>
      </c>
      <c r="P74">
        <v>0</v>
      </c>
      <c r="Q74">
        <v>0</v>
      </c>
    </row>
    <row r="75" spans="1:17">
      <c r="A75" s="31"/>
      <c r="C75" s="32"/>
      <c r="D75" s="33"/>
      <c r="G75" s="32"/>
      <c r="H75" s="35"/>
      <c r="I75" s="35"/>
      <c r="O75">
        <v>0</v>
      </c>
      <c r="P75">
        <v>101</v>
      </c>
      <c r="Q75">
        <v>61</v>
      </c>
    </row>
    <row r="76" spans="1:17">
      <c r="A76" s="31"/>
      <c r="C76" s="32"/>
      <c r="D76" s="33"/>
      <c r="G76" s="32"/>
      <c r="H76" s="35"/>
      <c r="I76" s="35"/>
      <c r="O76">
        <v>0</v>
      </c>
      <c r="P76">
        <v>0</v>
      </c>
      <c r="Q76">
        <v>0</v>
      </c>
    </row>
    <row r="77" spans="1:17">
      <c r="A77" s="31"/>
      <c r="C77" s="32"/>
      <c r="D77" s="33"/>
      <c r="G77" s="32"/>
      <c r="H77" s="35"/>
      <c r="I77" s="35"/>
      <c r="O77">
        <v>0</v>
      </c>
      <c r="P77">
        <v>0</v>
      </c>
      <c r="Q77">
        <v>0</v>
      </c>
    </row>
    <row r="78" spans="1:17">
      <c r="A78" s="31"/>
      <c r="C78" s="32"/>
      <c r="D78" s="33"/>
      <c r="G78" s="32"/>
      <c r="H78" s="35"/>
      <c r="I78" s="35"/>
      <c r="O78">
        <v>0</v>
      </c>
      <c r="P78">
        <v>0</v>
      </c>
      <c r="Q78">
        <v>0</v>
      </c>
    </row>
    <row r="79" spans="1:17">
      <c r="A79" s="31"/>
      <c r="C79" s="32"/>
      <c r="D79" s="33"/>
      <c r="G79" s="32"/>
      <c r="H79" s="35"/>
      <c r="I79" s="35"/>
      <c r="O79">
        <v>0</v>
      </c>
      <c r="P79">
        <v>0</v>
      </c>
      <c r="Q79">
        <v>0</v>
      </c>
    </row>
    <row r="80" spans="1:17">
      <c r="A80" s="31"/>
      <c r="C80" s="32"/>
      <c r="D80" s="33"/>
      <c r="G80" s="32"/>
      <c r="H80" s="35"/>
      <c r="I80" s="35"/>
      <c r="O80">
        <v>0</v>
      </c>
      <c r="P80">
        <v>0</v>
      </c>
      <c r="Q80">
        <v>0</v>
      </c>
    </row>
    <row r="81" spans="1:17">
      <c r="A81" s="31"/>
      <c r="C81" s="32"/>
      <c r="D81" s="33"/>
      <c r="G81" s="32"/>
      <c r="H81" s="35"/>
      <c r="I81" s="35"/>
      <c r="O81">
        <v>0</v>
      </c>
      <c r="P81">
        <v>169</v>
      </c>
      <c r="Q81">
        <v>6</v>
      </c>
    </row>
    <row r="82" spans="1:17">
      <c r="A82" s="31"/>
      <c r="C82" s="32"/>
      <c r="D82" s="33"/>
      <c r="G82" s="32"/>
      <c r="H82" s="35"/>
      <c r="I82" s="35"/>
      <c r="O82">
        <v>0</v>
      </c>
      <c r="P82">
        <v>161</v>
      </c>
      <c r="Q82">
        <v>0</v>
      </c>
    </row>
    <row r="83" spans="1:17">
      <c r="A83" s="31"/>
      <c r="C83" s="32"/>
      <c r="D83" s="33"/>
      <c r="G83" s="32"/>
      <c r="H83" s="34"/>
      <c r="I83" s="35"/>
      <c r="O83">
        <v>0</v>
      </c>
      <c r="P83">
        <v>0</v>
      </c>
      <c r="Q83">
        <v>0</v>
      </c>
    </row>
    <row r="84" spans="1:17">
      <c r="A84" s="31"/>
      <c r="C84" s="32"/>
      <c r="D84" s="33"/>
      <c r="G84" s="32"/>
      <c r="H84" s="35"/>
      <c r="I84" s="35"/>
      <c r="O84">
        <v>0</v>
      </c>
      <c r="P84">
        <v>1163</v>
      </c>
      <c r="Q84">
        <v>296</v>
      </c>
    </row>
    <row r="85" spans="1:17">
      <c r="A85" s="31"/>
      <c r="C85" s="32"/>
      <c r="D85" s="33"/>
      <c r="G85" s="32"/>
      <c r="H85" s="35"/>
      <c r="I85" s="35"/>
      <c r="O85">
        <v>42</v>
      </c>
      <c r="P85">
        <v>7740</v>
      </c>
      <c r="Q85">
        <v>1927</v>
      </c>
    </row>
    <row r="86" spans="1:17">
      <c r="A86" s="31"/>
      <c r="C86" s="32"/>
      <c r="D86" s="33"/>
      <c r="G86" s="32"/>
      <c r="H86" s="35"/>
      <c r="I86" s="35"/>
    </row>
    <row r="87" spans="1:17" s="8" customFormat="1">
      <c r="A87" s="31"/>
      <c r="B87" s="31"/>
      <c r="C87" s="36"/>
      <c r="D87" s="39"/>
      <c r="E87" s="39"/>
      <c r="F87" s="39"/>
      <c r="G87" s="39"/>
      <c r="H87" s="42"/>
      <c r="I87" s="42"/>
      <c r="K87"/>
      <c r="L87"/>
      <c r="M87"/>
      <c r="N87"/>
    </row>
    <row r="88" spans="1:17" s="8" customFormat="1">
      <c r="C88" s="38"/>
      <c r="D88" s="39"/>
      <c r="E88" s="39"/>
      <c r="F88" s="39"/>
      <c r="G88" s="39"/>
      <c r="H88" s="43"/>
      <c r="I88" s="43"/>
    </row>
    <row r="89" spans="1:17" s="8" customFormat="1" ht="16.5" customHeight="1">
      <c r="C89" s="39"/>
      <c r="D89" s="40"/>
      <c r="E89" s="40"/>
      <c r="F89" s="40"/>
      <c r="G89" s="40"/>
      <c r="H89" s="43"/>
      <c r="I89" s="43"/>
    </row>
    <row r="90" spans="1:17">
      <c r="K90" s="8"/>
      <c r="L90" s="8"/>
      <c r="M90" s="8"/>
      <c r="N90" s="8"/>
    </row>
  </sheetData>
  <mergeCells count="5">
    <mergeCell ref="A7:A8"/>
    <mergeCell ref="B7:B8"/>
    <mergeCell ref="C7:C8"/>
    <mergeCell ref="D7:G7"/>
    <mergeCell ref="H7:I7"/>
  </mergeCells>
  <pageMargins left="0.70866141732283472" right="0.70866141732283472" top="0.74803149606299213" bottom="0.74803149606299213" header="0.31496062992125984" footer="0.31496062992125984"/>
  <pageSetup paperSize="9" scale="43" fitToHeight="100" orientation="landscape" r:id="rId1"/>
  <headerFooter>
    <oddFooter xml:space="preserve">&amp;C_x000D_&amp;1#&amp;"Calibri"&amp;12&amp;K0078D7 OFFICIAL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78495A588FDA4EB7BFAA74278D07A1" ma:contentTypeVersion="13" ma:contentTypeDescription="Create a new document." ma:contentTypeScope="" ma:versionID="56bc78e02b2b0c22a1d351015a9bbef2">
  <xsd:schema xmlns:xsd="http://www.w3.org/2001/XMLSchema" xmlns:xs="http://www.w3.org/2001/XMLSchema" xmlns:p="http://schemas.microsoft.com/office/2006/metadata/properties" xmlns:ns2="dfd4edca-ec75-49e9-9c66-61b0b78208ba" xmlns:ns3="60789a60-e4d6-4b62-bfa2-5c59b010f56e" targetNamespace="http://schemas.microsoft.com/office/2006/metadata/properties" ma:root="true" ma:fieldsID="88eeeff4f2102c89691306ab204ca45a" ns2:_="" ns3:_="">
    <xsd:import namespace="dfd4edca-ec75-49e9-9c66-61b0b78208ba"/>
    <xsd:import namespace="60789a60-e4d6-4b62-bfa2-5c59b010f56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4edca-ec75-49e9-9c66-61b0b78208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789a60-e4d6-4b62-bfa2-5c59b010f5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DAE7CC-76B0-43AB-A154-24B116D391E9}"/>
</file>

<file path=customXml/itemProps2.xml><?xml version="1.0" encoding="utf-8"?>
<ds:datastoreItem xmlns:ds="http://schemas.openxmlformats.org/officeDocument/2006/customXml" ds:itemID="{331E4C02-098C-4F83-8731-D5E3A6B73F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 Conlon</dc:creator>
  <cp:keywords/>
  <dc:description/>
  <cp:lastModifiedBy>Rick Gardner</cp:lastModifiedBy>
  <cp:revision/>
  <dcterms:created xsi:type="dcterms:W3CDTF">2023-11-29T15:55:12Z</dcterms:created>
  <dcterms:modified xsi:type="dcterms:W3CDTF">2023-12-08T12:24:46Z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27fb50e-81d5-40a5-b712-4eff31972ce4_Enabled">
    <vt:lpwstr>true</vt:lpwstr>
  </property>
  <property fmtid="{D5CDD505-2E9C-101B-9397-08002B2CF9AE}" pid="3" name="MSIP_Label_727fb50e-81d5-40a5-b712-4eff31972ce4_SetDate">
    <vt:lpwstr>2023-11-29T15:55:57Z</vt:lpwstr>
  </property>
  <property fmtid="{D5CDD505-2E9C-101B-9397-08002B2CF9AE}" pid="4" name="MSIP_Label_727fb50e-81d5-40a5-b712-4eff31972ce4_Method">
    <vt:lpwstr>Standard</vt:lpwstr>
  </property>
  <property fmtid="{D5CDD505-2E9C-101B-9397-08002B2CF9AE}" pid="5" name="MSIP_Label_727fb50e-81d5-40a5-b712-4eff31972ce4_Name">
    <vt:lpwstr>727fb50e-81d5-40a5-b712-4eff31972ce4</vt:lpwstr>
  </property>
  <property fmtid="{D5CDD505-2E9C-101B-9397-08002B2CF9AE}" pid="6" name="MSIP_Label_727fb50e-81d5-40a5-b712-4eff31972ce4_SiteId">
    <vt:lpwstr>faa8e269-0811-4538-82e7-4d29009219bf</vt:lpwstr>
  </property>
  <property fmtid="{D5CDD505-2E9C-101B-9397-08002B2CF9AE}" pid="7" name="MSIP_Label_727fb50e-81d5-40a5-b712-4eff31972ce4_ActionId">
    <vt:lpwstr>8da39777-00a7-4006-a9d8-607cdbee6154</vt:lpwstr>
  </property>
  <property fmtid="{D5CDD505-2E9C-101B-9397-08002B2CF9AE}" pid="8" name="MSIP_Label_727fb50e-81d5-40a5-b712-4eff31972ce4_ContentBits">
    <vt:lpwstr>2</vt:lpwstr>
  </property>
</Properties>
</file>