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fileSharing userName="Russell Drummond" algorithmName="SHA-512" hashValue="d4TuMt6TxsQQk+F49PKrlFlnCJoR9digiF3psBwF+1gmpiNJPPq+GjeX56QIG8Pr4x5VMIgOJpVqK30XbroS+g==" saltValue="9D+oFYhuO+C1jkz4sDszmQ==" spinCount="100000"/>
  <workbookPr/>
  <mc:AlternateContent xmlns:mc="http://schemas.openxmlformats.org/markup-compatibility/2006">
    <mc:Choice Requires="x15">
      <x15ac:absPath xmlns:x15ac="http://schemas.microsoft.com/office/spreadsheetml/2010/11/ac" url="S:\1 Projects\641.2 – Homes England Stage 4 Brownfield\Reporting\Submitted to client\5. Final\"/>
    </mc:Choice>
  </mc:AlternateContent>
  <xr:revisionPtr revIDLastSave="0" documentId="8_{D8756D29-3AA3-4473-95E9-E3AE8D196E54}" xr6:coauthVersionLast="47" xr6:coauthVersionMax="47" xr10:uidLastSave="{00000000-0000-0000-0000-000000000000}"/>
  <workbookProtection workbookAlgorithmName="SHA-512" workbookHashValue="RJyqCNGr7b0XC3FDPT9qPTzdxB8XxoCCgiZYCTHn2n0jvrCXFAi3lfj487iD4U8NV+s+S4cBnDmdeAl8BCaVBw==" workbookSaltValue="JuX4s8Wd97TSbEit/c1PAw==" workbookSpinCount="100000" lockStructure="1"/>
  <bookViews>
    <workbookView xWindow="-120" yWindow="-120" windowWidth="29040" windowHeight="15840" tabRatio="875" xr2:uid="{D609F66E-C885-439B-B8B0-7416B8688303}"/>
  </bookViews>
  <sheets>
    <sheet name="Cover" sheetId="26" r:id="rId1"/>
    <sheet name="1A - ME - CL - lnr, SQ" sheetId="34" r:id="rId2"/>
    <sheet name="1B - ME - CL - lnr, noSQ" sheetId="35" r:id="rId3"/>
    <sheet name="1C - ME - CL - ln, SQ" sheetId="36" r:id="rId4"/>
    <sheet name="1D - ME - HCL - ln, SQ" sheetId="38" r:id="rId5"/>
    <sheet name="1E - ME - MXL - ln, SQ" sheetId="37" r:id="rId6"/>
    <sheet name="1F - ME - CL - quad, noSQ" sheetId="39" r:id="rId7"/>
    <sheet name="1G - ME - CL - ln, noSQ" sheetId="40" r:id="rId8"/>
    <sheet name="1H - ME - HL - ln, noSQ" sheetId="41" r:id="rId9"/>
    <sheet name="1I - ME - MXL - ln, noSQ" sheetId="42" r:id="rId10"/>
    <sheet name="1J - Segments - MXL WTP" sheetId="43" r:id="rId11"/>
    <sheet name="2A - Main Effects Features - CL" sheetId="28" r:id="rId12"/>
    <sheet name="2B - Features WTP - Segments" sheetId="4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5" i="44" l="1"/>
  <c r="X15" i="44"/>
  <c r="W15" i="44"/>
  <c r="Y14" i="44"/>
  <c r="X14" i="44"/>
  <c r="W14" i="44"/>
  <c r="Y13" i="44"/>
  <c r="X13" i="44"/>
  <c r="W13" i="44"/>
  <c r="Y12" i="44"/>
  <c r="X12" i="44"/>
  <c r="W12" i="44"/>
  <c r="Y11" i="44"/>
  <c r="X11" i="44"/>
  <c r="W11" i="44"/>
  <c r="Y10" i="44"/>
  <c r="X10" i="44"/>
  <c r="W10" i="44"/>
  <c r="Y9" i="44"/>
  <c r="X9" i="44"/>
  <c r="W9" i="44"/>
  <c r="Y8" i="44"/>
  <c r="X8" i="44"/>
  <c r="W8" i="44"/>
  <c r="Y7" i="44"/>
  <c r="X7" i="44"/>
  <c r="W7" i="44"/>
  <c r="Y6" i="44"/>
  <c r="X6" i="44"/>
  <c r="W6" i="44"/>
  <c r="Q7" i="44"/>
  <c r="R7" i="44"/>
  <c r="S7" i="44"/>
  <c r="Q8" i="44"/>
  <c r="R8" i="44"/>
  <c r="S8" i="44"/>
  <c r="Q9" i="44"/>
  <c r="R9" i="44"/>
  <c r="S9" i="44"/>
  <c r="Q10" i="44"/>
  <c r="R10" i="44"/>
  <c r="S10" i="44"/>
  <c r="Q11" i="44"/>
  <c r="R11" i="44"/>
  <c r="S11" i="44"/>
  <c r="Q12" i="44"/>
  <c r="R12" i="44"/>
  <c r="S12" i="44"/>
  <c r="Q13" i="44"/>
  <c r="R13" i="44"/>
  <c r="S13" i="44"/>
  <c r="Q14" i="44"/>
  <c r="R14" i="44"/>
  <c r="S14" i="44"/>
  <c r="Q15" i="44"/>
  <c r="R15" i="44"/>
  <c r="S15" i="44"/>
  <c r="R6" i="44"/>
  <c r="S6" i="44"/>
  <c r="Q6" i="44"/>
  <c r="K7" i="44"/>
  <c r="L7" i="44"/>
  <c r="M7" i="44"/>
  <c r="K8" i="44"/>
  <c r="L8" i="44"/>
  <c r="M8" i="44"/>
  <c r="K9" i="44"/>
  <c r="L9" i="44"/>
  <c r="M9" i="44"/>
  <c r="K10" i="44"/>
  <c r="L10" i="44"/>
  <c r="M10" i="44"/>
  <c r="K11" i="44"/>
  <c r="L11" i="44"/>
  <c r="M11" i="44"/>
  <c r="K12" i="44"/>
  <c r="L12" i="44"/>
  <c r="M12" i="44"/>
  <c r="K13" i="44"/>
  <c r="L13" i="44"/>
  <c r="M13" i="44"/>
  <c r="K14" i="44"/>
  <c r="L14" i="44"/>
  <c r="M14" i="44"/>
  <c r="K15" i="44"/>
  <c r="L15" i="44"/>
  <c r="M15" i="44"/>
  <c r="L6" i="44"/>
  <c r="M6" i="44"/>
  <c r="K6" i="44"/>
  <c r="E7" i="44"/>
  <c r="F7" i="44"/>
  <c r="G7" i="44"/>
  <c r="E8" i="44"/>
  <c r="F8" i="44"/>
  <c r="G8" i="44"/>
  <c r="E9" i="44"/>
  <c r="F9" i="44"/>
  <c r="G9" i="44"/>
  <c r="E10" i="44"/>
  <c r="F10" i="44"/>
  <c r="G10" i="44"/>
  <c r="E11" i="44"/>
  <c r="F11" i="44"/>
  <c r="G11" i="44"/>
  <c r="E12" i="44"/>
  <c r="F12" i="44"/>
  <c r="G12" i="44"/>
  <c r="E13" i="44"/>
  <c r="F13" i="44"/>
  <c r="G13" i="44"/>
  <c r="E14" i="44"/>
  <c r="F14" i="44"/>
  <c r="G14" i="44"/>
  <c r="E15" i="44"/>
  <c r="F15" i="44"/>
  <c r="G15" i="44"/>
  <c r="F6" i="44"/>
  <c r="G6" i="44"/>
  <c r="E6" i="44"/>
  <c r="T18" i="44"/>
  <c r="N18" i="44"/>
  <c r="H18" i="44"/>
  <c r="B18" i="44"/>
  <c r="F13"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tc={41E081CE-12AF-438C-A62D-1F3B6C8ACABE}</author>
  </authors>
  <commentList>
    <comment ref="D23" authorId="0" shapeId="0" xr:uid="{41E081CE-12AF-438C-A62D-1F3B6C8ACABE}">
      <text>
        <t>[Threaded comment]
Your version of Excel allows you to read this threaded comment; however, any edits to it will get removed if the file is opened in a newer version of Excel. Learn more: https://go.microsoft.com/fwlink/?linkid=870924
Comment:
    Boris, can you add a short description here on what each of these models does? I.e. why we ran the model and what makes it unique from the others.</t>
      </text>
    </comment>
  </commentList>
</comments>
</file>

<file path=xl/sharedStrings.xml><?xml version="1.0" encoding="utf-8"?>
<sst xmlns="http://schemas.openxmlformats.org/spreadsheetml/2006/main" count="551" uniqueCount="144">
  <si>
    <t>Developed by:</t>
  </si>
  <si>
    <t>Title</t>
  </si>
  <si>
    <t>File description</t>
  </si>
  <si>
    <t>Brownfield Development Values- Appendix 5 Econometric Results</t>
  </si>
  <si>
    <t>Prepared by</t>
  </si>
  <si>
    <t>Economics for the Environment Consultancy Ltd (eftec)</t>
  </si>
  <si>
    <t>10F Printing House Yard, Hackney Road</t>
  </si>
  <si>
    <t>London</t>
  </si>
  <si>
    <t>E27PR</t>
  </si>
  <si>
    <t>eftec.co.uk</t>
  </si>
  <si>
    <t>Version date</t>
  </si>
  <si>
    <t>Contents</t>
  </si>
  <si>
    <t>Tab name</t>
  </si>
  <si>
    <t>Model Type</t>
  </si>
  <si>
    <t>Description</t>
  </si>
  <si>
    <t>1A - Main Effects - CL</t>
  </si>
  <si>
    <t>Main Effects - CL - SQ specified - simple specification</t>
  </si>
  <si>
    <t xml:space="preserve">The most basic model with the SQ specified for individuals. This shows the significance of the variables generally.
</t>
  </si>
  <si>
    <t>1B - Main Effects - CL</t>
  </si>
  <si>
    <t>Main Effects - CL - SQ not specified - simple specification</t>
  </si>
  <si>
    <t xml:space="preserve">The most basic model without the SQ specified for individuals. This shows the significance of the variables generally.
</t>
  </si>
  <si>
    <t>1C - Main Effects - CL (RE)</t>
  </si>
  <si>
    <t>Main Effects - CL - SQ specified - log distance and area</t>
  </si>
  <si>
    <t xml:space="preserve">A conditional logit model with SQ specified for individuals. Robust standard errors are included to control for heteroschedasticity. This model uses dummy variables for types and state of brownfield sites along with using a log specification for distance, area and their interaction term </t>
  </si>
  <si>
    <t>1D - Main Effects - CL</t>
  </si>
  <si>
    <t>Main Effects - HCL - SQ specified</t>
  </si>
  <si>
    <t xml:space="preserve">A heteroschedasic conditional logit model with SQ specified for individuals.  This model provides coefficients for heteroscedasticity. It uses dummy variables for types and state of brownfield sites along with using a log specification for distance, area and their interaction term </t>
  </si>
  <si>
    <t>1E - Main Effects - MXL</t>
  </si>
  <si>
    <t>Main Effects - MXL - SQ specified - robust standard errors</t>
  </si>
  <si>
    <t xml:space="preserve">A mixed logit model with SQ specified for individuals. Robust standard errors are included to control for heteroschedasticity.  This model provides standard deviations for random variables. It utilises dummy variables for types and state of brownfield areas along with using a log specification for distance, area and their interaction term.
</t>
  </si>
  <si>
    <t>1F - Main Effects - CL</t>
  </si>
  <si>
    <t>Main Effects - CL - No SQ specified - quadratic specification</t>
  </si>
  <si>
    <t xml:space="preserve">A conditional logit model with no SQ specified for individuals. Type and state of brownfield sites are specified using dummy variables whilst a log specification was used for disatance, area and their interaction
</t>
  </si>
  <si>
    <t>1G - Main Effects - CL</t>
  </si>
  <si>
    <t>Main Effects - CL - No SQ specified - log specification</t>
  </si>
  <si>
    <t xml:space="preserve">A conditional logit model with no SQ specified for individuals. This model uses dummy variables for types and state of brownfield sites along with using a log specification for distance, area and their interaction term.
</t>
  </si>
  <si>
    <t>1H - Main Effects - HL</t>
  </si>
  <si>
    <t>Main Effects - HL - No SQ specified</t>
  </si>
  <si>
    <t xml:space="preserve">A heteroschedasic logit model with SQ specified for individuals.  This model provides coefficients for heteroschedasticity. It includes dummy variable specification for type and state of brownfield sites along with a log specification for distance, area and their interaction term.
</t>
  </si>
  <si>
    <t>1I - Main Effects - MXL</t>
  </si>
  <si>
    <t>Main Effects - MXL - No SQ specified - robust standard errors</t>
  </si>
  <si>
    <t xml:space="preserve">A mixed logit model with no SQ specified for individuals. Robust standard errors are included to control for heteroschedasticity.  This model provides standard deviations for random variables. It utilises dummy variables for types and state of brownfield areas along with using a log specification for distance, area and their interaction term.
</t>
  </si>
  <si>
    <t>1J - WTP Values - MXL</t>
  </si>
  <si>
    <t>WTP Values - MXL - No SQ specified - robust standard errors</t>
  </si>
  <si>
    <t xml:space="preserve">The WTP estimates from the MXL model. This shows the willingness to pay estimates for brownfield redevelopment. These estimations are used to provide value estimates for brownfield redevelopment
</t>
  </si>
  <si>
    <t>Additional Models - Tabs</t>
  </si>
  <si>
    <t>2A - Main Effects Features - CL</t>
  </si>
  <si>
    <t>Main Effects Features - CL</t>
  </si>
  <si>
    <t>The most basic model for features choices. This shows the significance of the variables generally</t>
  </si>
  <si>
    <t>2B - Features WTP - Segments</t>
  </si>
  <si>
    <t>Segment models - Features - CL</t>
  </si>
  <si>
    <t>Segmented models for feature choice</t>
  </si>
  <si>
    <t>Main effect model</t>
  </si>
  <si>
    <t>Conditional Logit Model</t>
  </si>
  <si>
    <t>SQ Specified</t>
  </si>
  <si>
    <t>CL</t>
  </si>
  <si>
    <t>Variable</t>
  </si>
  <si>
    <t>Coef.</t>
  </si>
  <si>
    <t>Significance</t>
  </si>
  <si>
    <t>95% Conf. int.</t>
  </si>
  <si>
    <t>Model estimates</t>
  </si>
  <si>
    <t>Site1_Type_sq</t>
  </si>
  <si>
    <t>Site1_Dist_sq</t>
  </si>
  <si>
    <t>Site1_Area_sq</t>
  </si>
  <si>
    <t>***</t>
  </si>
  <si>
    <t>Site1_Cond_sq</t>
  </si>
  <si>
    <t>Site1_Cost_sq</t>
  </si>
  <si>
    <t>SQ</t>
  </si>
  <si>
    <t>urban_SQ</t>
  </si>
  <si>
    <t>seg_SQ</t>
  </si>
  <si>
    <t>Model fit</t>
  </si>
  <si>
    <t xml:space="preserve">   Nr. respondents</t>
  </si>
  <si>
    <t xml:space="preserve">   Nr. Observations</t>
  </si>
  <si>
    <t xml:space="preserve">   Log-likelihood</t>
  </si>
  <si>
    <r>
      <t xml:space="preserve">   Pseudo-R</t>
    </r>
    <r>
      <rPr>
        <vertAlign val="superscript"/>
        <sz val="10"/>
        <color theme="3"/>
        <rFont val="Open Sans"/>
        <family val="2"/>
      </rPr>
      <t>2</t>
    </r>
  </si>
  <si>
    <t>Legend: * p&lt;.1; **p&lt;.05; *** p&lt;.01.</t>
  </si>
  <si>
    <t>No SQ Specified</t>
  </si>
  <si>
    <t>Site1_Type</t>
  </si>
  <si>
    <t>Site1_Dist</t>
  </si>
  <si>
    <t>Site1_Area</t>
  </si>
  <si>
    <t>Site1_Cond</t>
  </si>
  <si>
    <t>Site1_Cost</t>
  </si>
  <si>
    <t>Conditional Logit Model with robust standard errors</t>
  </si>
  <si>
    <t>residential_sq</t>
  </si>
  <si>
    <t>commercial_sq</t>
  </si>
  <si>
    <t>al_removed_sq</t>
  </si>
  <si>
    <t>reused_sq</t>
  </si>
  <si>
    <t>logdist_sq</t>
  </si>
  <si>
    <t>logarea_sq</t>
  </si>
  <si>
    <t>loga_d_sq</t>
  </si>
  <si>
    <t>Heteroschedastic Conditional Logit Model</t>
  </si>
  <si>
    <t>MXL</t>
  </si>
  <si>
    <t>Heteroscedasticity</t>
  </si>
  <si>
    <t>Conseq</t>
  </si>
  <si>
    <t>Region</t>
  </si>
  <si>
    <t>Has_BF</t>
  </si>
  <si>
    <t>urban</t>
  </si>
  <si>
    <t>**</t>
  </si>
  <si>
    <t>Protest</t>
  </si>
  <si>
    <t>Mixed Logit Model with robust standard errors</t>
  </si>
  <si>
    <t>*</t>
  </si>
  <si>
    <t>Standard Deviation</t>
  </si>
  <si>
    <t>Conditional Logit Model (Quadratic Specification)</t>
  </si>
  <si>
    <t>residential</t>
  </si>
  <si>
    <t>commercial</t>
  </si>
  <si>
    <t>al_removed</t>
  </si>
  <si>
    <t>reused</t>
  </si>
  <si>
    <t>qdist</t>
  </si>
  <si>
    <t>qarea</t>
  </si>
  <si>
    <t>area_dist</t>
  </si>
  <si>
    <t>Conditional Logit Model (log Specification)</t>
  </si>
  <si>
    <t>logdist</t>
  </si>
  <si>
    <t>logarea</t>
  </si>
  <si>
    <t>loga_d</t>
  </si>
  <si>
    <t>Heteroschedastic logit model</t>
  </si>
  <si>
    <t>Logit</t>
  </si>
  <si>
    <t>Heteroschedasticity</t>
  </si>
  <si>
    <t>Consequential</t>
  </si>
  <si>
    <t>No Consequential</t>
  </si>
  <si>
    <t>Urban</t>
  </si>
  <si>
    <t>Subrban</t>
  </si>
  <si>
    <t>Rural</t>
  </si>
  <si>
    <t>-</t>
  </si>
  <si>
    <t>WTP (£/yr/unit)</t>
  </si>
  <si>
    <t>Mean</t>
  </si>
  <si>
    <t>Childrens play area</t>
  </si>
  <si>
    <t>Cycle path</t>
  </si>
  <si>
    <t>Green open space</t>
  </si>
  <si>
    <t>Hardscaped space</t>
  </si>
  <si>
    <t>Multi use</t>
  </si>
  <si>
    <t>Outdoor workout area</t>
  </si>
  <si>
    <t>Sports pitch</t>
  </si>
  <si>
    <t>Walking path</t>
  </si>
  <si>
    <t>Wildlife space</t>
  </si>
  <si>
    <t>Cost</t>
  </si>
  <si>
    <t>No additional feature</t>
  </si>
  <si>
    <t>Omitted</t>
  </si>
  <si>
    <t>Segment models</t>
  </si>
  <si>
    <t>No Protestors</t>
  </si>
  <si>
    <t>Including Protestors</t>
  </si>
  <si>
    <t>Suburban</t>
  </si>
  <si>
    <t>WTP</t>
  </si>
  <si>
    <t>95% WTP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</si>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</sst>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0.0000"/>
    <numFmt numFmtId="166" formatCode="0.000"/>
    <numFmt numFmtId="167" formatCode="_-&quot;£&quot;* #,##0_-;\-&quot;£&quot;* #,##0_-;_-&quot;£&quot;* &quot;-&quot;??_-;_-@_-"/>
  </numFmts>
  <fonts count="13">
    <font>
      <sz val="11"/>
      <color theme="1"/>
      <name val="Calibri"/>
      <family val="2"/>
      <scheme val="minor"/>
    </font>
    <font>
      <sz val="11"/>
      <color theme="1"/>
      <name val="Calibri"/>
      <family val="2"/>
      <charset val="238"/>
      <scheme val="minor"/>
    </font>
    <font>
      <sz val="11"/>
      <color theme="1"/>
      <name val="Open Sans"/>
      <family val="2"/>
    </font>
    <font>
      <sz val="11"/>
      <name val="Open Sans"/>
      <family val="2"/>
    </font>
    <font>
      <sz val="11"/>
      <color theme="3"/>
      <name val="Open Sans"/>
      <family val="2"/>
    </font>
    <font>
      <b/>
      <sz val="12"/>
      <color theme="4"/>
      <name val="Open Sans"/>
      <family val="2"/>
    </font>
    <font>
      <b/>
      <sz val="11"/>
      <color theme="4"/>
      <name val="Open Sans"/>
      <family val="2"/>
    </font>
    <font>
      <sz val="7"/>
      <color rgb="FF242424"/>
      <name val="Segoe UI"/>
      <family val="2"/>
    </font>
    <font>
      <sz val="10"/>
      <color theme="3"/>
      <name val="Open Sans"/>
      <family val="2"/>
    </font>
    <font>
      <b/>
      <sz val="10"/>
      <color theme="3"/>
      <name val="Open Sans"/>
      <family val="2"/>
    </font>
    <font>
      <i/>
      <sz val="10"/>
      <color theme="3"/>
      <name val="Open Sans"/>
      <family val="2"/>
    </font>
    <font>
      <vertAlign val="superscript"/>
      <sz val="10"/>
      <color theme="3"/>
      <name val="Open Sans"/>
      <family val="2"/>
    </font>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theme="2" tint="-0.499984740745262"/>
      </right>
      <top/>
      <bottom style="medium">
        <color indexed="64"/>
      </bottom>
      <diagonal/>
    </border>
    <border>
      <left style="thin">
        <color theme="2" tint="-0.499984740745262"/>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12" fillId="0" borderId="0" applyFont="0" applyFill="0" applyBorder="0" applyAlignment="0" applyProtection="0"/>
  </cellStyleXfs>
  <cellXfs count="98">
    <xf numFmtId="0" fontId="0" fillId="0" borderId="0" xfId="0"/>
    <xf numFmtId="0" fontId="2" fillId="0" borderId="0" xfId="0" applyFont="1"/>
    <xf numFmtId="0" fontId="2" fillId="0" borderId="1" xfId="0" applyFont="1" applyBorder="1"/>
    <xf numFmtId="0" fontId="2" fillId="2" borderId="0" xfId="0" applyFont="1" applyFill="1"/>
    <xf numFmtId="0" fontId="3" fillId="0" borderId="0" xfId="0" applyFont="1" applyAlignment="1">
      <alignment vertical="top"/>
    </xf>
    <xf numFmtId="0" fontId="3" fillId="0" borderId="0" xfId="0" applyFont="1"/>
    <xf numFmtId="0" fontId="3" fillId="3" borderId="0" xfId="0" applyFont="1" applyFill="1"/>
    <xf numFmtId="0" fontId="6" fillId="0" borderId="0" xfId="0" applyFont="1"/>
    <xf numFmtId="0" fontId="2" fillId="0" borderId="1" xfId="0" applyFont="1" applyBorder="1" applyAlignment="1">
      <alignment horizontal="right"/>
    </xf>
    <xf numFmtId="0" fontId="7" fillId="0" borderId="0" xfId="0" applyFont="1" applyAlignment="1">
      <alignment vertical="center" wrapText="1"/>
    </xf>
    <xf numFmtId="17" fontId="3" fillId="0" borderId="0" xfId="0" applyNumberFormat="1" applyFont="1" applyAlignment="1">
      <alignment horizontal="left"/>
    </xf>
    <xf numFmtId="0" fontId="4" fillId="0" borderId="0" xfId="0" applyFont="1"/>
    <xf numFmtId="0" fontId="4" fillId="0" borderId="0" xfId="0" applyFont="1" applyAlignment="1">
      <alignment vertical="top"/>
    </xf>
    <xf numFmtId="0" fontId="3" fillId="2" borderId="4" xfId="0" applyFont="1" applyFill="1" applyBorder="1"/>
    <xf numFmtId="0" fontId="3" fillId="2" borderId="5" xfId="0" applyFont="1" applyFill="1" applyBorder="1"/>
    <xf numFmtId="0" fontId="8" fillId="3" borderId="0" xfId="0" applyFont="1" applyFill="1"/>
    <xf numFmtId="0" fontId="0" fillId="3" borderId="0" xfId="0" applyFill="1"/>
    <xf numFmtId="0" fontId="9" fillId="3" borderId="0" xfId="0" applyFont="1" applyFill="1"/>
    <xf numFmtId="0" fontId="8" fillId="3" borderId="0" xfId="0" applyFont="1" applyFill="1" applyAlignment="1">
      <alignment horizontal="center"/>
    </xf>
    <xf numFmtId="0" fontId="8" fillId="3" borderId="2" xfId="0" applyFont="1" applyFill="1" applyBorder="1"/>
    <xf numFmtId="0" fontId="8" fillId="3" borderId="1" xfId="0" applyFont="1" applyFill="1" applyBorder="1"/>
    <xf numFmtId="0" fontId="8" fillId="3" borderId="1" xfId="0" applyFont="1" applyFill="1" applyBorder="1" applyAlignment="1">
      <alignment horizontal="center"/>
    </xf>
    <xf numFmtId="0" fontId="10" fillId="3" borderId="0" xfId="0" applyFont="1" applyFill="1"/>
    <xf numFmtId="2" fontId="8" fillId="3" borderId="0" xfId="0" applyNumberFormat="1" applyFont="1" applyFill="1" applyAlignment="1">
      <alignment horizontal="center" vertical="center"/>
    </xf>
    <xf numFmtId="0" fontId="8" fillId="3" borderId="0" xfId="0" applyFont="1" applyFill="1" applyAlignment="1">
      <alignment horizontal="right"/>
    </xf>
    <xf numFmtId="166" fontId="8" fillId="3" borderId="0" xfId="0" applyNumberFormat="1" applyFont="1" applyFill="1" applyAlignment="1">
      <alignment horizontal="center"/>
    </xf>
    <xf numFmtId="0" fontId="8" fillId="3" borderId="0" xfId="0" applyFont="1" applyFill="1" applyAlignment="1">
      <alignment horizontal="center" vertical="center"/>
    </xf>
    <xf numFmtId="166" fontId="8" fillId="3" borderId="0" xfId="0" applyNumberFormat="1" applyFont="1" applyFill="1" applyAlignment="1">
      <alignment horizontal="center" vertical="center"/>
    </xf>
    <xf numFmtId="165" fontId="8" fillId="3" borderId="0" xfId="0" applyNumberFormat="1" applyFont="1" applyFill="1" applyAlignment="1">
      <alignment horizontal="center" vertical="center"/>
    </xf>
    <xf numFmtId="166" fontId="8" fillId="3" borderId="1" xfId="0" applyNumberFormat="1" applyFont="1" applyFill="1" applyBorder="1" applyAlignment="1">
      <alignment horizontal="center"/>
    </xf>
    <xf numFmtId="0" fontId="8" fillId="3" borderId="2" xfId="0" applyFont="1" applyFill="1" applyBorder="1" applyAlignment="1">
      <alignment horizontal="left"/>
    </xf>
    <xf numFmtId="165" fontId="8" fillId="3" borderId="0" xfId="0" applyNumberFormat="1" applyFont="1" applyFill="1" applyAlignment="1">
      <alignment horizontal="center"/>
    </xf>
    <xf numFmtId="0" fontId="3" fillId="3" borderId="0" xfId="0" applyFont="1" applyFill="1" applyAlignment="1">
      <alignment vertical="top" wrapText="1"/>
    </xf>
    <xf numFmtId="0" fontId="4" fillId="0" borderId="0" xfId="0" applyFont="1" applyAlignment="1">
      <alignment vertical="center"/>
    </xf>
    <xf numFmtId="0" fontId="5" fillId="0" borderId="1" xfId="0" applyFont="1" applyBorder="1"/>
    <xf numFmtId="0" fontId="4" fillId="0" borderId="0" xfId="0" applyFont="1" applyAlignment="1">
      <alignment horizontal="left" vertical="center" wrapText="1"/>
    </xf>
    <xf numFmtId="0" fontId="8" fillId="0" borderId="2" xfId="0" applyFont="1" applyBorder="1" applyAlignment="1">
      <alignment horizontal="center"/>
    </xf>
    <xf numFmtId="0" fontId="8" fillId="0" borderId="0" xfId="0" applyFont="1" applyAlignment="1">
      <alignment horizontal="center"/>
    </xf>
    <xf numFmtId="165" fontId="8" fillId="0" borderId="0" xfId="0" applyNumberFormat="1" applyFont="1" applyAlignment="1">
      <alignment horizontal="center"/>
    </xf>
    <xf numFmtId="2" fontId="8" fillId="0" borderId="0" xfId="0" applyNumberFormat="1" applyFont="1" applyAlignment="1">
      <alignment horizontal="center" vertical="center"/>
    </xf>
    <xf numFmtId="0" fontId="8" fillId="0" borderId="0" xfId="0" applyFont="1"/>
    <xf numFmtId="0" fontId="9" fillId="0" borderId="0" xfId="0" applyFont="1"/>
    <xf numFmtId="0" fontId="8" fillId="0" borderId="1" xfId="0" applyFont="1" applyBorder="1"/>
    <xf numFmtId="0" fontId="8" fillId="0" borderId="1" xfId="0" applyFont="1" applyBorder="1" applyAlignment="1">
      <alignment horizontal="center"/>
    </xf>
    <xf numFmtId="2" fontId="8" fillId="0" borderId="1" xfId="0" applyNumberFormat="1" applyFont="1" applyBorder="1" applyAlignment="1">
      <alignment horizontal="center"/>
    </xf>
    <xf numFmtId="2" fontId="8" fillId="0" borderId="3" xfId="0" applyNumberFormat="1" applyFont="1" applyBorder="1" applyAlignment="1">
      <alignment horizontal="center"/>
    </xf>
    <xf numFmtId="0" fontId="10" fillId="0" borderId="0" xfId="0" applyFont="1"/>
    <xf numFmtId="0" fontId="8" fillId="0" borderId="0" xfId="0" applyFont="1" applyAlignment="1">
      <alignment horizontal="right"/>
    </xf>
    <xf numFmtId="0" fontId="8" fillId="0" borderId="2" xfId="0" applyFont="1" applyBorder="1" applyAlignment="1">
      <alignment horizontal="left"/>
    </xf>
    <xf numFmtId="0" fontId="8" fillId="0" borderId="2" xfId="0" applyFont="1" applyBorder="1"/>
    <xf numFmtId="0" fontId="9" fillId="0" borderId="3" xfId="0" applyFont="1" applyBorder="1" applyAlignment="1">
      <alignment horizontal="center"/>
    </xf>
    <xf numFmtId="0" fontId="8" fillId="0" borderId="0" xfId="0" applyFont="1" applyAlignment="1">
      <alignment horizontal="center" vertical="center"/>
    </xf>
    <xf numFmtId="167" fontId="9" fillId="0" borderId="0" xfId="2" applyNumberFormat="1" applyFont="1" applyFill="1" applyAlignment="1">
      <alignment horizontal="center"/>
    </xf>
    <xf numFmtId="0" fontId="9" fillId="0" borderId="0" xfId="0" applyFont="1" applyAlignment="1">
      <alignment horizontal="center"/>
    </xf>
    <xf numFmtId="165" fontId="8" fillId="0" borderId="0" xfId="0" applyNumberFormat="1" applyFont="1" applyAlignment="1">
      <alignment horizontal="center" vertical="center"/>
    </xf>
    <xf numFmtId="2" fontId="8" fillId="0" borderId="0" xfId="0" applyNumberFormat="1" applyFont="1" applyAlignment="1">
      <alignment horizontal="center"/>
    </xf>
    <xf numFmtId="2" fontId="9" fillId="0" borderId="0" xfId="0" applyNumberFormat="1" applyFont="1" applyAlignment="1">
      <alignment horizontal="center"/>
    </xf>
    <xf numFmtId="166" fontId="8" fillId="0" borderId="1" xfId="0" applyNumberFormat="1" applyFont="1" applyBorder="1" applyAlignment="1">
      <alignment horizontal="center"/>
    </xf>
    <xf numFmtId="0" fontId="9" fillId="0" borderId="1"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horizontal="center"/>
    </xf>
    <xf numFmtId="2" fontId="8" fillId="0" borderId="6" xfId="0" applyNumberFormat="1" applyFont="1" applyBorder="1" applyAlignment="1">
      <alignment horizontal="center" vertical="center"/>
    </xf>
    <xf numFmtId="165" fontId="8" fillId="0" borderId="6" xfId="0" applyNumberFormat="1" applyFont="1" applyBorder="1" applyAlignment="1">
      <alignment horizontal="center"/>
    </xf>
    <xf numFmtId="0" fontId="8" fillId="0" borderId="0" xfId="0" applyFont="1" applyAlignment="1">
      <alignment horizontal="left"/>
    </xf>
    <xf numFmtId="0" fontId="10" fillId="0" borderId="2" xfId="0" applyFont="1" applyBorder="1"/>
    <xf numFmtId="0" fontId="8" fillId="0" borderId="10" xfId="0" applyFont="1" applyBorder="1" applyAlignment="1">
      <alignment horizontal="center"/>
    </xf>
    <xf numFmtId="0" fontId="0" fillId="0" borderId="2" xfId="0" applyBorder="1"/>
    <xf numFmtId="0" fontId="10" fillId="0" borderId="1" xfId="0" applyFont="1" applyBorder="1"/>
    <xf numFmtId="0" fontId="0" fillId="0" borderId="6" xfId="0" applyBorder="1"/>
    <xf numFmtId="0" fontId="8" fillId="0" borderId="9" xfId="0" applyFont="1" applyBorder="1"/>
    <xf numFmtId="2" fontId="8" fillId="0" borderId="6" xfId="0" applyNumberFormat="1" applyFont="1" applyBorder="1" applyAlignment="1">
      <alignment horizontal="center"/>
    </xf>
    <xf numFmtId="2" fontId="8" fillId="0" borderId="7" xfId="0" applyNumberFormat="1" applyFont="1" applyBorder="1" applyAlignment="1">
      <alignment horizontal="center"/>
    </xf>
    <xf numFmtId="0" fontId="8" fillId="0" borderId="8" xfId="0" applyFont="1" applyBorder="1"/>
    <xf numFmtId="0" fontId="0" fillId="0" borderId="10" xfId="0" applyBorder="1"/>
    <xf numFmtId="1" fontId="8" fillId="0" borderId="6" xfId="0" applyNumberFormat="1" applyFont="1" applyBorder="1" applyAlignment="1">
      <alignment horizontal="left" indent="1"/>
    </xf>
    <xf numFmtId="0" fontId="8" fillId="0" borderId="12" xfId="0" applyFont="1" applyBorder="1" applyAlignment="1">
      <alignment horizontal="center"/>
    </xf>
    <xf numFmtId="166" fontId="8" fillId="0" borderId="7" xfId="0" applyNumberFormat="1" applyFont="1" applyBorder="1" applyAlignment="1">
      <alignment horizontal="center"/>
    </xf>
    <xf numFmtId="166" fontId="8" fillId="0" borderId="0" xfId="0" applyNumberFormat="1" applyFont="1" applyAlignment="1">
      <alignment horizontal="center"/>
    </xf>
    <xf numFmtId="166" fontId="8" fillId="0" borderId="0" xfId="0" applyNumberFormat="1" applyFont="1" applyAlignment="1">
      <alignment horizontal="center" vertical="center"/>
    </xf>
    <xf numFmtId="166" fontId="8" fillId="0" borderId="6" xfId="0" applyNumberFormat="1" applyFont="1" applyBorder="1" applyAlignment="1">
      <alignment horizontal="center" vertical="center"/>
    </xf>
    <xf numFmtId="166" fontId="8" fillId="0" borderId="6" xfId="0" applyNumberFormat="1" applyFont="1" applyBorder="1" applyAlignment="1">
      <alignment horizontal="center"/>
    </xf>
    <xf numFmtId="164" fontId="8" fillId="0" borderId="0" xfId="2" applyFont="1" applyFill="1" applyBorder="1" applyAlignment="1">
      <alignment horizontal="center" vertical="center"/>
    </xf>
    <xf numFmtId="0" fontId="8" fillId="0" borderId="11" xfId="0" applyFont="1" applyBorder="1" applyAlignment="1">
      <alignment horizontal="center"/>
    </xf>
    <xf numFmtId="164" fontId="8" fillId="0" borderId="9" xfId="2" applyFont="1" applyFill="1" applyBorder="1" applyAlignment="1">
      <alignment horizontal="center" vertical="center"/>
    </xf>
    <xf numFmtId="2" fontId="8" fillId="3" borderId="3" xfId="0" applyNumberFormat="1" applyFont="1" applyFill="1" applyBorder="1" applyAlignment="1">
      <alignment horizontal="center"/>
    </xf>
    <xf numFmtId="0" fontId="8" fillId="3" borderId="3" xfId="0" applyFont="1" applyFill="1" applyBorder="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xf>
    <xf numFmtId="2" fontId="8" fillId="0" borderId="3" xfId="0" applyNumberFormat="1" applyFont="1" applyBorder="1" applyAlignment="1">
      <alignment horizontal="center"/>
    </xf>
    <xf numFmtId="2" fontId="8" fillId="0" borderId="1" xfId="0" applyNumberFormat="1" applyFont="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xf>
    <xf numFmtId="2" fontId="8" fillId="0" borderId="13" xfId="0" applyNumberFormat="1" applyFont="1" applyBorder="1" applyAlignment="1">
      <alignment horizontal="center"/>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center" wrapText="1"/>
    </xf>
    <xf numFmtId="0" fontId="8" fillId="0" borderId="0" xfId="0" applyFont="1" applyAlignment="1">
      <alignment horizontal="center" wrapText="1"/>
    </xf>
    <xf numFmtId="0" fontId="8" fillId="0" borderId="9" xfId="0" applyFont="1" applyBorder="1" applyAlignment="1">
      <alignment horizontal="center" wrapText="1"/>
    </xf>
  </cellXfs>
  <cellStyles count="3">
    <cellStyle name="Currency" xfId="2" builtinId="4"/>
    <cellStyle name="Normal" xfId="0" builtinId="0"/>
    <cellStyle name="Normal 2" xfId="1" xr:uid="{E9332B74-04F6-4C0A-943B-28579CBFD6E9}"/>
  </cellStyles>
  <dxfs count="0"/>
  <tableStyles count="0" defaultTableStyle="TableStyleMedium2" defaultPivotStyle="PivotStyleLight16"/>
  <colors>
    <mruColors>
      <color rgb="FF575756"/>
      <color rgb="FFA2D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83343</xdr:colOff>
      <xdr:row>0</xdr:row>
      <xdr:rowOff>35719</xdr:rowOff>
    </xdr:from>
    <xdr:to>
      <xdr:col>3</xdr:col>
      <xdr:colOff>2178844</xdr:colOff>
      <xdr:row>6</xdr:row>
      <xdr:rowOff>78813</xdr:rowOff>
    </xdr:to>
    <xdr:pic>
      <xdr:nvPicPr>
        <xdr:cNvPr id="7" name="Picture 6">
          <a:extLst>
            <a:ext uri="{FF2B5EF4-FFF2-40B4-BE49-F238E27FC236}">
              <a16:creationId xmlns:a16="http://schemas.microsoft.com/office/drawing/2014/main" id="{539C7960-CC66-B02D-CC55-49FF9EFF46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87312" y="35719"/>
          <a:ext cx="2199482" cy="1424219"/>
        </a:xfrm>
        <a:prstGeom prst="rect">
          <a:avLst/>
        </a:prstGeom>
      </xdr:spPr>
    </xdr:pic>
    <xdr:clientData/>
  </xdr:twoCellAnchor>
  <xdr:twoCellAnchor editAs="oneCell">
    <xdr:from>
      <xdr:col>1</xdr:col>
      <xdr:colOff>68263</xdr:colOff>
      <xdr:row>0</xdr:row>
      <xdr:rowOff>95251</xdr:rowOff>
    </xdr:from>
    <xdr:to>
      <xdr:col>1</xdr:col>
      <xdr:colOff>1388881</xdr:colOff>
      <xdr:row>5</xdr:row>
      <xdr:rowOff>294481</xdr:rowOff>
    </xdr:to>
    <xdr:pic>
      <xdr:nvPicPr>
        <xdr:cNvPr id="3" name="Picture 2">
          <a:extLst>
            <a:ext uri="{FF2B5EF4-FFF2-40B4-BE49-F238E27FC236}">
              <a16:creationId xmlns:a16="http://schemas.microsoft.com/office/drawing/2014/main" id="{82520903-B5BF-7B87-20F2-426179A541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638" y="95251"/>
          <a:ext cx="1320618" cy="12676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ussell Drummond" id="{4F1207D6-A5E9-4454-86DE-2937C314C3AE}" userId="S::Russell@eftec.co.uk::5bd8d35d-8eae-4e34-86bc-702d1ebb8724" providerId="AD"/>
</personList>
</file>

<file path=xl/theme/theme1.xml><?xml version="1.0" encoding="utf-8"?>
<a:theme xmlns:a="http://schemas.openxmlformats.org/drawingml/2006/main" name="Office Theme">
  <a:themeElements>
    <a:clrScheme name="eftec style">
      <a:dk1>
        <a:srgbClr val="007695"/>
      </a:dk1>
      <a:lt1>
        <a:srgbClr val="FFFFFF"/>
      </a:lt1>
      <a:dk2>
        <a:srgbClr val="575756"/>
      </a:dk2>
      <a:lt2>
        <a:srgbClr val="FFFFFF"/>
      </a:lt2>
      <a:accent1>
        <a:srgbClr val="007695"/>
      </a:accent1>
      <a:accent2>
        <a:srgbClr val="004F8A"/>
      </a:accent2>
      <a:accent3>
        <a:srgbClr val="97D700"/>
      </a:accent3>
      <a:accent4>
        <a:srgbClr val="6E144B"/>
      </a:accent4>
      <a:accent5>
        <a:srgbClr val="EDB71E"/>
      </a:accent5>
      <a:accent6>
        <a:srgbClr val="EF4865"/>
      </a:accent6>
      <a:hlink>
        <a:srgbClr val="FFFFFF"/>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3" dT="2022-08-02T12:40:31.57" personId="{4F1207D6-A5E9-4454-86DE-2937C314C3AE}" id="{41E081CE-12AF-438C-A62D-1F3B6C8ACABE}">
    <text>Boris, can you add a short description here on what each of these models does? I.e. why we ran the model and what makes it unique from the others.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8A3C-B8D9-4659-AA99-133462C23FBD}">
  <sheetPr>
    <tabColor theme="4"/>
  </sheetPr>
  <dimension ref="A1:L64"/>
  <sheetViews>
    <sheetView showGridLines="0" tabSelected="1" zoomScale="80" zoomScaleNormal="80" workbookViewId="0">
      <selection activeCell="D15" sqref="D15"/>
    </sheetView>
  </sheetViews>
  <sheetFormatPr defaultColWidth="0" defaultRowHeight="16.5" zeroHeight="1"/>
  <cols>
    <col min="1" max="1" width="4.7109375" style="1" customWidth="1"/>
    <col min="2" max="2" width="42.5703125" style="1" customWidth="1"/>
    <col min="3" max="3" width="62.5703125" style="1" customWidth="1"/>
    <col min="4" max="4" width="71.28515625" style="1" customWidth="1"/>
    <col min="5" max="5" width="4" style="1" customWidth="1"/>
    <col min="6" max="12" width="0" style="1" hidden="1" customWidth="1"/>
    <col min="13" max="16384" width="9.140625" style="1" hidden="1"/>
  </cols>
  <sheetData>
    <row r="1" spans="2:4"/>
    <row r="2" spans="2:4"/>
    <row r="3" spans="2:4"/>
    <row r="4" spans="2:4"/>
    <row r="5" spans="2:4"/>
    <row r="6" spans="2:4" ht="24" customHeight="1">
      <c r="B6" s="2"/>
      <c r="C6" s="8" t="s">
        <v>0</v>
      </c>
    </row>
    <row r="7" spans="2:4" ht="9" customHeight="1"/>
    <row r="8" spans="2:4">
      <c r="B8" s="3" t="s">
        <v>1</v>
      </c>
      <c r="C8" s="3"/>
      <c r="D8" s="3"/>
    </row>
    <row r="9" spans="2:4" ht="7.5" customHeight="1"/>
    <row r="10" spans="2:4" ht="82.5" customHeight="1">
      <c r="B10" s="4" t="s">
        <v>2</v>
      </c>
      <c r="C10" s="32" t="s">
        <v>3</v>
      </c>
    </row>
    <row r="11" spans="2:4" ht="7.5" customHeight="1">
      <c r="B11" s="5"/>
      <c r="C11" s="9"/>
    </row>
    <row r="12" spans="2:4">
      <c r="B12" s="5" t="s">
        <v>4</v>
      </c>
      <c r="C12" s="6" t="s">
        <v>5</v>
      </c>
    </row>
    <row r="13" spans="2:4">
      <c r="B13" s="5"/>
      <c r="C13" s="6" t="s">
        <v>6</v>
      </c>
    </row>
    <row r="14" spans="2:4">
      <c r="B14" s="5"/>
      <c r="C14" s="5" t="s">
        <v>7</v>
      </c>
    </row>
    <row r="15" spans="2:4">
      <c r="B15" s="5"/>
      <c r="C15" s="5" t="s">
        <v>8</v>
      </c>
    </row>
    <row r="16" spans="2:4">
      <c r="B16" s="5"/>
      <c r="C16" s="5" t="s">
        <v>9</v>
      </c>
    </row>
    <row r="17" spans="2:4">
      <c r="B17" s="5"/>
      <c r="C17" s="5"/>
    </row>
    <row r="18" spans="2:4">
      <c r="B18" s="5" t="s">
        <v>10</v>
      </c>
      <c r="C18" s="10">
        <v>44743</v>
      </c>
    </row>
    <row r="19" spans="2:4">
      <c r="B19" s="11"/>
      <c r="C19" s="11"/>
      <c r="D19" s="11"/>
    </row>
    <row r="20" spans="2:4" ht="18">
      <c r="B20" s="34" t="s">
        <v>11</v>
      </c>
      <c r="C20" s="2"/>
      <c r="D20" s="2"/>
    </row>
    <row r="21" spans="2:4" ht="7.5" customHeight="1">
      <c r="B21" s="7"/>
    </row>
    <row r="22" spans="2:4" ht="17.25" thickBot="1">
      <c r="B22" s="13" t="s">
        <v>12</v>
      </c>
      <c r="C22" s="13" t="s">
        <v>13</v>
      </c>
      <c r="D22" s="14" t="s">
        <v>14</v>
      </c>
    </row>
    <row r="23" spans="2:4" ht="49.5">
      <c r="B23" s="33" t="s">
        <v>15</v>
      </c>
      <c r="C23" s="33" t="s">
        <v>16</v>
      </c>
      <c r="D23" s="35" t="s">
        <v>17</v>
      </c>
    </row>
    <row r="24" spans="2:4" ht="49.5">
      <c r="B24" s="33" t="s">
        <v>18</v>
      </c>
      <c r="C24" s="33" t="s">
        <v>19</v>
      </c>
      <c r="D24" s="35" t="s">
        <v>20</v>
      </c>
    </row>
    <row r="25" spans="2:4" ht="82.5">
      <c r="B25" s="33" t="s">
        <v>21</v>
      </c>
      <c r="C25" s="33" t="s">
        <v>22</v>
      </c>
      <c r="D25" s="35" t="s">
        <v>23</v>
      </c>
    </row>
    <row r="26" spans="2:4" ht="82.5">
      <c r="B26" s="33" t="s">
        <v>24</v>
      </c>
      <c r="C26" s="33" t="s">
        <v>25</v>
      </c>
      <c r="D26" s="35" t="s">
        <v>26</v>
      </c>
    </row>
    <row r="27" spans="2:4" ht="99">
      <c r="B27" s="33" t="s">
        <v>27</v>
      </c>
      <c r="C27" s="33" t="s">
        <v>28</v>
      </c>
      <c r="D27" s="35" t="s">
        <v>29</v>
      </c>
    </row>
    <row r="28" spans="2:4" ht="82.5">
      <c r="B28" s="33" t="s">
        <v>30</v>
      </c>
      <c r="C28" s="33" t="s">
        <v>31</v>
      </c>
      <c r="D28" s="35" t="s">
        <v>32</v>
      </c>
    </row>
    <row r="29" spans="2:4" ht="82.5">
      <c r="B29" s="33" t="s">
        <v>33</v>
      </c>
      <c r="C29" s="33" t="s">
        <v>34</v>
      </c>
      <c r="D29" s="35" t="s">
        <v>35</v>
      </c>
    </row>
    <row r="30" spans="2:4" ht="99">
      <c r="B30" s="33" t="s">
        <v>36</v>
      </c>
      <c r="C30" s="33" t="s">
        <v>37</v>
      </c>
      <c r="D30" s="35" t="s">
        <v>38</v>
      </c>
    </row>
    <row r="31" spans="2:4" ht="99">
      <c r="B31" s="33" t="s">
        <v>39</v>
      </c>
      <c r="C31" s="33" t="s">
        <v>40</v>
      </c>
      <c r="D31" s="35" t="s">
        <v>41</v>
      </c>
    </row>
    <row r="32" spans="2:4" ht="66">
      <c r="B32" s="33" t="s">
        <v>42</v>
      </c>
      <c r="C32" s="33" t="s">
        <v>43</v>
      </c>
      <c r="D32" s="35" t="s">
        <v>44</v>
      </c>
    </row>
    <row r="33" spans="2:4" ht="17.25" thickBot="1">
      <c r="B33" s="13" t="s">
        <v>45</v>
      </c>
      <c r="C33" s="13" t="s">
        <v>13</v>
      </c>
      <c r="D33" s="14" t="s">
        <v>14</v>
      </c>
    </row>
    <row r="34" spans="2:4" ht="33">
      <c r="B34" s="33" t="s">
        <v>46</v>
      </c>
      <c r="C34" s="33" t="s">
        <v>47</v>
      </c>
      <c r="D34" s="35" t="s">
        <v>48</v>
      </c>
    </row>
    <row r="35" spans="2:4">
      <c r="B35" s="11" t="s">
        <v>49</v>
      </c>
      <c r="C35" s="12" t="s">
        <v>50</v>
      </c>
      <c r="D35" s="11" t="s">
        <v>51</v>
      </c>
    </row>
    <row r="36" spans="2:4">
      <c r="B36" s="11"/>
      <c r="C36" s="11"/>
      <c r="D36" s="11"/>
    </row>
    <row r="37" spans="2:4">
      <c r="B37" s="11"/>
      <c r="C37" s="11"/>
      <c r="D37" s="11"/>
    </row>
    <row r="38" spans="2:4">
      <c r="D38" s="11"/>
    </row>
    <row r="39" spans="2:4"/>
    <row r="40" spans="2:4"/>
    <row r="41" spans="2:4"/>
    <row r="42" spans="2:4"/>
    <row r="43" spans="2:4"/>
    <row r="44" spans="2:4"/>
    <row r="45" spans="2:4"/>
    <row r="46" spans="2:4"/>
    <row r="47" spans="2:4"/>
    <row r="48" spans="2:4"/>
    <row r="49"/>
    <row r="50"/>
    <row r="51"/>
    <row r="52"/>
    <row r="53"/>
    <row r="54"/>
    <row r="55"/>
    <row r="56"/>
    <row r="57"/>
    <row r="58"/>
    <row r="59"/>
    <row r="60"/>
    <row r="61"/>
    <row r="62"/>
    <row r="63"/>
    <row r="64"/>
  </sheetData>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D7DA8-2BF4-4FB7-A3D0-18FF2AB86B82}">
  <sheetPr>
    <tabColor theme="4"/>
  </sheetPr>
  <dimension ref="A1:E34"/>
  <sheetViews>
    <sheetView workbookViewId="0">
      <selection activeCell="O29" sqref="O29"/>
    </sheetView>
  </sheetViews>
  <sheetFormatPr defaultColWidth="8.7109375" defaultRowHeight="15"/>
  <cols>
    <col min="1" max="1" width="45.57031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99</v>
      </c>
      <c r="B2" s="15"/>
      <c r="C2" s="15"/>
      <c r="D2" s="15"/>
      <c r="E2" s="15"/>
    </row>
    <row r="3" spans="1:5" ht="15.75">
      <c r="A3" s="17" t="s">
        <v>76</v>
      </c>
      <c r="B3" s="18"/>
      <c r="C3" s="18"/>
      <c r="D3" s="18"/>
      <c r="E3" s="18"/>
    </row>
    <row r="4" spans="1:5" ht="15.75">
      <c r="A4" s="19"/>
      <c r="B4" s="85" t="s">
        <v>91</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81</v>
      </c>
      <c r="B8" s="18">
        <v>-2.3244799999999999E-2</v>
      </c>
      <c r="C8" s="26" t="s">
        <v>64</v>
      </c>
      <c r="D8" s="23">
        <v>-2.4761200000000001E-2</v>
      </c>
      <c r="E8" s="23">
        <v>-2.1728399999999998E-2</v>
      </c>
    </row>
    <row r="9" spans="1:5" ht="15.75">
      <c r="A9" s="24" t="s">
        <v>103</v>
      </c>
      <c r="B9" s="31">
        <v>-0.15933420000000001</v>
      </c>
      <c r="C9" s="28" t="s">
        <v>64</v>
      </c>
      <c r="D9" s="23">
        <v>-0.274233</v>
      </c>
      <c r="E9" s="23">
        <v>-4.44354E-2</v>
      </c>
    </row>
    <row r="10" spans="1:5" ht="15.75">
      <c r="A10" s="24" t="s">
        <v>104</v>
      </c>
      <c r="B10" s="31">
        <v>0.1929044</v>
      </c>
      <c r="C10" s="28" t="s">
        <v>64</v>
      </c>
      <c r="D10" s="23">
        <v>6.9746799999999998E-2</v>
      </c>
      <c r="E10" s="23">
        <v>0.31606210000000001</v>
      </c>
    </row>
    <row r="11" spans="1:5" ht="15.75">
      <c r="A11" s="24" t="s">
        <v>105</v>
      </c>
      <c r="B11" s="31">
        <v>0.109921</v>
      </c>
      <c r="C11" s="28"/>
      <c r="D11" s="23">
        <v>-3.0460999999999998E-2</v>
      </c>
      <c r="E11" s="23">
        <v>0.250303</v>
      </c>
    </row>
    <row r="12" spans="1:5" ht="15.75">
      <c r="A12" s="24" t="s">
        <v>106</v>
      </c>
      <c r="B12" s="31">
        <v>0.17674100000000001</v>
      </c>
      <c r="C12" s="28" t="s">
        <v>97</v>
      </c>
      <c r="D12" s="23">
        <v>3.9696599999999999E-2</v>
      </c>
      <c r="E12" s="23">
        <v>0.31378549999999999</v>
      </c>
    </row>
    <row r="13" spans="1:5" ht="15.75">
      <c r="A13" s="24" t="s">
        <v>111</v>
      </c>
      <c r="B13" s="31">
        <v>-0.22433829999999999</v>
      </c>
      <c r="C13" s="28" t="s">
        <v>64</v>
      </c>
      <c r="D13" s="23">
        <v>-0.32111309999999998</v>
      </c>
      <c r="E13" s="23">
        <v>-0.1275636</v>
      </c>
    </row>
    <row r="14" spans="1:5" ht="15.75">
      <c r="A14" s="24" t="s">
        <v>112</v>
      </c>
      <c r="B14" s="31">
        <v>8.1712300000000002E-2</v>
      </c>
      <c r="C14" s="28"/>
      <c r="D14" s="23">
        <v>-1.5952399999999999E-2</v>
      </c>
      <c r="E14" s="23">
        <v>0.17937690000000001</v>
      </c>
    </row>
    <row r="15" spans="1:5" ht="15.75">
      <c r="A15" s="24" t="s">
        <v>113</v>
      </c>
      <c r="B15" s="31">
        <v>6.9692900000000002E-2</v>
      </c>
      <c r="C15" s="28" t="s">
        <v>64</v>
      </c>
      <c r="D15" s="23">
        <v>3.23016E-2</v>
      </c>
      <c r="E15" s="23">
        <v>0.1070842</v>
      </c>
    </row>
    <row r="16" spans="1:5" ht="15.75">
      <c r="A16" s="24" t="s">
        <v>67</v>
      </c>
      <c r="B16" s="31">
        <v>-3.2153450000000001</v>
      </c>
      <c r="C16" s="28" t="s">
        <v>64</v>
      </c>
      <c r="D16" s="23">
        <v>-3.8275610000000002</v>
      </c>
      <c r="E16" s="23">
        <v>-2.6031300000000002</v>
      </c>
    </row>
    <row r="17" spans="1:5" ht="15.75">
      <c r="A17" s="24" t="s">
        <v>68</v>
      </c>
      <c r="B17" s="31">
        <v>6.8540599999999993E-2</v>
      </c>
      <c r="C17" s="28"/>
      <c r="D17" s="23">
        <v>-0.11767370000000001</v>
      </c>
      <c r="E17" s="23">
        <v>0.25475490000000001</v>
      </c>
    </row>
    <row r="18" spans="1:5" ht="15.75">
      <c r="A18" s="24" t="s">
        <v>69</v>
      </c>
      <c r="B18" s="31">
        <v>9.0466599999999994E-2</v>
      </c>
      <c r="C18" s="28"/>
      <c r="D18" s="23">
        <v>-8.5230700000000006E-2</v>
      </c>
      <c r="E18" s="23">
        <v>0.26616390000000001</v>
      </c>
    </row>
    <row r="19" spans="1:5" ht="15.75">
      <c r="A19" s="22" t="s">
        <v>101</v>
      </c>
      <c r="B19" s="31"/>
      <c r="C19" s="28"/>
      <c r="D19" s="23"/>
      <c r="E19" s="23"/>
    </row>
    <row r="20" spans="1:5" ht="15.75">
      <c r="A20" s="24" t="s">
        <v>103</v>
      </c>
      <c r="B20" s="31">
        <v>-0.48339510000000002</v>
      </c>
      <c r="C20" s="28" t="s">
        <v>64</v>
      </c>
      <c r="D20" s="23">
        <v>-0.65390590000000004</v>
      </c>
      <c r="E20" s="23">
        <v>-0.31288440000000001</v>
      </c>
    </row>
    <row r="21" spans="1:5" ht="15.75">
      <c r="A21" s="24" t="s">
        <v>104</v>
      </c>
      <c r="B21" s="31">
        <v>0.27204010000000001</v>
      </c>
      <c r="C21" s="28" t="s">
        <v>97</v>
      </c>
      <c r="D21" s="23">
        <v>1.0047199999999999E-2</v>
      </c>
      <c r="E21" s="23">
        <v>0.53403299999999998</v>
      </c>
    </row>
    <row r="22" spans="1:5" ht="15.75">
      <c r="A22" s="24" t="s">
        <v>105</v>
      </c>
      <c r="B22" s="31">
        <v>0.29282550000000002</v>
      </c>
      <c r="C22" s="28" t="s">
        <v>64</v>
      </c>
      <c r="D22" s="23">
        <v>0.11548319999999999</v>
      </c>
      <c r="E22" s="23">
        <v>0.47016780000000002</v>
      </c>
    </row>
    <row r="23" spans="1:5" ht="15.75">
      <c r="A23" s="24" t="s">
        <v>106</v>
      </c>
      <c r="B23" s="31">
        <v>0.11201220000000001</v>
      </c>
      <c r="C23" s="28"/>
      <c r="D23" s="23">
        <v>-0.28466380000000002</v>
      </c>
      <c r="E23" s="23">
        <v>0.50868809999999998</v>
      </c>
    </row>
    <row r="24" spans="1:5" ht="15.75">
      <c r="A24" s="24" t="s">
        <v>111</v>
      </c>
      <c r="B24" s="31">
        <v>0.39442349999999998</v>
      </c>
      <c r="C24" s="28" t="s">
        <v>64</v>
      </c>
      <c r="D24" s="23">
        <v>0.33776659999999997</v>
      </c>
      <c r="E24" s="23">
        <v>0.4510805</v>
      </c>
    </row>
    <row r="25" spans="1:5" ht="15.75">
      <c r="A25" s="24" t="s">
        <v>112</v>
      </c>
      <c r="B25" s="31">
        <v>0.53925970000000001</v>
      </c>
      <c r="C25" s="28" t="s">
        <v>64</v>
      </c>
      <c r="D25" s="23">
        <v>0.49180829999999998</v>
      </c>
      <c r="E25" s="23">
        <v>0.58671119999999999</v>
      </c>
    </row>
    <row r="26" spans="1:5" ht="15.75">
      <c r="A26" s="24" t="s">
        <v>113</v>
      </c>
      <c r="B26" s="31">
        <v>-1.15928E-2</v>
      </c>
      <c r="C26" s="28"/>
      <c r="D26" s="23">
        <v>-4.1920499999999999E-2</v>
      </c>
      <c r="E26" s="23">
        <v>1.8735000000000002E-2</v>
      </c>
    </row>
    <row r="27" spans="1:5" ht="15.75">
      <c r="A27" s="24" t="s">
        <v>67</v>
      </c>
      <c r="B27" s="31">
        <v>0.99980250000000004</v>
      </c>
      <c r="C27" s="28" t="s">
        <v>64</v>
      </c>
      <c r="D27" s="23">
        <v>0.71297120000000003</v>
      </c>
      <c r="E27" s="23">
        <v>1.2866340000000001</v>
      </c>
    </row>
    <row r="28" spans="1:5" ht="15.75">
      <c r="A28" s="24" t="s">
        <v>68</v>
      </c>
      <c r="B28" s="31">
        <v>-0.80783360000000004</v>
      </c>
      <c r="C28" s="28" t="s">
        <v>64</v>
      </c>
      <c r="D28" s="23">
        <v>-1.0063679999999999</v>
      </c>
      <c r="E28" s="23">
        <v>-0.60929880000000003</v>
      </c>
    </row>
    <row r="29" spans="1:5" ht="15.75">
      <c r="A29" s="24" t="s">
        <v>69</v>
      </c>
      <c r="B29" s="31">
        <v>-0.29367979999999999</v>
      </c>
      <c r="C29" s="28" t="s">
        <v>64</v>
      </c>
      <c r="D29" s="23">
        <v>-0.45354549999999999</v>
      </c>
      <c r="E29" s="23">
        <v>-0.13381409999999999</v>
      </c>
    </row>
    <row r="30" spans="1:5" ht="15.75">
      <c r="A30" s="22" t="s">
        <v>70</v>
      </c>
      <c r="B30" s="18"/>
      <c r="C30" s="18"/>
      <c r="D30" s="18"/>
      <c r="E30" s="18"/>
    </row>
    <row r="31" spans="1:5" ht="15.75">
      <c r="A31" s="15" t="s">
        <v>71</v>
      </c>
      <c r="B31" s="18">
        <v>2169</v>
      </c>
      <c r="C31" s="18"/>
      <c r="D31" s="18"/>
      <c r="E31" s="18"/>
    </row>
    <row r="32" spans="1:5" ht="15.75">
      <c r="A32" s="15" t="s">
        <v>72</v>
      </c>
      <c r="B32" s="18">
        <v>48672</v>
      </c>
      <c r="C32" s="18"/>
      <c r="D32" s="18"/>
      <c r="E32" s="18"/>
    </row>
    <row r="33" spans="1:5" ht="15.75">
      <c r="A33" s="15" t="s">
        <v>73</v>
      </c>
      <c r="B33" s="21">
        <v>-13197.319</v>
      </c>
      <c r="C33" s="21"/>
      <c r="D33" s="21"/>
      <c r="E33" s="21"/>
    </row>
    <row r="34" spans="1:5" ht="15.75">
      <c r="A34" s="30" t="s">
        <v>75</v>
      </c>
      <c r="B34" s="15"/>
      <c r="C34" s="15"/>
      <c r="D34" s="15"/>
      <c r="E34" s="15"/>
    </row>
  </sheetData>
  <mergeCells count="2">
    <mergeCell ref="B4:E4"/>
    <mergeCell ref="D6:E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F1D06-2B65-4007-987E-C6D9DDEF122A}">
  <sheetPr>
    <tabColor theme="4"/>
  </sheetPr>
  <dimension ref="A1:T21"/>
  <sheetViews>
    <sheetView showGridLines="0" workbookViewId="0">
      <selection activeCell="A17" sqref="A17:A20"/>
    </sheetView>
  </sheetViews>
  <sheetFormatPr defaultColWidth="8.7109375" defaultRowHeight="15"/>
  <cols>
    <col min="1" max="1" width="40.5703125" bestFit="1" customWidth="1"/>
    <col min="5" max="5" width="2.42578125" customWidth="1"/>
    <col min="9" max="9" width="2.85546875" customWidth="1"/>
    <col min="13" max="13" width="2.7109375" customWidth="1"/>
    <col min="17" max="17" width="3.5703125" customWidth="1"/>
  </cols>
  <sheetData>
    <row r="1" spans="1:20" ht="15.75">
      <c r="A1" s="40" t="s">
        <v>52</v>
      </c>
      <c r="B1" s="40"/>
      <c r="C1" s="40"/>
      <c r="D1" s="40"/>
      <c r="E1" s="40"/>
    </row>
    <row r="2" spans="1:20" ht="15.75">
      <c r="A2" s="40" t="s">
        <v>99</v>
      </c>
      <c r="B2" s="40"/>
      <c r="C2" s="40"/>
      <c r="D2" s="40"/>
      <c r="E2" s="40"/>
    </row>
    <row r="3" spans="1:20" ht="15.75">
      <c r="A3" s="41" t="s">
        <v>76</v>
      </c>
      <c r="B3" s="37"/>
      <c r="C3" s="37"/>
      <c r="D3" s="37"/>
      <c r="E3" s="37"/>
    </row>
    <row r="4" spans="1:20" ht="30.95" customHeight="1">
      <c r="A4" s="40"/>
      <c r="B4" s="86" t="s">
        <v>117</v>
      </c>
      <c r="C4" s="86"/>
      <c r="D4" s="86"/>
      <c r="E4" s="37"/>
      <c r="F4" s="86" t="s">
        <v>118</v>
      </c>
      <c r="G4" s="86"/>
      <c r="H4" s="86"/>
      <c r="I4" s="37"/>
      <c r="J4" s="86" t="s">
        <v>119</v>
      </c>
      <c r="K4" s="86"/>
      <c r="L4" s="86"/>
      <c r="M4" s="37"/>
      <c r="N4" s="86" t="s">
        <v>120</v>
      </c>
      <c r="O4" s="86"/>
      <c r="P4" s="86"/>
      <c r="Q4" s="37"/>
      <c r="R4" s="86" t="s">
        <v>121</v>
      </c>
      <c r="S4" s="86"/>
      <c r="T4" s="86"/>
    </row>
    <row r="5" spans="1:20" ht="15.75">
      <c r="A5" s="42" t="s">
        <v>56</v>
      </c>
      <c r="B5" s="43" t="s">
        <v>57</v>
      </c>
      <c r="C5" s="89" t="s">
        <v>59</v>
      </c>
      <c r="D5" s="89"/>
      <c r="E5" s="44"/>
      <c r="F5" s="43" t="s">
        <v>57</v>
      </c>
      <c r="G5" s="89" t="s">
        <v>59</v>
      </c>
      <c r="H5" s="89"/>
      <c r="I5" s="44"/>
      <c r="J5" s="43" t="s">
        <v>57</v>
      </c>
      <c r="K5" s="89" t="s">
        <v>59</v>
      </c>
      <c r="L5" s="89"/>
      <c r="M5" s="44"/>
      <c r="N5" s="43" t="s">
        <v>57</v>
      </c>
      <c r="O5" s="88" t="s">
        <v>59</v>
      </c>
      <c r="P5" s="88"/>
      <c r="Q5" s="44"/>
      <c r="R5" s="43" t="s">
        <v>57</v>
      </c>
      <c r="S5" s="88" t="s">
        <v>59</v>
      </c>
      <c r="T5" s="88"/>
    </row>
    <row r="6" spans="1:20" ht="15.75">
      <c r="A6" s="46" t="s">
        <v>60</v>
      </c>
      <c r="B6" s="37"/>
      <c r="C6" s="37"/>
      <c r="D6" s="37"/>
      <c r="E6" s="37"/>
      <c r="F6" s="37"/>
      <c r="G6" s="37"/>
      <c r="H6" s="37"/>
      <c r="I6" s="37"/>
      <c r="J6" s="87"/>
      <c r="K6" s="87"/>
      <c r="L6" s="87"/>
      <c r="M6" s="87"/>
      <c r="N6" s="87"/>
      <c r="O6" s="87"/>
      <c r="P6" s="87"/>
      <c r="Q6" s="87"/>
      <c r="R6" s="87"/>
      <c r="S6" s="37"/>
      <c r="T6" s="37"/>
    </row>
    <row r="7" spans="1:20" ht="15.75">
      <c r="A7" s="47" t="s">
        <v>103</v>
      </c>
      <c r="B7" s="39">
        <v>-2.3896481999999999</v>
      </c>
      <c r="C7" s="39">
        <v>-8.9752113999999992</v>
      </c>
      <c r="D7" s="39">
        <v>4.1959149</v>
      </c>
      <c r="F7" s="38">
        <v>-11.284558000000001</v>
      </c>
      <c r="G7" s="38">
        <v>-18.906116000000001</v>
      </c>
      <c r="H7" s="38">
        <v>-3.6629996</v>
      </c>
      <c r="J7" s="38">
        <v>-7.0889914000000003</v>
      </c>
      <c r="K7" s="38">
        <v>-16.851012000000001</v>
      </c>
      <c r="L7" s="38">
        <v>2.6730287000000001</v>
      </c>
      <c r="M7" s="39"/>
      <c r="N7" s="38">
        <v>-4.4352172000000003</v>
      </c>
      <c r="O7" s="38">
        <v>-11.075836000000001</v>
      </c>
      <c r="P7" s="38">
        <v>2.2054019999999999</v>
      </c>
      <c r="Q7" s="39"/>
      <c r="R7" s="38">
        <v>-9.8985319</v>
      </c>
      <c r="S7" s="38">
        <v>-21.063282000000001</v>
      </c>
      <c r="T7" s="38">
        <v>1.2662184000000001</v>
      </c>
    </row>
    <row r="8" spans="1:20" ht="15.75">
      <c r="A8" s="47" t="s">
        <v>104</v>
      </c>
      <c r="B8" s="39">
        <v>10.612639</v>
      </c>
      <c r="C8" s="39">
        <v>3.3015721</v>
      </c>
      <c r="D8" s="39">
        <v>17.923705000000002</v>
      </c>
      <c r="F8" s="38">
        <v>5.9965710999999997</v>
      </c>
      <c r="G8" s="38">
        <v>-1.7453828</v>
      </c>
      <c r="H8" s="38">
        <v>13.738524999999999</v>
      </c>
      <c r="J8" s="38">
        <v>10.894532</v>
      </c>
      <c r="K8" s="38">
        <v>-0.32719515999999998</v>
      </c>
      <c r="L8" s="38">
        <v>22.116257999999998</v>
      </c>
      <c r="M8" s="39"/>
      <c r="N8" s="38">
        <v>7.0720564000000001</v>
      </c>
      <c r="O8" s="38">
        <v>7.6779669999999994E-2</v>
      </c>
      <c r="P8" s="38">
        <v>14.067333</v>
      </c>
      <c r="Q8" s="39"/>
      <c r="R8" s="38">
        <v>6.7337103999999997</v>
      </c>
      <c r="S8" s="38">
        <v>-5.2695787999999997</v>
      </c>
      <c r="T8" s="38">
        <v>18.736999999999998</v>
      </c>
    </row>
    <row r="9" spans="1:20" ht="15.75">
      <c r="A9" s="47" t="s">
        <v>105</v>
      </c>
      <c r="B9" s="39">
        <v>5.8683335999999997</v>
      </c>
      <c r="C9" s="39">
        <v>-2.5218805</v>
      </c>
      <c r="D9" s="39">
        <v>14.258547999999999</v>
      </c>
      <c r="F9" s="38">
        <v>2.4558518</v>
      </c>
      <c r="G9" s="38">
        <v>-6.2582218999999997</v>
      </c>
      <c r="H9" s="38">
        <v>11.169926</v>
      </c>
      <c r="J9" s="38">
        <v>5.9276749000000004</v>
      </c>
      <c r="K9" s="38">
        <v>-6.5543366000000001</v>
      </c>
      <c r="L9" s="38">
        <v>18.409686000000001</v>
      </c>
      <c r="M9" s="39"/>
      <c r="N9" s="38">
        <v>2.7129895999999998</v>
      </c>
      <c r="O9" s="38">
        <v>-5.7691648999999998</v>
      </c>
      <c r="P9" s="38">
        <v>11.195144000000001</v>
      </c>
      <c r="Q9" s="39"/>
      <c r="R9" s="38">
        <v>2.5261445</v>
      </c>
      <c r="S9" s="38">
        <v>-10.271576</v>
      </c>
      <c r="T9" s="38">
        <v>15.323865</v>
      </c>
    </row>
    <row r="10" spans="1:20" ht="15.75">
      <c r="A10" s="47" t="s">
        <v>106</v>
      </c>
      <c r="B10" s="39">
        <v>12.052115000000001</v>
      </c>
      <c r="C10" s="39">
        <v>3.6452941999999999</v>
      </c>
      <c r="D10" s="39">
        <v>20.458936000000001</v>
      </c>
      <c r="F10" s="38">
        <v>1.7355822000000001</v>
      </c>
      <c r="G10" s="38">
        <v>-6.4700091000000004</v>
      </c>
      <c r="H10" s="38">
        <v>9.9411734999999997</v>
      </c>
      <c r="J10" s="38">
        <v>7.6582157000000004</v>
      </c>
      <c r="K10" s="38">
        <v>-5.1857350000000002</v>
      </c>
      <c r="L10" s="38">
        <v>20.502165999999999</v>
      </c>
      <c r="M10" s="39"/>
      <c r="N10" s="38">
        <v>5.0721105</v>
      </c>
      <c r="O10" s="38">
        <v>-2.6169182000000002</v>
      </c>
      <c r="P10" s="38">
        <v>12.761139</v>
      </c>
      <c r="Q10" s="39"/>
      <c r="R10" s="38">
        <v>11.858663999999999</v>
      </c>
      <c r="S10" s="38">
        <v>-1.5240438999999999</v>
      </c>
      <c r="T10" s="38">
        <v>25.241372999999999</v>
      </c>
    </row>
    <row r="11" spans="1:20" ht="15.75">
      <c r="A11" s="47" t="s">
        <v>111</v>
      </c>
      <c r="B11" s="39">
        <v>-12.056381</v>
      </c>
      <c r="C11" s="39">
        <v>-17.878903999999999</v>
      </c>
      <c r="D11" s="39">
        <v>-6.2338572000000001</v>
      </c>
      <c r="F11" s="38">
        <v>-5.9402901999999997</v>
      </c>
      <c r="G11" s="38">
        <v>-11.886609</v>
      </c>
      <c r="H11" s="38">
        <v>6.0280799999999999E-3</v>
      </c>
      <c r="J11" s="38">
        <v>-9.2844587999999995</v>
      </c>
      <c r="K11" s="38">
        <v>-17.743662</v>
      </c>
      <c r="L11" s="38">
        <v>-0.82525563999999996</v>
      </c>
      <c r="M11" s="39"/>
      <c r="N11" s="38">
        <v>-9.9154046000000005</v>
      </c>
      <c r="O11" s="38">
        <v>-15.447739</v>
      </c>
      <c r="P11" s="38">
        <v>-4.3830704000000003</v>
      </c>
      <c r="Q11" s="39"/>
      <c r="R11" s="38">
        <v>-9.3497994999999996</v>
      </c>
      <c r="S11" s="38">
        <v>-18.478235999999999</v>
      </c>
      <c r="T11" s="38">
        <v>-0.22136289000000001</v>
      </c>
    </row>
    <row r="12" spans="1:20" ht="15.75">
      <c r="A12" s="47" t="s">
        <v>112</v>
      </c>
      <c r="B12" s="39">
        <v>2.7679407999999999</v>
      </c>
      <c r="C12" s="39">
        <v>-3.1462439999999998</v>
      </c>
      <c r="D12" s="39">
        <v>8.6821256000000009</v>
      </c>
      <c r="F12" s="38">
        <v>3.7728830000000002</v>
      </c>
      <c r="G12" s="38">
        <v>-2.0273726999999999</v>
      </c>
      <c r="H12" s="38">
        <v>9.5731386999999994</v>
      </c>
      <c r="J12" s="38">
        <v>8.6586095000000007</v>
      </c>
      <c r="K12" s="38">
        <v>4.9976899999999998E-2</v>
      </c>
      <c r="L12" s="38">
        <v>17.267242</v>
      </c>
      <c r="M12" s="39"/>
      <c r="N12" s="38">
        <v>4.2625250000000001</v>
      </c>
      <c r="O12" s="38">
        <v>-1.490853</v>
      </c>
      <c r="P12" s="38">
        <v>10.015903</v>
      </c>
      <c r="Q12" s="39"/>
      <c r="R12" s="38">
        <v>-5.9017900000000001</v>
      </c>
      <c r="S12" s="38">
        <v>-14.832625</v>
      </c>
      <c r="T12" s="38">
        <v>3.0290452000000001</v>
      </c>
    </row>
    <row r="13" spans="1:20" ht="15.75">
      <c r="A13" s="47" t="s">
        <v>113</v>
      </c>
      <c r="B13" s="39">
        <v>3.4896034999999999</v>
      </c>
      <c r="C13" s="39">
        <v>1.2282014999999999</v>
      </c>
      <c r="D13" s="39">
        <v>5.7510056000000001</v>
      </c>
      <c r="F13" s="38">
        <v>1.8994061</v>
      </c>
      <c r="G13" s="38">
        <v>-0.50996005</v>
      </c>
      <c r="H13" s="38">
        <v>4.3087723000000002</v>
      </c>
      <c r="J13" s="38">
        <v>1.3204431000000001</v>
      </c>
      <c r="K13" s="38">
        <v>-2.0926222000000001</v>
      </c>
      <c r="L13" s="38">
        <v>4.7335082999999996</v>
      </c>
      <c r="M13" s="39"/>
      <c r="N13" s="38">
        <v>2.8024269999999998</v>
      </c>
      <c r="O13" s="38">
        <v>0.65790729000000003</v>
      </c>
      <c r="P13" s="38">
        <v>4.9469466999999998</v>
      </c>
      <c r="Q13" s="39"/>
      <c r="R13" s="38">
        <v>4.5487605000000002</v>
      </c>
      <c r="S13" s="38">
        <v>1.1058158</v>
      </c>
      <c r="T13" s="38">
        <v>7.9917052000000002</v>
      </c>
    </row>
    <row r="14" spans="1:20" ht="15.75">
      <c r="A14" s="47" t="s">
        <v>67</v>
      </c>
      <c r="B14" s="39">
        <v>-180.36518000000001</v>
      </c>
      <c r="C14" s="39">
        <v>-213.41552999999999</v>
      </c>
      <c r="D14" s="39">
        <v>-147.31484</v>
      </c>
      <c r="F14" s="38">
        <v>-114.04218</v>
      </c>
      <c r="G14" s="38">
        <v>-153.15591000000001</v>
      </c>
      <c r="H14" s="38">
        <v>-74.928460000000001</v>
      </c>
      <c r="J14" s="38">
        <v>-131.1902</v>
      </c>
      <c r="K14" s="38">
        <v>-168.69433000000001</v>
      </c>
      <c r="L14" s="38">
        <v>-93.686069000000003</v>
      </c>
      <c r="M14" s="39"/>
      <c r="N14" s="38">
        <v>-112.48089</v>
      </c>
      <c r="O14" s="38">
        <v>-137.6489</v>
      </c>
      <c r="P14" s="38">
        <v>-87.312871999999999</v>
      </c>
      <c r="Q14" s="39"/>
      <c r="R14" s="38">
        <v>-151.90545</v>
      </c>
      <c r="S14" s="38">
        <v>-197.62221</v>
      </c>
      <c r="T14" s="38">
        <v>-106.1887</v>
      </c>
    </row>
    <row r="15" spans="1:20" ht="15.75">
      <c r="A15" s="47" t="s">
        <v>68</v>
      </c>
      <c r="B15" s="39">
        <v>12.821602</v>
      </c>
      <c r="C15" s="39">
        <v>2.4050003000000002</v>
      </c>
      <c r="D15" s="39">
        <v>23.238204</v>
      </c>
      <c r="F15" s="38">
        <v>15.045206</v>
      </c>
      <c r="G15" s="38">
        <v>2.7639542000000001</v>
      </c>
      <c r="H15" s="38">
        <v>27.326457000000001</v>
      </c>
      <c r="J15" s="38" t="s">
        <v>122</v>
      </c>
      <c r="K15" s="38" t="s">
        <v>122</v>
      </c>
      <c r="L15" s="38" t="s">
        <v>122</v>
      </c>
      <c r="M15" s="39"/>
      <c r="N15" s="38" t="s">
        <v>122</v>
      </c>
      <c r="O15" s="38" t="s">
        <v>122</v>
      </c>
      <c r="P15" s="38" t="s">
        <v>122</v>
      </c>
      <c r="Q15" s="39"/>
      <c r="R15" s="38" t="s">
        <v>122</v>
      </c>
      <c r="S15" s="38" t="s">
        <v>122</v>
      </c>
      <c r="T15" s="38" t="s">
        <v>122</v>
      </c>
    </row>
    <row r="16" spans="1:20" ht="15.75">
      <c r="A16" s="47" t="s">
        <v>69</v>
      </c>
      <c r="B16" s="39">
        <v>5.3751591999999997</v>
      </c>
      <c r="C16" s="39">
        <v>0.18568715</v>
      </c>
      <c r="D16" s="39">
        <v>10.564631</v>
      </c>
      <c r="F16" s="38">
        <v>1.5851135000000001</v>
      </c>
      <c r="G16" s="38">
        <v>-4.6157314999999999</v>
      </c>
      <c r="H16" s="38">
        <v>7.7859585999999998</v>
      </c>
      <c r="J16" s="38">
        <v>-2.3179932999999999</v>
      </c>
      <c r="K16" s="38">
        <v>-13.379219000000001</v>
      </c>
      <c r="L16" s="38">
        <v>8.7432327999999995</v>
      </c>
      <c r="M16" s="39"/>
      <c r="N16" s="38">
        <v>2.2589533999999998</v>
      </c>
      <c r="O16" s="38">
        <v>-3.0770422000000002</v>
      </c>
      <c r="P16" s="38">
        <v>7.5949489999999997</v>
      </c>
      <c r="Q16" s="39"/>
      <c r="R16" s="38">
        <v>7.7526223999999999</v>
      </c>
      <c r="S16" s="38">
        <v>-1.6924809999999999</v>
      </c>
      <c r="T16" s="38">
        <v>17.197725999999999</v>
      </c>
    </row>
    <row r="17" spans="1:20" ht="15.75">
      <c r="A17" s="46" t="s">
        <v>70</v>
      </c>
      <c r="B17" s="37"/>
      <c r="C17" s="37"/>
      <c r="D17" s="37"/>
      <c r="E17" s="37"/>
      <c r="F17" s="37"/>
      <c r="G17" s="37"/>
      <c r="H17" s="37"/>
      <c r="I17" s="37"/>
      <c r="J17" s="37"/>
      <c r="K17" s="37"/>
      <c r="L17" s="37"/>
      <c r="M17" s="37"/>
      <c r="N17" s="37"/>
      <c r="O17" s="37"/>
      <c r="P17" s="37"/>
      <c r="Q17" s="37"/>
      <c r="R17" s="37"/>
      <c r="S17" s="37"/>
      <c r="T17" s="37"/>
    </row>
    <row r="18" spans="1:20" ht="15.75">
      <c r="A18" s="40" t="s">
        <v>71</v>
      </c>
      <c r="B18" s="37">
        <v>1370</v>
      </c>
      <c r="C18" s="37"/>
      <c r="D18" s="37"/>
      <c r="E18" s="37"/>
      <c r="F18" s="37">
        <v>798</v>
      </c>
      <c r="G18" s="37"/>
      <c r="H18" s="37"/>
      <c r="I18" s="37"/>
      <c r="J18" s="37">
        <v>711</v>
      </c>
      <c r="K18" s="37"/>
      <c r="L18" s="37"/>
      <c r="M18" s="37"/>
      <c r="N18" s="37">
        <v>999</v>
      </c>
      <c r="O18" s="37"/>
      <c r="P18" s="37"/>
      <c r="Q18" s="37"/>
      <c r="R18" s="37">
        <v>453</v>
      </c>
      <c r="S18" s="37"/>
      <c r="T18" s="37"/>
    </row>
    <row r="19" spans="1:20" ht="15.75">
      <c r="A19" s="40" t="s">
        <v>72</v>
      </c>
      <c r="B19" s="37">
        <v>48672</v>
      </c>
      <c r="C19" s="37"/>
      <c r="D19" s="37"/>
      <c r="E19" s="37"/>
      <c r="F19" s="37">
        <v>48672</v>
      </c>
      <c r="G19" s="37"/>
      <c r="H19" s="37"/>
      <c r="I19" s="37"/>
      <c r="J19" s="37">
        <v>48672</v>
      </c>
      <c r="K19" s="37"/>
      <c r="L19" s="37"/>
      <c r="M19" s="37"/>
      <c r="N19" s="37">
        <v>48672</v>
      </c>
      <c r="O19" s="37"/>
      <c r="P19" s="37"/>
      <c r="Q19" s="37"/>
      <c r="R19" s="37">
        <v>48672</v>
      </c>
      <c r="S19" s="37"/>
      <c r="T19" s="37"/>
    </row>
    <row r="20" spans="1:20" ht="15.75">
      <c r="A20" s="40" t="s">
        <v>73</v>
      </c>
      <c r="B20" s="43">
        <v>-13197.319</v>
      </c>
      <c r="C20" s="43"/>
      <c r="D20" s="43"/>
      <c r="E20" s="43"/>
      <c r="F20" s="43">
        <v>-13197.319</v>
      </c>
      <c r="G20" s="43"/>
      <c r="H20" s="43"/>
      <c r="I20" s="43"/>
      <c r="J20" s="43">
        <v>-13197.319</v>
      </c>
      <c r="K20" s="43"/>
      <c r="L20" s="43"/>
      <c r="M20" s="43"/>
      <c r="N20" s="43">
        <v>-13197.319</v>
      </c>
      <c r="O20" s="43"/>
      <c r="P20" s="43"/>
      <c r="Q20" s="43"/>
      <c r="R20" s="43">
        <v>-13197.319</v>
      </c>
      <c r="S20" s="43"/>
      <c r="T20" s="43"/>
    </row>
    <row r="21" spans="1:20" ht="15.75">
      <c r="A21" s="48" t="s">
        <v>75</v>
      </c>
      <c r="B21" s="40"/>
      <c r="C21" s="40"/>
      <c r="D21" s="40"/>
      <c r="E21" s="40"/>
    </row>
  </sheetData>
  <mergeCells count="11">
    <mergeCell ref="J6:R6"/>
    <mergeCell ref="O5:P5"/>
    <mergeCell ref="S5:T5"/>
    <mergeCell ref="C5:D5"/>
    <mergeCell ref="G5:H5"/>
    <mergeCell ref="K5:L5"/>
    <mergeCell ref="R4:T4"/>
    <mergeCell ref="B4:D4"/>
    <mergeCell ref="F4:H4"/>
    <mergeCell ref="J4:L4"/>
    <mergeCell ref="N4:P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934A-AE51-425D-9042-11ECB4CE36EF}">
  <sheetPr>
    <tabColor theme="4"/>
  </sheetPr>
  <dimension ref="A1:I24"/>
  <sheetViews>
    <sheetView showGridLines="0" workbookViewId="0">
      <selection sqref="A1:XFD1048576"/>
    </sheetView>
  </sheetViews>
  <sheetFormatPr defaultColWidth="8.7109375" defaultRowHeight="15"/>
  <cols>
    <col min="1" max="1" width="56.42578125" style="40" bestFit="1" customWidth="1"/>
    <col min="2" max="2" width="10.42578125" style="40" bestFit="1" customWidth="1"/>
    <col min="3" max="3" width="10.85546875" style="40" bestFit="1" customWidth="1"/>
    <col min="4" max="5" width="6.42578125" style="40" bestFit="1" customWidth="1"/>
    <col min="6" max="6" width="8.7109375" style="40"/>
    <col min="7" max="7" width="11.7109375" style="40" bestFit="1" customWidth="1"/>
    <col min="8" max="8" width="9.5703125" style="40" bestFit="1" customWidth="1"/>
    <col min="9" max="9" width="10.5703125" style="40" bestFit="1" customWidth="1"/>
    <col min="10" max="16384" width="8.7109375" style="40"/>
  </cols>
  <sheetData>
    <row r="1" spans="1:9">
      <c r="A1" s="40" t="s">
        <v>52</v>
      </c>
    </row>
    <row r="2" spans="1:9">
      <c r="A2" s="40" t="s">
        <v>53</v>
      </c>
    </row>
    <row r="3" spans="1:9">
      <c r="B3" s="37"/>
      <c r="C3" s="37"/>
      <c r="D3" s="37"/>
      <c r="E3" s="37"/>
      <c r="F3" s="37"/>
      <c r="G3" s="37"/>
    </row>
    <row r="4" spans="1:9">
      <c r="A4" s="49"/>
      <c r="B4" s="90" t="s">
        <v>55</v>
      </c>
      <c r="C4" s="90"/>
      <c r="D4" s="90"/>
      <c r="E4" s="90"/>
      <c r="F4" s="90"/>
      <c r="G4" s="90"/>
      <c r="H4" s="90"/>
      <c r="I4" s="90"/>
    </row>
    <row r="5" spans="1:9">
      <c r="B5" s="37"/>
      <c r="C5" s="37"/>
      <c r="D5" s="37"/>
      <c r="E5" s="37"/>
      <c r="F5" s="91" t="s">
        <v>123</v>
      </c>
      <c r="G5" s="91"/>
      <c r="H5" s="91"/>
      <c r="I5" s="91"/>
    </row>
    <row r="6" spans="1:9">
      <c r="A6" s="42" t="s">
        <v>56</v>
      </c>
      <c r="B6" s="43" t="s">
        <v>57</v>
      </c>
      <c r="C6" s="43" t="s">
        <v>58</v>
      </c>
      <c r="D6" s="88" t="s">
        <v>59</v>
      </c>
      <c r="E6" s="88"/>
      <c r="F6" s="50" t="s">
        <v>124</v>
      </c>
      <c r="G6" s="50" t="s">
        <v>58</v>
      </c>
      <c r="H6" s="88" t="s">
        <v>59</v>
      </c>
      <c r="I6" s="88"/>
    </row>
    <row r="7" spans="1:9" ht="15.75">
      <c r="A7" s="46" t="s">
        <v>60</v>
      </c>
      <c r="B7" s="37"/>
      <c r="C7" s="37"/>
      <c r="D7" s="37"/>
      <c r="E7" s="37"/>
      <c r="F7"/>
      <c r="G7"/>
      <c r="H7"/>
      <c r="I7"/>
    </row>
    <row r="8" spans="1:9">
      <c r="A8" s="47" t="s">
        <v>125</v>
      </c>
      <c r="B8" s="39">
        <v>1.136468</v>
      </c>
      <c r="C8" s="51" t="s">
        <v>64</v>
      </c>
      <c r="D8" s="39">
        <v>0.90455220000000003</v>
      </c>
      <c r="E8" s="39">
        <v>1.3683829999999999</v>
      </c>
      <c r="F8" s="52">
        <v>63.549444000000001</v>
      </c>
      <c r="G8" s="53" t="s">
        <v>64</v>
      </c>
      <c r="H8" s="52">
        <v>49.008121000000003</v>
      </c>
      <c r="I8" s="52">
        <v>78.090767</v>
      </c>
    </row>
    <row r="9" spans="1:9">
      <c r="A9" s="47" t="s">
        <v>126</v>
      </c>
      <c r="B9" s="39">
        <v>0.48396860000000003</v>
      </c>
      <c r="C9" s="54" t="s">
        <v>64</v>
      </c>
      <c r="D9" s="39">
        <v>0.25647300000000001</v>
      </c>
      <c r="E9" s="39">
        <v>0.71146419999999999</v>
      </c>
      <c r="F9" s="52">
        <v>27.062750000000001</v>
      </c>
      <c r="G9" s="53" t="s">
        <v>64</v>
      </c>
      <c r="H9" s="52">
        <v>14.31663</v>
      </c>
      <c r="I9" s="52">
        <v>39.808869999999999</v>
      </c>
    </row>
    <row r="10" spans="1:9">
      <c r="A10" s="47" t="s">
        <v>127</v>
      </c>
      <c r="B10" s="39">
        <v>1.735644</v>
      </c>
      <c r="C10" s="54" t="s">
        <v>64</v>
      </c>
      <c r="D10" s="39">
        <v>1.5108440000000001</v>
      </c>
      <c r="E10" s="39">
        <v>1.960445</v>
      </c>
      <c r="F10" s="52">
        <v>97.054456000000002</v>
      </c>
      <c r="G10" s="53" t="s">
        <v>64</v>
      </c>
      <c r="H10" s="52">
        <v>81.449596999999997</v>
      </c>
      <c r="I10" s="52">
        <v>112.65931999999999</v>
      </c>
    </row>
    <row r="11" spans="1:9">
      <c r="A11" s="47" t="s">
        <v>128</v>
      </c>
      <c r="B11" s="39">
        <v>0.94186300000000001</v>
      </c>
      <c r="C11" s="54" t="s">
        <v>64</v>
      </c>
      <c r="D11" s="39">
        <v>0.71521489999999999</v>
      </c>
      <c r="E11" s="39">
        <v>1.1685110000000001</v>
      </c>
      <c r="F11" s="52">
        <v>52.667473000000001</v>
      </c>
      <c r="G11" s="53" t="s">
        <v>64</v>
      </c>
      <c r="H11" s="52">
        <v>39.862681000000002</v>
      </c>
      <c r="I11" s="52">
        <v>65.472263999999996</v>
      </c>
    </row>
    <row r="12" spans="1:9">
      <c r="A12" s="47" t="s">
        <v>129</v>
      </c>
      <c r="B12" s="39">
        <v>0.80108360000000001</v>
      </c>
      <c r="C12" s="54" t="s">
        <v>64</v>
      </c>
      <c r="D12" s="39">
        <v>0.53113100000000002</v>
      </c>
      <c r="E12" s="39">
        <v>1.0710360000000001</v>
      </c>
      <c r="F12" s="52">
        <v>44.795310000000001</v>
      </c>
      <c r="G12" s="53" t="s">
        <v>64</v>
      </c>
      <c r="H12" s="52">
        <v>30.096364000000001</v>
      </c>
      <c r="I12" s="52">
        <v>59.494255000000003</v>
      </c>
    </row>
    <row r="13" spans="1:9">
      <c r="A13" s="47" t="s">
        <v>130</v>
      </c>
      <c r="B13" s="39">
        <v>-2.0542399999999999E-2</v>
      </c>
      <c r="C13" s="54"/>
      <c r="D13" s="39">
        <v>-0.26307320000000001</v>
      </c>
      <c r="E13" s="39">
        <v>0.2219883</v>
      </c>
      <c r="F13" s="52">
        <f>-(B13/B17)</f>
        <v>-1.1486982195580209</v>
      </c>
      <c r="G13" s="53"/>
      <c r="H13" s="52"/>
      <c r="I13" s="52"/>
    </row>
    <row r="14" spans="1:9">
      <c r="A14" s="47" t="s">
        <v>131</v>
      </c>
      <c r="B14" s="39">
        <v>0.51190519999999995</v>
      </c>
      <c r="C14" s="54" t="s">
        <v>64</v>
      </c>
      <c r="D14" s="39">
        <v>0.28073670000000001</v>
      </c>
      <c r="E14" s="39">
        <v>0.74307380000000001</v>
      </c>
      <c r="F14" s="52">
        <v>28.624921000000001</v>
      </c>
      <c r="G14" s="53" t="s">
        <v>64</v>
      </c>
      <c r="H14" s="52">
        <v>15.895659</v>
      </c>
      <c r="I14" s="52">
        <v>41.354183999999997</v>
      </c>
    </row>
    <row r="15" spans="1:9">
      <c r="A15" s="47" t="s">
        <v>132</v>
      </c>
      <c r="B15" s="39">
        <v>1.216237</v>
      </c>
      <c r="C15" s="54" t="s">
        <v>64</v>
      </c>
      <c r="D15" s="39">
        <v>1.011951</v>
      </c>
      <c r="E15" s="39">
        <v>1.4205220000000001</v>
      </c>
      <c r="F15" s="52">
        <v>68.010005000000007</v>
      </c>
      <c r="G15" s="53" t="s">
        <v>64</v>
      </c>
      <c r="H15" s="52">
        <v>54.677034999999997</v>
      </c>
      <c r="I15" s="52">
        <v>81.342974999999996</v>
      </c>
    </row>
    <row r="16" spans="1:9">
      <c r="A16" s="47" t="s">
        <v>133</v>
      </c>
      <c r="B16" s="39">
        <v>1.6785540000000001</v>
      </c>
      <c r="C16" s="54" t="s">
        <v>64</v>
      </c>
      <c r="D16" s="39">
        <v>1.4548140000000001</v>
      </c>
      <c r="E16" s="39">
        <v>1.9022939999999999</v>
      </c>
      <c r="F16" s="52">
        <v>93.862033999999994</v>
      </c>
      <c r="G16" s="53" t="s">
        <v>64</v>
      </c>
      <c r="H16" s="52">
        <v>79.835172</v>
      </c>
      <c r="I16" s="52">
        <v>107.88890000000001</v>
      </c>
    </row>
    <row r="17" spans="1:9">
      <c r="A17" s="47" t="s">
        <v>134</v>
      </c>
      <c r="B17" s="55">
        <v>-1.7883199999999998E-2</v>
      </c>
      <c r="C17" s="54" t="s">
        <v>64</v>
      </c>
      <c r="D17" s="39">
        <v>-2.0135199999999999E-2</v>
      </c>
      <c r="E17" s="39">
        <v>-1.5631200000000001E-2</v>
      </c>
      <c r="F17" s="56" t="s">
        <v>122</v>
      </c>
      <c r="G17" s="54" t="s">
        <v>122</v>
      </c>
      <c r="H17" s="53" t="s">
        <v>122</v>
      </c>
      <c r="I17" s="53" t="s">
        <v>122</v>
      </c>
    </row>
    <row r="18" spans="1:9">
      <c r="A18" s="47" t="s">
        <v>135</v>
      </c>
      <c r="B18" s="38" t="s">
        <v>136</v>
      </c>
      <c r="C18" s="54"/>
      <c r="D18" s="54"/>
      <c r="E18" s="54"/>
      <c r="F18" s="56"/>
      <c r="G18" s="56"/>
      <c r="H18" s="55"/>
      <c r="I18" s="55"/>
    </row>
    <row r="19" spans="1:9">
      <c r="A19" s="46" t="s">
        <v>70</v>
      </c>
      <c r="B19" s="37"/>
      <c r="C19" s="37"/>
      <c r="D19" s="37"/>
      <c r="E19" s="37"/>
      <c r="F19" s="53"/>
      <c r="G19" s="53"/>
      <c r="H19" s="55"/>
      <c r="I19" s="55"/>
    </row>
    <row r="20" spans="1:9">
      <c r="A20" s="40" t="s">
        <v>71</v>
      </c>
      <c r="B20" s="37">
        <v>2168</v>
      </c>
      <c r="C20" s="37"/>
      <c r="D20" s="37"/>
      <c r="E20" s="37"/>
      <c r="F20" s="53"/>
      <c r="G20" s="53"/>
      <c r="H20" s="55"/>
      <c r="I20" s="55"/>
    </row>
    <row r="21" spans="1:9">
      <c r="A21" s="40" t="s">
        <v>72</v>
      </c>
      <c r="B21" s="37">
        <v>6084</v>
      </c>
      <c r="C21" s="37"/>
      <c r="D21" s="37"/>
      <c r="E21" s="37"/>
      <c r="F21" s="53"/>
      <c r="G21" s="53"/>
      <c r="H21" s="55"/>
      <c r="I21" s="55"/>
    </row>
    <row r="22" spans="1:9">
      <c r="A22" s="40" t="s">
        <v>73</v>
      </c>
      <c r="B22" s="37">
        <v>-1882.7376999999999</v>
      </c>
      <c r="C22" s="37"/>
      <c r="D22" s="37"/>
      <c r="E22" s="37"/>
      <c r="F22" s="53"/>
      <c r="G22" s="53"/>
      <c r="H22" s="55"/>
      <c r="I22" s="55"/>
    </row>
    <row r="23" spans="1:9" ht="16.5">
      <c r="A23" s="42" t="s">
        <v>74</v>
      </c>
      <c r="B23" s="57">
        <v>0.15279999999999999</v>
      </c>
      <c r="C23" s="57"/>
      <c r="D23" s="57"/>
      <c r="E23" s="57"/>
      <c r="F23" s="58"/>
      <c r="G23" s="58"/>
      <c r="H23" s="44"/>
      <c r="I23" s="44"/>
    </row>
    <row r="24" spans="1:9">
      <c r="A24" s="48" t="s">
        <v>75</v>
      </c>
    </row>
  </sheetData>
  <mergeCells count="4">
    <mergeCell ref="D6:E6"/>
    <mergeCell ref="B4:I4"/>
    <mergeCell ref="F5:I5"/>
    <mergeCell ref="H6:I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AE539-E2C2-4FC4-831F-89A63ECD577A}">
  <sheetPr>
    <tabColor theme="4"/>
  </sheetPr>
  <dimension ref="A1:Y21"/>
  <sheetViews>
    <sheetView showGridLines="0" workbookViewId="0">
      <selection activeCell="P28" sqref="P28"/>
    </sheetView>
  </sheetViews>
  <sheetFormatPr defaultColWidth="8.7109375" defaultRowHeight="15"/>
  <cols>
    <col min="1" max="1" width="22.85546875" style="40" customWidth="1"/>
    <col min="2" max="13" width="8.5703125" style="40" customWidth="1"/>
    <col min="14" max="14" width="9.140625" style="40" customWidth="1"/>
    <col min="15" max="15" width="10.5703125" style="40" bestFit="1" customWidth="1"/>
    <col min="16" max="19" width="8.7109375" style="37"/>
    <col min="20" max="16384" width="8.7109375" style="40"/>
  </cols>
  <sheetData>
    <row r="1" spans="1:25">
      <c r="A1" s="40" t="s">
        <v>137</v>
      </c>
    </row>
    <row r="2" spans="1:25">
      <c r="A2" s="40" t="s">
        <v>53</v>
      </c>
    </row>
    <row r="3" spans="1:25" ht="15" customHeight="1">
      <c r="B3" s="86" t="s">
        <v>138</v>
      </c>
      <c r="C3" s="86"/>
      <c r="D3" s="86"/>
      <c r="E3" s="86"/>
      <c r="F3" s="86"/>
      <c r="G3" s="94"/>
      <c r="H3" s="95" t="s">
        <v>139</v>
      </c>
      <c r="I3" s="96"/>
      <c r="J3" s="96"/>
      <c r="K3" s="96"/>
      <c r="L3" s="96"/>
      <c r="M3" s="97"/>
      <c r="N3" s="93" t="s">
        <v>119</v>
      </c>
      <c r="O3" s="86"/>
      <c r="P3" s="86"/>
      <c r="Q3" s="86"/>
      <c r="R3" s="86"/>
      <c r="S3" s="94"/>
      <c r="T3" s="93" t="s">
        <v>140</v>
      </c>
      <c r="U3" s="86"/>
      <c r="V3" s="86"/>
      <c r="W3" s="86"/>
      <c r="X3" s="86"/>
      <c r="Y3" s="94"/>
    </row>
    <row r="4" spans="1:25">
      <c r="A4" s="42" t="s">
        <v>56</v>
      </c>
      <c r="B4" s="43" t="s">
        <v>57</v>
      </c>
      <c r="C4" s="89" t="s">
        <v>59</v>
      </c>
      <c r="D4" s="89"/>
      <c r="E4" s="44" t="s">
        <v>141</v>
      </c>
      <c r="F4" s="89" t="s">
        <v>142</v>
      </c>
      <c r="G4" s="89"/>
      <c r="H4" s="75" t="s">
        <v>57</v>
      </c>
      <c r="I4" s="88" t="s">
        <v>59</v>
      </c>
      <c r="J4" s="88"/>
      <c r="K4" s="45" t="s">
        <v>141</v>
      </c>
      <c r="L4" s="88" t="s">
        <v>142</v>
      </c>
      <c r="M4" s="92"/>
      <c r="N4" s="75" t="s">
        <v>57</v>
      </c>
      <c r="O4" s="88" t="s">
        <v>59</v>
      </c>
      <c r="P4" s="88"/>
      <c r="Q4" s="45" t="s">
        <v>141</v>
      </c>
      <c r="R4" s="88" t="s">
        <v>142</v>
      </c>
      <c r="S4" s="92"/>
      <c r="T4" s="75" t="s">
        <v>57</v>
      </c>
      <c r="U4" s="88" t="s">
        <v>59</v>
      </c>
      <c r="V4" s="88"/>
      <c r="W4" s="45" t="s">
        <v>141</v>
      </c>
      <c r="X4" s="88" t="s">
        <v>142</v>
      </c>
      <c r="Y4" s="92"/>
    </row>
    <row r="5" spans="1:25" ht="15.75">
      <c r="A5" s="64" t="s">
        <v>60</v>
      </c>
      <c r="B5" s="36"/>
      <c r="C5" s="36"/>
      <c r="D5" s="36"/>
      <c r="E5" s="36"/>
      <c r="F5" s="36"/>
      <c r="G5" s="36"/>
      <c r="H5" s="65"/>
      <c r="I5" s="66"/>
      <c r="J5" s="66"/>
      <c r="K5" s="36"/>
      <c r="L5" s="36"/>
      <c r="M5" s="36"/>
      <c r="N5" s="68"/>
      <c r="O5"/>
      <c r="Q5" s="36"/>
      <c r="R5" s="36"/>
      <c r="S5" s="36"/>
      <c r="T5" s="73"/>
      <c r="U5" s="66"/>
      <c r="V5" s="49"/>
      <c r="W5" s="36"/>
      <c r="X5" s="36"/>
      <c r="Y5" s="82"/>
    </row>
    <row r="6" spans="1:25">
      <c r="A6" s="47" t="s">
        <v>125</v>
      </c>
      <c r="B6" s="39">
        <v>1.136468</v>
      </c>
      <c r="C6" s="39">
        <v>0.90455220000000003</v>
      </c>
      <c r="D6" s="39">
        <v>1.3683829999999999</v>
      </c>
      <c r="E6" s="81">
        <f>B6/-$B$15</f>
        <v>63.549476603739834</v>
      </c>
      <c r="F6" s="81">
        <f t="shared" ref="F6:G6" si="0">C6/-$B$15</f>
        <v>50.581115236646689</v>
      </c>
      <c r="G6" s="81">
        <f t="shared" si="0"/>
        <v>76.517793236109867</v>
      </c>
      <c r="H6" s="61">
        <v>0.94873879999999999</v>
      </c>
      <c r="I6" s="39">
        <v>0.72813349999999999</v>
      </c>
      <c r="J6" s="39">
        <v>1.1693439999999999</v>
      </c>
      <c r="K6" s="81">
        <f>H6/-$H$15</f>
        <v>53.336189207270117</v>
      </c>
      <c r="L6" s="81">
        <f t="shared" ref="L6:M6" si="1">I6/-$H$15</f>
        <v>40.93420246347236</v>
      </c>
      <c r="M6" s="81">
        <f t="shared" si="1"/>
        <v>65.738170329268769</v>
      </c>
      <c r="N6" s="61">
        <v>1.3642460000000001</v>
      </c>
      <c r="O6" s="39">
        <v>0.93418520000000005</v>
      </c>
      <c r="P6" s="39">
        <v>1.794306</v>
      </c>
      <c r="Q6" s="81">
        <f>N6/-$N$15</f>
        <v>71.826993445125964</v>
      </c>
      <c r="R6" s="81">
        <f t="shared" ref="R6:S6" si="2">O6/-$N$15</f>
        <v>49.184468370758417</v>
      </c>
      <c r="S6" s="81">
        <f t="shared" si="2"/>
        <v>94.469476399820991</v>
      </c>
      <c r="T6" s="61">
        <v>1.1846810000000001</v>
      </c>
      <c r="U6" s="39">
        <v>0.85194150000000002</v>
      </c>
      <c r="V6" s="39">
        <v>1.51742</v>
      </c>
      <c r="W6" s="81">
        <f>T6/-$N$15</f>
        <v>62.372969700160589</v>
      </c>
      <c r="X6" s="81">
        <f t="shared" ref="X6:X15" si="3">U6/-$N$15</f>
        <v>44.854371232263674</v>
      </c>
      <c r="Y6" s="83">
        <f t="shared" ref="Y6:Y15" si="4">V6/-$N$15</f>
        <v>79.891541843262175</v>
      </c>
    </row>
    <row r="7" spans="1:25">
      <c r="A7" s="47" t="s">
        <v>126</v>
      </c>
      <c r="B7" s="39">
        <v>0.48396860000000003</v>
      </c>
      <c r="C7" s="39">
        <v>0.25647300000000001</v>
      </c>
      <c r="D7" s="39">
        <v>0.71146419999999999</v>
      </c>
      <c r="E7" s="81">
        <f t="shared" ref="E7:E15" si="5">B7/-$B$15</f>
        <v>27.062751632817395</v>
      </c>
      <c r="F7" s="81">
        <f t="shared" ref="F7:F15" si="6">C7/-$B$15</f>
        <v>14.341560794488684</v>
      </c>
      <c r="G7" s="81">
        <f t="shared" ref="G7:G15" si="7">D7/-$B$15</f>
        <v>39.783942471146105</v>
      </c>
      <c r="H7" s="61">
        <v>0.30919200000000002</v>
      </c>
      <c r="I7" s="39">
        <v>8.9266899999999996E-2</v>
      </c>
      <c r="J7" s="39">
        <v>0.52911699999999995</v>
      </c>
      <c r="K7" s="81">
        <f t="shared" ref="K7:K15" si="8">H7/-$H$15</f>
        <v>17.382153036614781</v>
      </c>
      <c r="L7" s="81">
        <f t="shared" ref="L7:L15" si="9">I7/-$H$15</f>
        <v>5.0184057702145841</v>
      </c>
      <c r="M7" s="81">
        <f t="shared" ref="M7:M15" si="10">J7/-$H$15</f>
        <v>29.74589468121588</v>
      </c>
      <c r="N7" s="61">
        <v>0.73870139999999995</v>
      </c>
      <c r="O7" s="39">
        <v>0.3375185</v>
      </c>
      <c r="P7" s="39">
        <v>1.1398839999999999</v>
      </c>
      <c r="Q7" s="81">
        <f t="shared" ref="Q7:Q15" si="11">N7/-$N$15</f>
        <v>38.892326322162845</v>
      </c>
      <c r="R7" s="81">
        <f t="shared" ref="R7:R15" si="12">O7/-$N$15</f>
        <v>17.770210861610551</v>
      </c>
      <c r="S7" s="81">
        <f t="shared" ref="S7:S15" si="13">P7/-$N$15</f>
        <v>60.014425987837939</v>
      </c>
      <c r="T7" s="61">
        <v>0.26038860000000003</v>
      </c>
      <c r="U7" s="39">
        <v>-8.1517199999999998E-2</v>
      </c>
      <c r="V7" s="39">
        <v>0.60229440000000001</v>
      </c>
      <c r="W7" s="81">
        <f t="shared" ref="W7:W15" si="14">T7/-$N$15</f>
        <v>13.709353199778873</v>
      </c>
      <c r="X7" s="81">
        <f t="shared" si="3"/>
        <v>-4.2918472108879353</v>
      </c>
      <c r="Y7" s="83">
        <f t="shared" si="4"/>
        <v>31.710553610445679</v>
      </c>
    </row>
    <row r="8" spans="1:25">
      <c r="A8" s="47" t="s">
        <v>127</v>
      </c>
      <c r="B8" s="39">
        <v>1.735644</v>
      </c>
      <c r="C8" s="39">
        <v>1.5108440000000001</v>
      </c>
      <c r="D8" s="39">
        <v>1.960445</v>
      </c>
      <c r="E8" s="81">
        <f t="shared" si="5"/>
        <v>97.054442158003042</v>
      </c>
      <c r="F8" s="81">
        <f t="shared" si="6"/>
        <v>84.483984969133047</v>
      </c>
      <c r="G8" s="81">
        <f t="shared" si="7"/>
        <v>109.62495526527692</v>
      </c>
      <c r="H8" s="61">
        <v>1.4767110000000001</v>
      </c>
      <c r="I8" s="39">
        <v>1.2625729999999999</v>
      </c>
      <c r="J8" s="39">
        <v>1.69085</v>
      </c>
      <c r="K8" s="81">
        <f t="shared" si="8"/>
        <v>83.017725532524935</v>
      </c>
      <c r="L8" s="81">
        <f t="shared" si="9"/>
        <v>70.979317401154717</v>
      </c>
      <c r="M8" s="81">
        <f t="shared" si="10"/>
        <v>95.056189881885999</v>
      </c>
      <c r="N8" s="61">
        <v>1.824989</v>
      </c>
      <c r="O8" s="39">
        <v>1.409735</v>
      </c>
      <c r="P8" s="39">
        <v>2.2402419999999998</v>
      </c>
      <c r="Q8" s="81">
        <f t="shared" si="11"/>
        <v>96.084923789717536</v>
      </c>
      <c r="R8" s="81">
        <f t="shared" si="12"/>
        <v>74.22197067417801</v>
      </c>
      <c r="S8" s="81">
        <f t="shared" si="13"/>
        <v>117.9478242556664</v>
      </c>
      <c r="T8" s="61">
        <v>1.928518</v>
      </c>
      <c r="U8" s="39">
        <v>1.599234</v>
      </c>
      <c r="V8" s="39">
        <v>2.2578019999999999</v>
      </c>
      <c r="W8" s="81">
        <f t="shared" si="14"/>
        <v>101.53568326006265</v>
      </c>
      <c r="X8" s="81">
        <f t="shared" si="3"/>
        <v>84.199015452654862</v>
      </c>
      <c r="Y8" s="83">
        <f t="shared" si="4"/>
        <v>118.87235106747045</v>
      </c>
    </row>
    <row r="9" spans="1:25">
      <c r="A9" s="47" t="s">
        <v>128</v>
      </c>
      <c r="B9" s="39">
        <v>0.94186300000000001</v>
      </c>
      <c r="C9" s="39">
        <v>0.71521489999999999</v>
      </c>
      <c r="D9" s="39">
        <v>1.1685110000000001</v>
      </c>
      <c r="E9" s="81">
        <f t="shared" si="5"/>
        <v>52.667475619575917</v>
      </c>
      <c r="F9" s="81">
        <f t="shared" si="6"/>
        <v>39.993675628522865</v>
      </c>
      <c r="G9" s="81">
        <f t="shared" si="7"/>
        <v>65.341270018788592</v>
      </c>
      <c r="H9" s="61">
        <v>0.70325899999999997</v>
      </c>
      <c r="I9" s="39">
        <v>0.48750830000000001</v>
      </c>
      <c r="J9" s="39">
        <v>0.91900970000000004</v>
      </c>
      <c r="K9" s="81">
        <f t="shared" si="8"/>
        <v>39.535808049291937</v>
      </c>
      <c r="L9" s="81">
        <f t="shared" si="9"/>
        <v>27.406737164027234</v>
      </c>
      <c r="M9" s="81">
        <f t="shared" si="10"/>
        <v>51.66487893455664</v>
      </c>
      <c r="N9" s="61">
        <v>1.345024</v>
      </c>
      <c r="O9" s="39">
        <v>0.97657959999999999</v>
      </c>
      <c r="P9" s="39">
        <v>1.713468</v>
      </c>
      <c r="Q9" s="81">
        <f t="shared" si="11"/>
        <v>70.814963013662563</v>
      </c>
      <c r="R9" s="81">
        <f t="shared" si="12"/>
        <v>51.416516176586725</v>
      </c>
      <c r="S9" s="81">
        <f t="shared" si="13"/>
        <v>90.213388790902144</v>
      </c>
      <c r="T9" s="61">
        <v>0.95224149999999996</v>
      </c>
      <c r="U9" s="39">
        <v>0.60237980000000002</v>
      </c>
      <c r="V9" s="39">
        <v>1.302103</v>
      </c>
      <c r="W9" s="81">
        <f t="shared" si="14"/>
        <v>50.135125174401765</v>
      </c>
      <c r="X9" s="81">
        <f t="shared" si="3"/>
        <v>31.71504988548714</v>
      </c>
      <c r="Y9" s="83">
        <f t="shared" si="4"/>
        <v>68.555189933398267</v>
      </c>
    </row>
    <row r="10" spans="1:25">
      <c r="A10" s="47" t="s">
        <v>129</v>
      </c>
      <c r="B10" s="39">
        <v>0.80108360000000001</v>
      </c>
      <c r="C10" s="39">
        <v>0.53113100000000002</v>
      </c>
      <c r="D10" s="39">
        <v>1.0710360000000001</v>
      </c>
      <c r="E10" s="81">
        <f t="shared" si="5"/>
        <v>44.795316274492265</v>
      </c>
      <c r="F10" s="81">
        <f t="shared" si="6"/>
        <v>29.699997763263848</v>
      </c>
      <c r="G10" s="81">
        <f t="shared" si="7"/>
        <v>59.890623602039916</v>
      </c>
      <c r="H10" s="61">
        <v>0.58357409999999998</v>
      </c>
      <c r="I10" s="39">
        <v>0.32696720000000001</v>
      </c>
      <c r="J10" s="39">
        <v>0.84018110000000001</v>
      </c>
      <c r="K10" s="81">
        <f t="shared" si="8"/>
        <v>32.807363432445655</v>
      </c>
      <c r="L10" s="81">
        <f t="shared" si="9"/>
        <v>18.381439068130586</v>
      </c>
      <c r="M10" s="81">
        <f t="shared" si="10"/>
        <v>47.233293418559811</v>
      </c>
      <c r="N10" s="61">
        <v>1.278753</v>
      </c>
      <c r="O10" s="39">
        <v>0.79242849999999998</v>
      </c>
      <c r="P10" s="39">
        <v>1.765077</v>
      </c>
      <c r="Q10" s="81">
        <f t="shared" si="11"/>
        <v>67.325821991734017</v>
      </c>
      <c r="R10" s="81">
        <f t="shared" si="12"/>
        <v>41.721036143943977</v>
      </c>
      <c r="S10" s="81">
        <f t="shared" si="13"/>
        <v>92.930581514728729</v>
      </c>
      <c r="T10" s="61">
        <v>0.69819969999999998</v>
      </c>
      <c r="U10" s="39">
        <v>0.29200900000000002</v>
      </c>
      <c r="V10" s="39">
        <v>1.10439</v>
      </c>
      <c r="W10" s="81">
        <f t="shared" si="14"/>
        <v>36.759928396556717</v>
      </c>
      <c r="X10" s="81">
        <f t="shared" si="3"/>
        <v>15.374154315950195</v>
      </c>
      <c r="Y10" s="83">
        <f t="shared" si="4"/>
        <v>58.145681417326976</v>
      </c>
    </row>
    <row r="11" spans="1:25">
      <c r="A11" s="47" t="s">
        <v>130</v>
      </c>
      <c r="B11" s="39">
        <v>-2.0542399999999999E-2</v>
      </c>
      <c r="C11" s="39">
        <v>-0.26307320000000001</v>
      </c>
      <c r="D11" s="39">
        <v>0.2219883</v>
      </c>
      <c r="E11" s="81">
        <f t="shared" si="5"/>
        <v>-1.1486982195580209</v>
      </c>
      <c r="F11" s="81">
        <f t="shared" si="6"/>
        <v>-14.710633443678985</v>
      </c>
      <c r="G11" s="81">
        <f t="shared" si="7"/>
        <v>12.413231412722556</v>
      </c>
      <c r="H11" s="61">
        <v>-0.19339000000000001</v>
      </c>
      <c r="I11" s="39">
        <v>-0.42905450000000001</v>
      </c>
      <c r="J11" s="39">
        <v>4.22745E-2</v>
      </c>
      <c r="K11" s="81">
        <f t="shared" si="8"/>
        <v>-10.871997256562047</v>
      </c>
      <c r="L11" s="81">
        <f t="shared" si="9"/>
        <v>-24.120581968641606</v>
      </c>
      <c r="M11" s="81">
        <f t="shared" si="10"/>
        <v>2.376587455517515</v>
      </c>
      <c r="N11" s="61">
        <v>0.4399478</v>
      </c>
      <c r="O11" s="39">
        <v>1.9128800000000001E-2</v>
      </c>
      <c r="P11" s="39">
        <v>0.86076680000000005</v>
      </c>
      <c r="Q11" s="81">
        <f t="shared" si="11"/>
        <v>23.163071577118487</v>
      </c>
      <c r="R11" s="81">
        <f t="shared" si="12"/>
        <v>1.0071234896148684</v>
      </c>
      <c r="S11" s="81">
        <f t="shared" si="13"/>
        <v>45.319019664622111</v>
      </c>
      <c r="T11" s="61">
        <v>-0.36612660000000002</v>
      </c>
      <c r="U11" s="39">
        <v>-0.75588200000000005</v>
      </c>
      <c r="V11" s="39">
        <v>2.3628900000000001E-2</v>
      </c>
      <c r="W11" s="81">
        <f t="shared" si="14"/>
        <v>-19.276415615868586</v>
      </c>
      <c r="X11" s="81">
        <f t="shared" si="3"/>
        <v>-39.79687787927449</v>
      </c>
      <c r="Y11" s="83">
        <f t="shared" si="4"/>
        <v>1.2440519124963805</v>
      </c>
    </row>
    <row r="12" spans="1:25">
      <c r="A12" s="47" t="s">
        <v>131</v>
      </c>
      <c r="B12" s="39">
        <v>0.51190519999999995</v>
      </c>
      <c r="C12" s="39">
        <v>0.28073670000000001</v>
      </c>
      <c r="D12" s="39">
        <v>0.74307380000000001</v>
      </c>
      <c r="E12" s="81">
        <f t="shared" si="5"/>
        <v>28.624921714234588</v>
      </c>
      <c r="F12" s="81">
        <f t="shared" si="6"/>
        <v>15.698348170349828</v>
      </c>
      <c r="G12" s="81">
        <f t="shared" si="7"/>
        <v>41.551500849959744</v>
      </c>
      <c r="H12" s="61">
        <v>0.33529239999999999</v>
      </c>
      <c r="I12" s="39">
        <v>0.1122882</v>
      </c>
      <c r="J12" s="39">
        <v>0.55829660000000003</v>
      </c>
      <c r="K12" s="81">
        <f t="shared" si="8"/>
        <v>18.849465085816764</v>
      </c>
      <c r="L12" s="81">
        <f t="shared" si="9"/>
        <v>6.3126170036935223</v>
      </c>
      <c r="M12" s="81">
        <f t="shared" si="10"/>
        <v>31.386313167940006</v>
      </c>
      <c r="N12" s="61">
        <v>0.94361139999999999</v>
      </c>
      <c r="O12" s="39">
        <v>0.55337829999999999</v>
      </c>
      <c r="P12" s="39">
        <v>1.3338449999999999</v>
      </c>
      <c r="Q12" s="81">
        <f t="shared" si="11"/>
        <v>49.680753942138097</v>
      </c>
      <c r="R12" s="81">
        <f t="shared" si="12"/>
        <v>29.135140969278964</v>
      </c>
      <c r="S12" s="81">
        <f t="shared" si="13"/>
        <v>70.226393239792557</v>
      </c>
      <c r="T12" s="61">
        <v>0.56384999999999996</v>
      </c>
      <c r="U12" s="39">
        <v>0.21954879999999999</v>
      </c>
      <c r="V12" s="39">
        <v>0.90815129999999999</v>
      </c>
      <c r="W12" s="81">
        <f t="shared" si="14"/>
        <v>29.686471687682626</v>
      </c>
      <c r="X12" s="81">
        <f t="shared" si="3"/>
        <v>11.559154447574169</v>
      </c>
      <c r="Y12" s="83">
        <f t="shared" si="4"/>
        <v>47.813794192750152</v>
      </c>
    </row>
    <row r="13" spans="1:25">
      <c r="A13" s="47" t="s">
        <v>132</v>
      </c>
      <c r="B13" s="39">
        <v>1.216237</v>
      </c>
      <c r="C13" s="39">
        <v>1.011951</v>
      </c>
      <c r="D13" s="39">
        <v>1.4205220000000001</v>
      </c>
      <c r="E13" s="81">
        <f t="shared" si="5"/>
        <v>68.010031761653408</v>
      </c>
      <c r="F13" s="81">
        <f t="shared" si="6"/>
        <v>56.586684709671651</v>
      </c>
      <c r="G13" s="81">
        <f t="shared" si="7"/>
        <v>79.433322895231285</v>
      </c>
      <c r="H13" s="61">
        <v>1.0351049999999999</v>
      </c>
      <c r="I13" s="39">
        <v>0.84098930000000005</v>
      </c>
      <c r="J13" s="39">
        <v>1.2292209999999999</v>
      </c>
      <c r="K13" s="81">
        <f t="shared" si="8"/>
        <v>58.191523451334895</v>
      </c>
      <c r="L13" s="81">
        <f t="shared" si="9"/>
        <v>47.278728798790198</v>
      </c>
      <c r="M13" s="81">
        <f t="shared" si="10"/>
        <v>69.104334969276863</v>
      </c>
      <c r="N13" s="61">
        <v>1.3573090000000001</v>
      </c>
      <c r="O13" s="39">
        <v>1.0086900000000001</v>
      </c>
      <c r="P13" s="39">
        <v>1.705927</v>
      </c>
      <c r="Q13" s="81">
        <f t="shared" si="11"/>
        <v>71.461763234790851</v>
      </c>
      <c r="R13" s="81">
        <f t="shared" si="12"/>
        <v>53.107115592176278</v>
      </c>
      <c r="S13" s="81">
        <f t="shared" si="13"/>
        <v>89.816358227814774</v>
      </c>
      <c r="T13" s="61">
        <v>1.308559</v>
      </c>
      <c r="U13" s="39">
        <v>1.0068889999999999</v>
      </c>
      <c r="V13" s="39">
        <v>1.6102289999999999</v>
      </c>
      <c r="W13" s="81">
        <f t="shared" si="14"/>
        <v>68.89509569063101</v>
      </c>
      <c r="X13" s="81">
        <f t="shared" si="3"/>
        <v>53.012293679416636</v>
      </c>
      <c r="Y13" s="83">
        <f t="shared" si="4"/>
        <v>84.777897701845362</v>
      </c>
    </row>
    <row r="14" spans="1:25">
      <c r="A14" s="47" t="s">
        <v>133</v>
      </c>
      <c r="B14" s="39">
        <v>1.6785540000000001</v>
      </c>
      <c r="C14" s="39">
        <v>1.4548140000000001</v>
      </c>
      <c r="D14" s="39">
        <v>1.9022939999999999</v>
      </c>
      <c r="E14" s="81">
        <f t="shared" si="5"/>
        <v>93.862060481345637</v>
      </c>
      <c r="F14" s="81">
        <f t="shared" si="6"/>
        <v>81.350876800572621</v>
      </c>
      <c r="G14" s="81">
        <f t="shared" si="7"/>
        <v>106.37324416211864</v>
      </c>
      <c r="H14" s="61">
        <v>1.4818439999999999</v>
      </c>
      <c r="I14" s="39">
        <v>1.268133</v>
      </c>
      <c r="J14" s="39">
        <v>1.6955549999999999</v>
      </c>
      <c r="K14" s="81">
        <f t="shared" si="8"/>
        <v>83.30629247971936</v>
      </c>
      <c r="L14" s="81">
        <f t="shared" si="9"/>
        <v>71.291889430455541</v>
      </c>
      <c r="M14" s="81">
        <f t="shared" si="10"/>
        <v>95.320695528983194</v>
      </c>
      <c r="N14" s="61">
        <v>1.5978349999999999</v>
      </c>
      <c r="O14" s="39">
        <v>1.221587</v>
      </c>
      <c r="P14" s="39">
        <v>1.9740839999999999</v>
      </c>
      <c r="Q14" s="81">
        <f t="shared" si="11"/>
        <v>84.125358675336287</v>
      </c>
      <c r="R14" s="81">
        <f t="shared" si="12"/>
        <v>64.316055492668539</v>
      </c>
      <c r="S14" s="81">
        <f t="shared" si="13"/>
        <v>103.93471450759471</v>
      </c>
      <c r="T14" s="61">
        <v>1.7066669999999999</v>
      </c>
      <c r="U14" s="39">
        <v>1.357477</v>
      </c>
      <c r="V14" s="39">
        <v>2.055857</v>
      </c>
      <c r="W14" s="81">
        <f t="shared" si="14"/>
        <v>89.855318924895357</v>
      </c>
      <c r="X14" s="81">
        <f t="shared" si="3"/>
        <v>71.47060836601996</v>
      </c>
      <c r="Y14" s="83">
        <f t="shared" si="4"/>
        <v>108.24002948377077</v>
      </c>
    </row>
    <row r="15" spans="1:25">
      <c r="A15" s="47" t="s">
        <v>134</v>
      </c>
      <c r="B15" s="77">
        <v>-1.7883199999999998E-2</v>
      </c>
      <c r="C15" s="78">
        <v>-2.0135199999999999E-2</v>
      </c>
      <c r="D15" s="78">
        <v>-1.5631200000000001E-2</v>
      </c>
      <c r="E15" s="81">
        <f t="shared" si="5"/>
        <v>-1</v>
      </c>
      <c r="F15" s="81">
        <f t="shared" si="6"/>
        <v>-1.1259282455041604</v>
      </c>
      <c r="G15" s="81">
        <f t="shared" si="7"/>
        <v>-0.87407175449583985</v>
      </c>
      <c r="H15" s="79">
        <v>-1.7787899999999999E-2</v>
      </c>
      <c r="I15" s="78">
        <v>-2.0015399999999999E-2</v>
      </c>
      <c r="J15" s="78">
        <v>-1.55604E-2</v>
      </c>
      <c r="K15" s="81">
        <f t="shared" si="8"/>
        <v>-1</v>
      </c>
      <c r="L15" s="81">
        <f t="shared" si="9"/>
        <v>-1.1252255746884119</v>
      </c>
      <c r="M15" s="81">
        <f t="shared" si="10"/>
        <v>-0.87477442531158833</v>
      </c>
      <c r="N15" s="80">
        <v>-1.89935E-2</v>
      </c>
      <c r="O15" s="78">
        <v>-2.2957600000000002E-2</v>
      </c>
      <c r="P15" s="78">
        <v>-1.5029300000000001E-2</v>
      </c>
      <c r="Q15" s="81">
        <f t="shared" si="11"/>
        <v>-1</v>
      </c>
      <c r="R15" s="81">
        <f t="shared" si="12"/>
        <v>-1.2087082422934163</v>
      </c>
      <c r="S15" s="81">
        <f t="shared" si="13"/>
        <v>-0.79128649274751894</v>
      </c>
      <c r="T15" s="80">
        <v>-1.8672299999999999E-2</v>
      </c>
      <c r="U15" s="78">
        <v>-2.2066800000000001E-2</v>
      </c>
      <c r="V15" s="78">
        <v>-1.5277799999999999E-2</v>
      </c>
      <c r="W15" s="81">
        <f t="shared" si="14"/>
        <v>-0.98308895148340214</v>
      </c>
      <c r="X15" s="81">
        <f t="shared" si="3"/>
        <v>-1.1618079869429017</v>
      </c>
      <c r="Y15" s="83">
        <f t="shared" si="4"/>
        <v>-0.80436991602390284</v>
      </c>
    </row>
    <row r="16" spans="1:25">
      <c r="A16" s="47" t="s">
        <v>135</v>
      </c>
      <c r="B16" s="38" t="s">
        <v>136</v>
      </c>
      <c r="C16" s="54"/>
      <c r="D16" s="54"/>
      <c r="E16" s="54"/>
      <c r="F16" s="54"/>
      <c r="G16" s="54"/>
      <c r="H16" s="62" t="s">
        <v>136</v>
      </c>
      <c r="I16" s="56"/>
      <c r="J16" s="56"/>
      <c r="K16" s="56"/>
      <c r="L16" s="56"/>
      <c r="M16" s="56"/>
      <c r="N16" s="70"/>
      <c r="O16" s="55"/>
      <c r="T16" s="70"/>
      <c r="U16" s="55"/>
      <c r="Y16" s="69"/>
    </row>
    <row r="17" spans="1:25">
      <c r="A17" s="67" t="s">
        <v>70</v>
      </c>
      <c r="B17" s="43"/>
      <c r="C17" s="43"/>
      <c r="D17" s="43"/>
      <c r="E17" s="43"/>
      <c r="F17" s="43"/>
      <c r="G17" s="43"/>
      <c r="H17" s="59"/>
      <c r="I17" s="58"/>
      <c r="J17" s="58"/>
      <c r="K17" s="58"/>
      <c r="L17" s="58"/>
      <c r="M17" s="58"/>
      <c r="N17" s="71"/>
      <c r="O17" s="44"/>
      <c r="P17" s="43"/>
      <c r="Q17" s="43"/>
      <c r="R17" s="43"/>
      <c r="S17" s="43"/>
      <c r="T17" s="71"/>
      <c r="U17" s="44"/>
      <c r="V17" s="42"/>
      <c r="W17" s="42"/>
      <c r="X17" s="42"/>
      <c r="Y17" s="72"/>
    </row>
    <row r="18" spans="1:25">
      <c r="A18" s="40" t="s">
        <v>71</v>
      </c>
      <c r="B18" s="37">
        <f>B19/3</f>
        <v>2028</v>
      </c>
      <c r="C18" s="37"/>
      <c r="D18" s="37"/>
      <c r="E18" s="37"/>
      <c r="F18" s="37"/>
      <c r="G18" s="37"/>
      <c r="H18" s="60">
        <f>H19/3</f>
        <v>2168</v>
      </c>
      <c r="I18" s="53"/>
      <c r="J18" s="53"/>
      <c r="K18" s="53"/>
      <c r="L18" s="53"/>
      <c r="M18" s="53"/>
      <c r="N18" s="74">
        <f>N19/3</f>
        <v>674</v>
      </c>
      <c r="O18" s="55"/>
      <c r="T18" s="74">
        <f>T19/3</f>
        <v>929</v>
      </c>
      <c r="U18" s="55"/>
      <c r="Y18" s="69"/>
    </row>
    <row r="19" spans="1:25">
      <c r="A19" s="40" t="s">
        <v>72</v>
      </c>
      <c r="B19" s="37">
        <v>6084</v>
      </c>
      <c r="C19" s="37"/>
      <c r="D19" s="37"/>
      <c r="E19" s="37"/>
      <c r="F19" s="37"/>
      <c r="G19" s="37"/>
      <c r="H19" s="60">
        <v>6504</v>
      </c>
      <c r="I19" s="53"/>
      <c r="J19" s="53"/>
      <c r="K19" s="53"/>
      <c r="L19" s="53"/>
      <c r="M19" s="53"/>
      <c r="N19" s="74">
        <v>2022</v>
      </c>
      <c r="O19" s="55"/>
      <c r="T19" s="74">
        <v>2787</v>
      </c>
      <c r="U19" s="55"/>
      <c r="Y19" s="69"/>
    </row>
    <row r="20" spans="1:25">
      <c r="A20" s="42" t="s">
        <v>73</v>
      </c>
      <c r="B20" s="43">
        <v>-1882.7376999999999</v>
      </c>
      <c r="C20" s="43"/>
      <c r="D20" s="43"/>
      <c r="E20" s="43"/>
      <c r="F20" s="43"/>
      <c r="G20" s="43"/>
      <c r="H20" s="59">
        <v>-2061.58</v>
      </c>
      <c r="I20" s="58"/>
      <c r="J20" s="58"/>
      <c r="K20" s="58"/>
      <c r="L20" s="58"/>
      <c r="M20" s="58"/>
      <c r="N20" s="71">
        <v>-603.65</v>
      </c>
      <c r="O20" s="44"/>
      <c r="P20" s="43"/>
      <c r="Q20" s="43"/>
      <c r="R20" s="43"/>
      <c r="S20" s="43"/>
      <c r="T20" s="76">
        <v>-845.995</v>
      </c>
      <c r="U20" s="44"/>
      <c r="V20" s="42"/>
      <c r="W20" s="42"/>
      <c r="X20" s="42"/>
      <c r="Y20" s="72"/>
    </row>
    <row r="21" spans="1:25">
      <c r="A21" s="63"/>
      <c r="K21" s="40" t="s">
        <v>143</v>
      </c>
    </row>
  </sheetData>
  <mergeCells count="12">
    <mergeCell ref="X4:Y4"/>
    <mergeCell ref="T3:Y3"/>
    <mergeCell ref="U4:V4"/>
    <mergeCell ref="F4:G4"/>
    <mergeCell ref="L4:M4"/>
    <mergeCell ref="B3:G3"/>
    <mergeCell ref="H3:M3"/>
    <mergeCell ref="N3:S3"/>
    <mergeCell ref="R4:S4"/>
    <mergeCell ref="C4:D4"/>
    <mergeCell ref="I4:J4"/>
    <mergeCell ref="O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5F4A-1D10-49DA-BF42-3C813972B2AC}">
  <sheetPr>
    <tabColor theme="4"/>
  </sheetPr>
  <dimension ref="A1:K21"/>
  <sheetViews>
    <sheetView workbookViewId="0">
      <selection activeCell="G32" sqref="G32"/>
    </sheetView>
  </sheetViews>
  <sheetFormatPr defaultColWidth="8.7109375" defaultRowHeight="15"/>
  <cols>
    <col min="1" max="1" width="30.140625" style="16" bestFit="1" customWidth="1"/>
    <col min="2" max="2" width="8.7109375" style="16"/>
    <col min="3" max="3" width="10.85546875" style="16" bestFit="1" customWidth="1"/>
    <col min="4" max="16384" width="8.7109375" style="16"/>
  </cols>
  <sheetData>
    <row r="1" spans="1:11" ht="15.75">
      <c r="A1" s="15" t="s">
        <v>52</v>
      </c>
      <c r="B1" s="15"/>
      <c r="C1" s="15"/>
      <c r="D1" s="15"/>
      <c r="E1" s="15"/>
    </row>
    <row r="2" spans="1:11" ht="15.75">
      <c r="A2" s="15" t="s">
        <v>53</v>
      </c>
      <c r="B2" s="15"/>
      <c r="C2" s="15"/>
      <c r="D2" s="15"/>
      <c r="E2" s="15"/>
    </row>
    <row r="3" spans="1:11" ht="15.75">
      <c r="A3" s="17" t="s">
        <v>54</v>
      </c>
      <c r="B3" s="18"/>
      <c r="C3" s="18"/>
      <c r="D3" s="18"/>
      <c r="E3" s="18"/>
    </row>
    <row r="4" spans="1:11" ht="15.75">
      <c r="A4" s="19"/>
      <c r="B4" s="85" t="s">
        <v>55</v>
      </c>
      <c r="C4" s="85"/>
      <c r="D4" s="85"/>
      <c r="E4" s="85"/>
    </row>
    <row r="5" spans="1:11" ht="15.75">
      <c r="A5" s="15"/>
      <c r="B5" s="18"/>
      <c r="C5" s="18"/>
      <c r="D5" s="18"/>
      <c r="E5" s="18"/>
    </row>
    <row r="6" spans="1:11" ht="15.75">
      <c r="A6" s="20" t="s">
        <v>56</v>
      </c>
      <c r="B6" s="21" t="s">
        <v>57</v>
      </c>
      <c r="C6" s="21" t="s">
        <v>58</v>
      </c>
      <c r="D6" s="84" t="s">
        <v>59</v>
      </c>
      <c r="E6" s="84"/>
    </row>
    <row r="7" spans="1:11" ht="15.75">
      <c r="A7" s="22" t="s">
        <v>60</v>
      </c>
      <c r="B7" s="18"/>
      <c r="C7" s="18"/>
      <c r="D7" s="18"/>
      <c r="E7" s="18"/>
      <c r="I7" s="23"/>
      <c r="K7" s="23"/>
    </row>
    <row r="8" spans="1:11" ht="15.75">
      <c r="A8" s="24" t="s">
        <v>61</v>
      </c>
      <c r="B8" s="25">
        <v>5.7532E-3</v>
      </c>
      <c r="C8" s="26"/>
      <c r="D8" s="27">
        <v>-1.3128900000000001E-2</v>
      </c>
      <c r="E8" s="27">
        <v>2.4635299999999999E-2</v>
      </c>
      <c r="I8" s="23"/>
      <c r="K8" s="23"/>
    </row>
    <row r="9" spans="1:11" ht="15.75">
      <c r="A9" s="24" t="s">
        <v>62</v>
      </c>
      <c r="B9" s="25">
        <v>-1.3772999999999999E-3</v>
      </c>
      <c r="C9" s="28"/>
      <c r="D9" s="27">
        <v>-3.3137000000000002E-3</v>
      </c>
      <c r="E9" s="27">
        <v>5.5900000000000004E-4</v>
      </c>
      <c r="I9" s="23"/>
      <c r="K9" s="23"/>
    </row>
    <row r="10" spans="1:11" ht="15.75">
      <c r="A10" s="24" t="s">
        <v>63</v>
      </c>
      <c r="B10" s="25">
        <v>1.52344E-2</v>
      </c>
      <c r="C10" s="28" t="s">
        <v>64</v>
      </c>
      <c r="D10" s="27">
        <v>1.3247699999999999E-2</v>
      </c>
      <c r="E10" s="27">
        <v>1.72211E-2</v>
      </c>
      <c r="I10" s="23"/>
      <c r="K10" s="23"/>
    </row>
    <row r="11" spans="1:11" ht="15.75">
      <c r="A11" s="24" t="s">
        <v>65</v>
      </c>
      <c r="B11" s="25">
        <v>0.1110583</v>
      </c>
      <c r="C11" s="28" t="s">
        <v>64</v>
      </c>
      <c r="D11" s="27">
        <v>8.0728300000000003E-2</v>
      </c>
      <c r="E11" s="27">
        <v>0.14138829999999999</v>
      </c>
      <c r="I11" s="23"/>
      <c r="K11" s="23"/>
    </row>
    <row r="12" spans="1:11" ht="15.75">
      <c r="A12" s="24" t="s">
        <v>66</v>
      </c>
      <c r="B12" s="25">
        <v>-1.7758699999999999E-2</v>
      </c>
      <c r="C12" s="28" t="s">
        <v>64</v>
      </c>
      <c r="D12" s="27">
        <v>-1.8520999999999999E-2</v>
      </c>
      <c r="E12" s="27">
        <v>-1.6996500000000001E-2</v>
      </c>
      <c r="I12" s="23"/>
      <c r="K12" s="23"/>
    </row>
    <row r="13" spans="1:11" ht="15.75">
      <c r="A13" s="24" t="s">
        <v>67</v>
      </c>
      <c r="B13" s="25">
        <v>-1.882142</v>
      </c>
      <c r="C13" s="28" t="s">
        <v>64</v>
      </c>
      <c r="D13" s="27">
        <v>-2.0323560000000001</v>
      </c>
      <c r="E13" s="27">
        <v>-1.7319279999999999</v>
      </c>
      <c r="I13" s="23"/>
      <c r="K13" s="23"/>
    </row>
    <row r="14" spans="1:11" ht="15.75">
      <c r="A14" s="24" t="s">
        <v>68</v>
      </c>
      <c r="B14" s="25">
        <v>0.1905635</v>
      </c>
      <c r="C14" s="28" t="s">
        <v>64</v>
      </c>
      <c r="D14" s="27">
        <v>0.14182729999999999</v>
      </c>
      <c r="E14" s="27">
        <v>0.2392997</v>
      </c>
      <c r="I14" s="23"/>
      <c r="K14" s="23"/>
    </row>
    <row r="15" spans="1:11" ht="15.75">
      <c r="A15" s="24" t="s">
        <v>69</v>
      </c>
      <c r="B15" s="25">
        <v>0.14104710000000001</v>
      </c>
      <c r="C15" s="28" t="s">
        <v>64</v>
      </c>
      <c r="D15" s="27">
        <v>0.1165076</v>
      </c>
      <c r="E15" s="27">
        <v>0.1655866</v>
      </c>
    </row>
    <row r="16" spans="1:11" ht="15.75">
      <c r="A16" s="22" t="s">
        <v>70</v>
      </c>
      <c r="B16" s="18"/>
      <c r="C16" s="18"/>
      <c r="D16" s="18"/>
      <c r="E16" s="18"/>
    </row>
    <row r="17" spans="1:5" ht="15.75">
      <c r="A17" s="15" t="s">
        <v>71</v>
      </c>
      <c r="B17" s="18">
        <v>2169</v>
      </c>
      <c r="C17" s="18"/>
      <c r="D17" s="18"/>
      <c r="E17" s="18"/>
    </row>
    <row r="18" spans="1:5" ht="15.75">
      <c r="A18" s="15" t="s">
        <v>72</v>
      </c>
      <c r="B18" s="18">
        <v>52032</v>
      </c>
      <c r="C18" s="18"/>
      <c r="D18" s="18"/>
      <c r="E18" s="18"/>
    </row>
    <row r="19" spans="1:5" ht="15.75">
      <c r="A19" s="15" t="s">
        <v>73</v>
      </c>
      <c r="B19" s="18">
        <v>-16965.338</v>
      </c>
      <c r="C19" s="18"/>
      <c r="D19" s="18"/>
      <c r="E19" s="18"/>
    </row>
    <row r="20" spans="1:5" ht="16.5">
      <c r="A20" s="20" t="s">
        <v>74</v>
      </c>
      <c r="B20" s="29">
        <v>0.1096</v>
      </c>
      <c r="C20" s="29"/>
      <c r="D20" s="29"/>
      <c r="E20" s="29"/>
    </row>
    <row r="21" spans="1:5" ht="15.75">
      <c r="A21" s="30" t="s">
        <v>75</v>
      </c>
      <c r="B21" s="15"/>
      <c r="C21" s="15"/>
      <c r="D21" s="15"/>
      <c r="E21" s="15"/>
    </row>
  </sheetData>
  <mergeCells count="2">
    <mergeCell ref="D6:E6"/>
    <mergeCell ref="B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CF4C-B5C0-4AF7-885E-E4080776B3AD}">
  <sheetPr>
    <tabColor theme="4"/>
  </sheetPr>
  <dimension ref="A1:E21"/>
  <sheetViews>
    <sheetView workbookViewId="0">
      <selection activeCell="E32" sqref="E32"/>
    </sheetView>
  </sheetViews>
  <sheetFormatPr defaultColWidth="8.7109375" defaultRowHeight="15"/>
  <cols>
    <col min="1" max="1" width="30.1406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53</v>
      </c>
      <c r="B2" s="15"/>
      <c r="C2" s="15"/>
      <c r="D2" s="15"/>
      <c r="E2" s="15"/>
    </row>
    <row r="3" spans="1:5" ht="15.75">
      <c r="A3" s="17" t="s">
        <v>76</v>
      </c>
      <c r="B3" s="18"/>
      <c r="C3" s="18"/>
      <c r="D3" s="18"/>
      <c r="E3" s="18"/>
    </row>
    <row r="4" spans="1:5" ht="15.75">
      <c r="A4" s="19"/>
      <c r="B4" s="85" t="s">
        <v>55</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77</v>
      </c>
      <c r="B8" s="18">
        <v>7.7548400000000003E-2</v>
      </c>
      <c r="C8" s="26" t="s">
        <v>64</v>
      </c>
      <c r="D8" s="23">
        <v>5.1669800000000002E-2</v>
      </c>
      <c r="E8" s="23">
        <v>0.10342709999999999</v>
      </c>
    </row>
    <row r="9" spans="1:5" ht="15.75">
      <c r="A9" s="24" t="s">
        <v>78</v>
      </c>
      <c r="B9" s="31">
        <v>-5.6575999999999996E-3</v>
      </c>
      <c r="C9" s="28" t="s">
        <v>64</v>
      </c>
      <c r="D9" s="23">
        <v>-8.1457000000000005E-3</v>
      </c>
      <c r="E9" s="23">
        <v>-3.1695E-3</v>
      </c>
    </row>
    <row r="10" spans="1:5" ht="15.75">
      <c r="A10" s="24" t="s">
        <v>79</v>
      </c>
      <c r="B10" s="31">
        <v>1.7675199999999999E-2</v>
      </c>
      <c r="C10" s="28" t="s">
        <v>64</v>
      </c>
      <c r="D10" s="23">
        <v>1.52716E-2</v>
      </c>
      <c r="E10" s="23">
        <v>2.0078800000000001E-2</v>
      </c>
    </row>
    <row r="11" spans="1:5" ht="15.75">
      <c r="A11" s="24" t="s">
        <v>80</v>
      </c>
      <c r="B11" s="31">
        <v>9.0145199999999995E-2</v>
      </c>
      <c r="C11" s="28" t="s">
        <v>64</v>
      </c>
      <c r="D11" s="23">
        <v>5.7869299999999999E-2</v>
      </c>
      <c r="E11" s="23">
        <v>0.12242119999999999</v>
      </c>
    </row>
    <row r="12" spans="1:5" ht="15.75">
      <c r="A12" s="24" t="s">
        <v>81</v>
      </c>
      <c r="B12" s="31">
        <v>-1.8714000000000001E-2</v>
      </c>
      <c r="C12" s="28" t="s">
        <v>64</v>
      </c>
      <c r="D12" s="23">
        <v>-1.9555800000000002E-2</v>
      </c>
      <c r="E12" s="23">
        <v>-1.7872300000000001E-2</v>
      </c>
    </row>
    <row r="13" spans="1:5" ht="15.75">
      <c r="A13" s="24" t="s">
        <v>67</v>
      </c>
      <c r="B13" s="31">
        <v>-1.877626</v>
      </c>
      <c r="C13" s="28" t="s">
        <v>64</v>
      </c>
      <c r="D13" s="23">
        <v>-2.0653350000000001</v>
      </c>
      <c r="E13" s="23">
        <v>-1.689918</v>
      </c>
    </row>
    <row r="14" spans="1:5" ht="15.75">
      <c r="A14" s="24" t="s">
        <v>68</v>
      </c>
      <c r="B14" s="31">
        <v>0.16018579999999999</v>
      </c>
      <c r="C14" s="28" t="s">
        <v>64</v>
      </c>
      <c r="D14" s="23">
        <v>0.10510070000000001</v>
      </c>
      <c r="E14" s="23">
        <v>0.21527089999999999</v>
      </c>
    </row>
    <row r="15" spans="1:5" ht="15.75">
      <c r="A15" s="24" t="s">
        <v>69</v>
      </c>
      <c r="B15" s="31">
        <v>0.1104098</v>
      </c>
      <c r="C15" s="28" t="s">
        <v>64</v>
      </c>
      <c r="D15" s="23">
        <v>8.2092399999999996E-2</v>
      </c>
      <c r="E15" s="23">
        <v>0.13872719999999999</v>
      </c>
    </row>
    <row r="16" spans="1:5" ht="15.75">
      <c r="A16" s="22" t="s">
        <v>70</v>
      </c>
      <c r="B16" s="18"/>
      <c r="C16" s="18"/>
      <c r="D16" s="18"/>
      <c r="E16" s="18"/>
    </row>
    <row r="17" spans="1:5" ht="15.75">
      <c r="A17" s="15" t="s">
        <v>71</v>
      </c>
      <c r="B17" s="18">
        <v>2169</v>
      </c>
      <c r="C17" s="18"/>
      <c r="D17" s="18"/>
      <c r="E17" s="18"/>
    </row>
    <row r="18" spans="1:5" ht="15.75">
      <c r="A18" s="15" t="s">
        <v>72</v>
      </c>
      <c r="B18" s="18">
        <v>52032</v>
      </c>
      <c r="C18" s="18"/>
      <c r="D18" s="18"/>
      <c r="E18" s="18"/>
    </row>
    <row r="19" spans="1:5" ht="15.75">
      <c r="A19" s="15" t="s">
        <v>73</v>
      </c>
      <c r="B19" s="18">
        <v>-15171.734</v>
      </c>
      <c r="C19" s="18"/>
      <c r="D19" s="18"/>
      <c r="E19" s="18"/>
    </row>
    <row r="20" spans="1:5" ht="16.5">
      <c r="A20" s="20" t="s">
        <v>74</v>
      </c>
      <c r="B20" s="29">
        <v>0.1467</v>
      </c>
      <c r="C20" s="29"/>
      <c r="D20" s="29"/>
      <c r="E20" s="29"/>
    </row>
    <row r="21" spans="1:5" ht="15.75">
      <c r="A21" s="30" t="s">
        <v>75</v>
      </c>
      <c r="B21" s="15"/>
      <c r="C21" s="15"/>
      <c r="D21" s="15"/>
      <c r="E21" s="15"/>
    </row>
  </sheetData>
  <mergeCells count="2">
    <mergeCell ref="B4:E4"/>
    <mergeCell ref="D6: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719B-2862-4FCF-9533-1E5DE0B8EEB2}">
  <sheetPr>
    <tabColor theme="4"/>
  </sheetPr>
  <dimension ref="A1:E24"/>
  <sheetViews>
    <sheetView workbookViewId="0">
      <selection activeCell="I31" sqref="I31"/>
    </sheetView>
  </sheetViews>
  <sheetFormatPr defaultColWidth="8.7109375" defaultRowHeight="15"/>
  <cols>
    <col min="1" max="1" width="45.57031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82</v>
      </c>
      <c r="B2" s="15"/>
      <c r="C2" s="15"/>
      <c r="D2" s="15"/>
      <c r="E2" s="15"/>
    </row>
    <row r="3" spans="1:5" ht="15.75">
      <c r="A3" s="17" t="s">
        <v>54</v>
      </c>
      <c r="B3" s="18"/>
      <c r="C3" s="18"/>
      <c r="D3" s="18"/>
      <c r="E3" s="18"/>
    </row>
    <row r="4" spans="1:5" ht="15.75">
      <c r="A4" s="19"/>
      <c r="B4" s="85" t="s">
        <v>55</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83</v>
      </c>
      <c r="B8" s="18">
        <v>-0.1856612</v>
      </c>
      <c r="C8" s="26" t="s">
        <v>64</v>
      </c>
      <c r="D8" s="23">
        <v>-0.24613850000000001</v>
      </c>
      <c r="E8" s="23">
        <v>-0.12518389999999999</v>
      </c>
    </row>
    <row r="9" spans="1:5" ht="15.75">
      <c r="A9" s="24" t="s">
        <v>84</v>
      </c>
      <c r="B9" s="31">
        <v>2.15768E-2</v>
      </c>
      <c r="C9" s="28"/>
      <c r="D9" s="23">
        <v>-4.6835500000000002E-2</v>
      </c>
      <c r="E9" s="23">
        <v>8.9989200000000005E-2</v>
      </c>
    </row>
    <row r="10" spans="1:5" ht="15.75">
      <c r="A10" s="24" t="s">
        <v>85</v>
      </c>
      <c r="B10" s="31">
        <v>1.4722900000000001E-2</v>
      </c>
      <c r="C10" s="28"/>
      <c r="D10" s="23">
        <v>-7.0753099999999999E-2</v>
      </c>
      <c r="E10" s="23">
        <v>0.100199</v>
      </c>
    </row>
    <row r="11" spans="1:5" ht="15.75">
      <c r="A11" s="24" t="s">
        <v>86</v>
      </c>
      <c r="B11" s="31">
        <v>5.6106700000000002E-2</v>
      </c>
      <c r="C11" s="28"/>
      <c r="D11" s="23">
        <v>-2.8179699999999998E-2</v>
      </c>
      <c r="E11" s="23">
        <v>0.1403932</v>
      </c>
    </row>
    <row r="12" spans="1:5" ht="15.75">
      <c r="A12" s="24" t="s">
        <v>87</v>
      </c>
      <c r="B12" s="31">
        <v>-0.20804300000000001</v>
      </c>
      <c r="C12" s="28" t="s">
        <v>64</v>
      </c>
      <c r="D12" s="23">
        <v>-0.25836209999999998</v>
      </c>
      <c r="E12" s="23">
        <v>-0.1577238</v>
      </c>
    </row>
    <row r="13" spans="1:5" ht="15.75">
      <c r="A13" s="24" t="s">
        <v>88</v>
      </c>
      <c r="B13" s="31">
        <v>-8.7966999999999993E-3</v>
      </c>
      <c r="C13" s="28"/>
      <c r="D13" s="23">
        <v>-5.8809100000000003E-2</v>
      </c>
      <c r="E13" s="23">
        <v>4.1215599999999998E-2</v>
      </c>
    </row>
    <row r="14" spans="1:5" ht="15.75">
      <c r="A14" s="24" t="s">
        <v>89</v>
      </c>
      <c r="B14" s="31">
        <v>8.5589499999999999E-2</v>
      </c>
      <c r="C14" s="28" t="s">
        <v>64</v>
      </c>
      <c r="D14" s="23">
        <v>6.3172800000000001E-2</v>
      </c>
      <c r="E14" s="23">
        <v>0.10800609999999999</v>
      </c>
    </row>
    <row r="15" spans="1:5" ht="15.75">
      <c r="A15" s="24" t="s">
        <v>66</v>
      </c>
      <c r="B15" s="31">
        <v>-1.8705699999999999E-2</v>
      </c>
      <c r="C15" s="28" t="s">
        <v>64</v>
      </c>
      <c r="D15" s="23">
        <v>-1.9548099999999999E-2</v>
      </c>
      <c r="E15" s="23">
        <v>-1.7863299999999999E-2</v>
      </c>
    </row>
    <row r="16" spans="1:5" ht="15.75">
      <c r="A16" s="24" t="s">
        <v>67</v>
      </c>
      <c r="B16" s="31">
        <v>-2.3413369999999998</v>
      </c>
      <c r="C16" s="28" t="s">
        <v>64</v>
      </c>
      <c r="D16" s="23">
        <v>-2.5140250000000002</v>
      </c>
      <c r="E16" s="23">
        <v>-2.16865</v>
      </c>
    </row>
    <row r="17" spans="1:5" ht="15.75">
      <c r="A17" s="24" t="s">
        <v>68</v>
      </c>
      <c r="B17" s="31">
        <v>0.1469076</v>
      </c>
      <c r="C17" s="28" t="s">
        <v>64</v>
      </c>
      <c r="D17" s="23">
        <v>9.1885599999999998E-2</v>
      </c>
      <c r="E17" s="23">
        <v>0.20192969999999999</v>
      </c>
    </row>
    <row r="18" spans="1:5" ht="15.75">
      <c r="A18" s="24" t="s">
        <v>69</v>
      </c>
      <c r="B18" s="31">
        <v>0.1149155</v>
      </c>
      <c r="C18" s="28" t="s">
        <v>64</v>
      </c>
      <c r="D18" s="23">
        <v>8.6599499999999996E-2</v>
      </c>
      <c r="E18" s="23">
        <v>0.14323150000000001</v>
      </c>
    </row>
    <row r="19" spans="1:5" ht="15.75">
      <c r="A19" s="22" t="s">
        <v>70</v>
      </c>
      <c r="B19" s="18"/>
      <c r="C19" s="18"/>
      <c r="D19" s="18"/>
      <c r="E19" s="18"/>
    </row>
    <row r="20" spans="1:5" ht="15.75">
      <c r="A20" s="15" t="s">
        <v>71</v>
      </c>
      <c r="B20" s="18">
        <v>2169</v>
      </c>
      <c r="C20" s="18"/>
      <c r="D20" s="18"/>
      <c r="E20" s="18"/>
    </row>
    <row r="21" spans="1:5" ht="15.75">
      <c r="A21" s="15" t="s">
        <v>72</v>
      </c>
      <c r="B21" s="18">
        <v>48672</v>
      </c>
      <c r="C21" s="18"/>
      <c r="D21" s="18"/>
      <c r="E21" s="18"/>
    </row>
    <row r="22" spans="1:5" ht="15.75">
      <c r="A22" s="15" t="s">
        <v>73</v>
      </c>
      <c r="B22" s="18">
        <v>-15119.249</v>
      </c>
      <c r="C22" s="18"/>
      <c r="D22" s="18"/>
      <c r="E22" s="18"/>
    </row>
    <row r="23" spans="1:5" ht="16.5">
      <c r="A23" s="20" t="s">
        <v>74</v>
      </c>
      <c r="B23" s="29">
        <v>0.14960000000000001</v>
      </c>
      <c r="C23" s="29"/>
      <c r="D23" s="29"/>
      <c r="E23" s="29"/>
    </row>
    <row r="24" spans="1:5" ht="15.75">
      <c r="A24" s="30" t="s">
        <v>75</v>
      </c>
      <c r="B24" s="15"/>
      <c r="C24" s="15"/>
      <c r="D24" s="15"/>
      <c r="E24" s="15"/>
    </row>
  </sheetData>
  <mergeCells count="2">
    <mergeCell ref="B4:E4"/>
    <mergeCell ref="D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CD3B-5BB4-4D47-8799-FD753113141B}">
  <sheetPr>
    <tabColor theme="4"/>
  </sheetPr>
  <dimension ref="A1:E29"/>
  <sheetViews>
    <sheetView workbookViewId="0">
      <selection activeCell="H35" sqref="H35"/>
    </sheetView>
  </sheetViews>
  <sheetFormatPr defaultColWidth="8.7109375" defaultRowHeight="15"/>
  <cols>
    <col min="1" max="1" width="45.57031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90</v>
      </c>
      <c r="B2" s="15"/>
      <c r="C2" s="15"/>
      <c r="D2" s="15"/>
      <c r="E2" s="15"/>
    </row>
    <row r="3" spans="1:5" ht="15.75">
      <c r="A3" s="17" t="s">
        <v>54</v>
      </c>
      <c r="B3" s="18"/>
      <c r="C3" s="18"/>
      <c r="D3" s="18"/>
      <c r="E3" s="18"/>
    </row>
    <row r="4" spans="1:5" ht="15.75">
      <c r="A4" s="19"/>
      <c r="B4" s="85" t="s">
        <v>91</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83</v>
      </c>
      <c r="B8" s="18">
        <v>-0.13525470000000001</v>
      </c>
      <c r="C8" s="26" t="s">
        <v>64</v>
      </c>
      <c r="D8" s="23">
        <v>-0.1795581</v>
      </c>
      <c r="E8" s="23">
        <v>-9.0951299999999999E-2</v>
      </c>
    </row>
    <row r="9" spans="1:5" ht="15.75">
      <c r="A9" s="24" t="s">
        <v>84</v>
      </c>
      <c r="B9" s="31">
        <v>3.3227E-3</v>
      </c>
      <c r="C9" s="28"/>
      <c r="D9" s="23">
        <v>-4.1080699999999998E-2</v>
      </c>
      <c r="E9" s="23">
        <v>4.7725999999999998E-2</v>
      </c>
    </row>
    <row r="10" spans="1:5" ht="15.75">
      <c r="A10" s="24" t="s">
        <v>85</v>
      </c>
      <c r="B10" s="31">
        <v>2.3640100000000001E-2</v>
      </c>
      <c r="C10" s="28"/>
      <c r="D10" s="23">
        <v>-3.0478100000000001E-2</v>
      </c>
      <c r="E10" s="23">
        <v>7.7758400000000005E-2</v>
      </c>
    </row>
    <row r="11" spans="1:5" ht="15.75">
      <c r="A11" s="24" t="s">
        <v>86</v>
      </c>
      <c r="B11" s="31">
        <v>3.7528899999999997E-2</v>
      </c>
      <c r="C11" s="28"/>
      <c r="D11" s="23">
        <v>-1.9735300000000001E-2</v>
      </c>
      <c r="E11" s="23">
        <v>9.4793000000000002E-2</v>
      </c>
    </row>
    <row r="12" spans="1:5" ht="15.75">
      <c r="A12" s="24" t="s">
        <v>87</v>
      </c>
      <c r="B12" s="31">
        <v>-9.8252199999999998E-2</v>
      </c>
      <c r="C12" s="28" t="s">
        <v>64</v>
      </c>
      <c r="D12" s="23">
        <v>-0.15884889999999999</v>
      </c>
      <c r="E12" s="23">
        <v>-3.7655500000000001E-2</v>
      </c>
    </row>
    <row r="13" spans="1:5" ht="15.75">
      <c r="A13" s="24" t="s">
        <v>88</v>
      </c>
      <c r="B13" s="31">
        <v>2.2154699999999999E-2</v>
      </c>
      <c r="C13" s="28"/>
      <c r="D13" s="23">
        <v>-2.09213E-2</v>
      </c>
      <c r="E13" s="23">
        <v>6.52306E-2</v>
      </c>
    </row>
    <row r="14" spans="1:5" ht="15.75">
      <c r="A14" s="24" t="s">
        <v>89</v>
      </c>
      <c r="B14" s="31">
        <v>4.4669800000000003E-2</v>
      </c>
      <c r="C14" s="28" t="s">
        <v>64</v>
      </c>
      <c r="D14" s="23">
        <v>1.9762100000000001E-2</v>
      </c>
      <c r="E14" s="23">
        <v>6.9577399999999998E-2</v>
      </c>
    </row>
    <row r="15" spans="1:5" ht="15.75">
      <c r="A15" s="24" t="s">
        <v>66</v>
      </c>
      <c r="B15" s="31">
        <v>-1.11947E-2</v>
      </c>
      <c r="C15" s="28" t="s">
        <v>64</v>
      </c>
      <c r="D15" s="23">
        <v>-1.38567E-2</v>
      </c>
      <c r="E15" s="23">
        <v>-8.5328000000000001E-3</v>
      </c>
    </row>
    <row r="16" spans="1:5" ht="15.75">
      <c r="A16" s="24" t="s">
        <v>67</v>
      </c>
      <c r="B16" s="31">
        <v>-1.570001</v>
      </c>
      <c r="C16" s="28" t="s">
        <v>64</v>
      </c>
      <c r="D16" s="23">
        <v>-1.9462630000000001</v>
      </c>
      <c r="E16" s="23">
        <v>-1.1937390000000001</v>
      </c>
    </row>
    <row r="17" spans="1:5" ht="15.75">
      <c r="A17" s="24" t="s">
        <v>68</v>
      </c>
      <c r="B17" s="31">
        <v>0.1090358</v>
      </c>
      <c r="C17" s="28" t="s">
        <v>64</v>
      </c>
      <c r="D17" s="23">
        <v>6.0739399999999999E-2</v>
      </c>
      <c r="E17" s="23">
        <v>0.1573321</v>
      </c>
    </row>
    <row r="18" spans="1:5" ht="15.75">
      <c r="A18" s="24" t="s">
        <v>69</v>
      </c>
      <c r="B18" s="31">
        <v>5.9621500000000001E-2</v>
      </c>
      <c r="C18" s="28" t="s">
        <v>64</v>
      </c>
      <c r="D18" s="23">
        <v>3.2958899999999999E-2</v>
      </c>
      <c r="E18" s="23">
        <v>8.6284100000000002E-2</v>
      </c>
    </row>
    <row r="19" spans="1:5" ht="15.75">
      <c r="A19" s="22" t="s">
        <v>92</v>
      </c>
      <c r="B19" s="31"/>
      <c r="C19" s="28"/>
      <c r="D19" s="23"/>
      <c r="E19" s="23"/>
    </row>
    <row r="20" spans="1:5" ht="15.75">
      <c r="A20" s="24" t="s">
        <v>93</v>
      </c>
      <c r="B20" s="31">
        <v>3.5389000000000002E-3</v>
      </c>
      <c r="C20" s="28"/>
      <c r="D20" s="23">
        <v>-6.1849700000000001E-2</v>
      </c>
      <c r="E20" s="23">
        <v>6.8927500000000003E-2</v>
      </c>
    </row>
    <row r="21" spans="1:5" ht="15.75">
      <c r="A21" s="24" t="s">
        <v>94</v>
      </c>
      <c r="B21" s="31">
        <v>5.3638999999999996E-3</v>
      </c>
      <c r="C21" s="28"/>
      <c r="D21" s="23">
        <v>-5.9489E-3</v>
      </c>
      <c r="E21" s="23">
        <v>1.6676699999999999E-2</v>
      </c>
    </row>
    <row r="22" spans="1:5" ht="15.75">
      <c r="A22" s="24" t="s">
        <v>95</v>
      </c>
      <c r="B22" s="31">
        <v>0.38037759999999998</v>
      </c>
      <c r="C22" s="28" t="s">
        <v>64</v>
      </c>
      <c r="D22" s="23">
        <v>0.17318610000000001</v>
      </c>
      <c r="E22" s="23">
        <v>0.58756909999999996</v>
      </c>
    </row>
    <row r="23" spans="1:5" ht="15.75">
      <c r="A23" s="24" t="s">
        <v>96</v>
      </c>
      <c r="B23" s="31">
        <v>6.1601599999999999E-2</v>
      </c>
      <c r="C23" s="28" t="s">
        <v>97</v>
      </c>
      <c r="D23" s="23">
        <v>1.28127E-2</v>
      </c>
      <c r="E23" s="23">
        <v>0.1103904</v>
      </c>
    </row>
    <row r="24" spans="1:5" ht="15.75">
      <c r="A24" s="24" t="s">
        <v>98</v>
      </c>
      <c r="B24" s="31">
        <v>-18.449110000000001</v>
      </c>
      <c r="C24" s="28" t="s">
        <v>64</v>
      </c>
      <c r="D24" s="23">
        <v>-18.714009999999998</v>
      </c>
      <c r="E24" s="23">
        <v>-18.18422</v>
      </c>
    </row>
    <row r="25" spans="1:5" ht="15.75">
      <c r="A25" s="22" t="s">
        <v>70</v>
      </c>
      <c r="B25" s="18"/>
      <c r="C25" s="18"/>
      <c r="D25" s="18"/>
      <c r="E25" s="18"/>
    </row>
    <row r="26" spans="1:5" ht="15.75">
      <c r="A26" s="15" t="s">
        <v>71</v>
      </c>
      <c r="B26" s="18">
        <v>2169</v>
      </c>
      <c r="C26" s="18"/>
      <c r="D26" s="18"/>
      <c r="E26" s="18"/>
    </row>
    <row r="27" spans="1:5" ht="15.75">
      <c r="A27" s="15" t="s">
        <v>72</v>
      </c>
      <c r="B27" s="18">
        <v>48672</v>
      </c>
      <c r="C27" s="18"/>
      <c r="D27" s="18"/>
      <c r="E27" s="18"/>
    </row>
    <row r="28" spans="1:5" ht="15.75">
      <c r="A28" s="15" t="s">
        <v>73</v>
      </c>
      <c r="B28" s="21">
        <v>-14788.39</v>
      </c>
      <c r="C28" s="21"/>
      <c r="D28" s="21"/>
      <c r="E28" s="21"/>
    </row>
    <row r="29" spans="1:5" ht="15.75">
      <c r="A29" s="30" t="s">
        <v>75</v>
      </c>
      <c r="B29" s="15"/>
      <c r="C29" s="15"/>
      <c r="D29" s="15"/>
      <c r="E29" s="15"/>
    </row>
  </sheetData>
  <mergeCells count="2">
    <mergeCell ref="B4:E4"/>
    <mergeCell ref="D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BD162-5EDD-4A27-B27A-E1FE4CCE483B}">
  <sheetPr>
    <tabColor theme="4"/>
  </sheetPr>
  <dimension ref="A1:E34"/>
  <sheetViews>
    <sheetView workbookViewId="0">
      <selection activeCell="K28" sqref="K28"/>
    </sheetView>
  </sheetViews>
  <sheetFormatPr defaultColWidth="8.7109375" defaultRowHeight="15"/>
  <cols>
    <col min="1" max="1" width="45.57031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99</v>
      </c>
      <c r="B2" s="15"/>
      <c r="C2" s="15"/>
      <c r="D2" s="15"/>
      <c r="E2" s="15"/>
    </row>
    <row r="3" spans="1:5" ht="15.75">
      <c r="A3" s="17" t="s">
        <v>54</v>
      </c>
      <c r="B3" s="18"/>
      <c r="C3" s="18"/>
      <c r="D3" s="18"/>
      <c r="E3" s="18"/>
    </row>
    <row r="4" spans="1:5" ht="15.75">
      <c r="A4" s="19"/>
      <c r="B4" s="85" t="s">
        <v>91</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66</v>
      </c>
      <c r="B8" s="18">
        <v>-2.3665499999999999E-2</v>
      </c>
      <c r="C8" s="26" t="s">
        <v>64</v>
      </c>
      <c r="D8" s="23">
        <v>-2.5186199999999999E-2</v>
      </c>
      <c r="E8" s="23">
        <v>-2.2144799999999999E-2</v>
      </c>
    </row>
    <row r="9" spans="1:5" ht="15.75">
      <c r="A9" s="24" t="s">
        <v>83</v>
      </c>
      <c r="B9" s="31">
        <v>-0.16670699999999999</v>
      </c>
      <c r="C9" s="28" t="s">
        <v>64</v>
      </c>
      <c r="D9" s="23">
        <v>-0.2730881</v>
      </c>
      <c r="E9" s="23">
        <v>-6.0325900000000002E-2</v>
      </c>
    </row>
    <row r="10" spans="1:5" ht="15.75">
      <c r="A10" s="24" t="s">
        <v>84</v>
      </c>
      <c r="B10" s="31">
        <v>0.1215566</v>
      </c>
      <c r="C10" s="28" t="s">
        <v>97</v>
      </c>
      <c r="D10" s="23">
        <v>6.8020000000000005E-4</v>
      </c>
      <c r="E10" s="23">
        <v>0.24243290000000001</v>
      </c>
    </row>
    <row r="11" spans="1:5" ht="15.75">
      <c r="A11" s="24" t="s">
        <v>85</v>
      </c>
      <c r="B11" s="31">
        <v>4.5169399999999998E-2</v>
      </c>
      <c r="C11" s="28"/>
      <c r="D11" s="23">
        <v>-9.2988699999999994E-2</v>
      </c>
      <c r="E11" s="23">
        <v>0.1833275</v>
      </c>
    </row>
    <row r="12" spans="1:5" ht="15.75">
      <c r="A12" s="24" t="s">
        <v>86</v>
      </c>
      <c r="B12" s="31">
        <v>0.13565730000000001</v>
      </c>
      <c r="C12" s="28" t="s">
        <v>97</v>
      </c>
      <c r="D12" s="23">
        <v>1.2983000000000001E-3</v>
      </c>
      <c r="E12" s="23">
        <v>0.27001639999999999</v>
      </c>
    </row>
    <row r="13" spans="1:5" ht="15.75">
      <c r="A13" s="24" t="s">
        <v>87</v>
      </c>
      <c r="B13" s="31">
        <v>-0.22021399999999999</v>
      </c>
      <c r="C13" s="28" t="s">
        <v>64</v>
      </c>
      <c r="D13" s="23">
        <v>-0.31067660000000002</v>
      </c>
      <c r="E13" s="23">
        <v>-0.12975139999999999</v>
      </c>
    </row>
    <row r="14" spans="1:5" ht="15.75">
      <c r="A14" s="24" t="s">
        <v>88</v>
      </c>
      <c r="B14" s="31">
        <v>7.7851000000000004E-2</v>
      </c>
      <c r="C14" s="28" t="s">
        <v>100</v>
      </c>
      <c r="D14" s="23">
        <v>-1.39788E-2</v>
      </c>
      <c r="E14" s="23">
        <v>0.16968079999999999</v>
      </c>
    </row>
    <row r="15" spans="1:5" ht="15.75">
      <c r="A15" s="24" t="s">
        <v>89</v>
      </c>
      <c r="B15" s="31">
        <v>7.1277900000000005E-2</v>
      </c>
      <c r="C15" s="28" t="s">
        <v>64</v>
      </c>
      <c r="D15" s="23">
        <v>3.51606E-2</v>
      </c>
      <c r="E15" s="23">
        <v>0.1073952</v>
      </c>
    </row>
    <row r="16" spans="1:5" ht="15.75">
      <c r="A16" s="24" t="s">
        <v>67</v>
      </c>
      <c r="B16" s="31">
        <v>-3.6890459999999998</v>
      </c>
      <c r="C16" s="28" t="s">
        <v>64</v>
      </c>
      <c r="D16" s="23">
        <v>-4.3441210000000003</v>
      </c>
      <c r="E16" s="23">
        <v>-3.0339710000000002</v>
      </c>
    </row>
    <row r="17" spans="1:5" ht="15.75">
      <c r="A17" s="24" t="s">
        <v>68</v>
      </c>
      <c r="B17" s="31">
        <v>0.1820022</v>
      </c>
      <c r="C17" s="28" t="s">
        <v>100</v>
      </c>
      <c r="D17" s="23">
        <v>-1.8849100000000001E-2</v>
      </c>
      <c r="E17" s="23">
        <v>0.38285360000000002</v>
      </c>
    </row>
    <row r="18" spans="1:5" ht="15.75">
      <c r="A18" s="24" t="s">
        <v>69</v>
      </c>
      <c r="B18" s="31">
        <v>0.19106619999999999</v>
      </c>
      <c r="C18" s="28" t="s">
        <v>97</v>
      </c>
      <c r="D18" s="23">
        <v>4.6548199999999998E-2</v>
      </c>
      <c r="E18" s="23">
        <v>0.3355843</v>
      </c>
    </row>
    <row r="19" spans="1:5" ht="15.75">
      <c r="A19" s="22" t="s">
        <v>101</v>
      </c>
      <c r="B19" s="31"/>
      <c r="C19" s="28"/>
      <c r="D19" s="23"/>
      <c r="E19" s="23"/>
    </row>
    <row r="20" spans="1:5" ht="15.75">
      <c r="A20" s="24" t="s">
        <v>83</v>
      </c>
      <c r="B20" s="31">
        <v>-0.47123130000000002</v>
      </c>
      <c r="C20" s="28" t="s">
        <v>64</v>
      </c>
      <c r="D20" s="23">
        <v>-0.60777040000000004</v>
      </c>
      <c r="E20" s="23">
        <v>-0.3346922</v>
      </c>
    </row>
    <row r="21" spans="1:5" ht="15.75">
      <c r="A21" s="24" t="s">
        <v>84</v>
      </c>
      <c r="B21" s="31">
        <v>-0.24405299999999999</v>
      </c>
      <c r="C21" s="28" t="s">
        <v>97</v>
      </c>
      <c r="D21" s="23">
        <v>-0.46242369999999999</v>
      </c>
      <c r="E21" s="23">
        <v>-2.5682199999999999E-2</v>
      </c>
    </row>
    <row r="22" spans="1:5" ht="15.75">
      <c r="A22" s="24" t="s">
        <v>85</v>
      </c>
      <c r="B22" s="31">
        <v>0.1157299</v>
      </c>
      <c r="C22" s="28"/>
      <c r="D22" s="23">
        <v>-0.1204756</v>
      </c>
      <c r="E22" s="23">
        <v>0.35193550000000001</v>
      </c>
    </row>
    <row r="23" spans="1:5" ht="15.75">
      <c r="A23" s="24" t="s">
        <v>86</v>
      </c>
      <c r="B23" s="31">
        <v>-0.3600545</v>
      </c>
      <c r="C23" s="28" t="s">
        <v>64</v>
      </c>
      <c r="D23" s="23">
        <v>-0.53693840000000004</v>
      </c>
      <c r="E23" s="23">
        <v>-0.18317059999999999</v>
      </c>
    </row>
    <row r="24" spans="1:5" ht="15.75">
      <c r="A24" s="24" t="s">
        <v>87</v>
      </c>
      <c r="B24" s="31">
        <v>0.39339560000000001</v>
      </c>
      <c r="C24" s="28" t="s">
        <v>64</v>
      </c>
      <c r="D24" s="23">
        <v>0.32740659999999999</v>
      </c>
      <c r="E24" s="23">
        <v>0.45938449999999997</v>
      </c>
    </row>
    <row r="25" spans="1:5" ht="15.75">
      <c r="A25" s="24" t="s">
        <v>88</v>
      </c>
      <c r="B25" s="31">
        <v>0.5553321</v>
      </c>
      <c r="C25" s="28" t="s">
        <v>64</v>
      </c>
      <c r="D25" s="23">
        <v>0.49642409999999998</v>
      </c>
      <c r="E25" s="23">
        <v>0.61424000000000001</v>
      </c>
    </row>
    <row r="26" spans="1:5" ht="15.75">
      <c r="A26" s="24" t="s">
        <v>89</v>
      </c>
      <c r="B26" s="31">
        <v>-8.3684999999999992E-3</v>
      </c>
      <c r="C26" s="28"/>
      <c r="D26" s="23">
        <v>-6.7642099999999997E-2</v>
      </c>
      <c r="E26" s="23">
        <v>5.0905100000000002E-2</v>
      </c>
    </row>
    <row r="27" spans="1:5" ht="15.75">
      <c r="A27" s="24" t="s">
        <v>67</v>
      </c>
      <c r="B27" s="31">
        <v>-2.18858</v>
      </c>
      <c r="C27" s="28" t="s">
        <v>64</v>
      </c>
      <c r="D27" s="23">
        <v>-2.5432239999999999</v>
      </c>
      <c r="E27" s="23">
        <v>-1.833936</v>
      </c>
    </row>
    <row r="28" spans="1:5" ht="15.75">
      <c r="A28" s="24" t="s">
        <v>68</v>
      </c>
      <c r="B28" s="31">
        <v>-0.24294869999999999</v>
      </c>
      <c r="C28" s="28" t="s">
        <v>100</v>
      </c>
      <c r="D28" s="23">
        <v>-0.49469809999999997</v>
      </c>
      <c r="E28" s="23">
        <v>8.8006999999999998E-3</v>
      </c>
    </row>
    <row r="29" spans="1:5" ht="15.75">
      <c r="A29" s="24" t="s">
        <v>69</v>
      </c>
      <c r="B29" s="31">
        <v>0.2013424</v>
      </c>
      <c r="C29" s="28" t="s">
        <v>100</v>
      </c>
      <c r="D29" s="23">
        <v>3.368E-4</v>
      </c>
      <c r="E29" s="23">
        <v>0.40234789999999998</v>
      </c>
    </row>
    <row r="30" spans="1:5" ht="15.75">
      <c r="A30" s="22" t="s">
        <v>70</v>
      </c>
      <c r="B30" s="18"/>
      <c r="C30" s="18"/>
      <c r="D30" s="18"/>
      <c r="E30" s="18"/>
    </row>
    <row r="31" spans="1:5" ht="15.75">
      <c r="A31" s="15" t="s">
        <v>71</v>
      </c>
      <c r="B31" s="18">
        <v>2169</v>
      </c>
      <c r="C31" s="18"/>
      <c r="D31" s="18"/>
      <c r="E31" s="18"/>
    </row>
    <row r="32" spans="1:5" ht="15.75">
      <c r="A32" s="15" t="s">
        <v>72</v>
      </c>
      <c r="B32" s="18">
        <v>48672</v>
      </c>
      <c r="C32" s="18"/>
      <c r="D32" s="18"/>
      <c r="E32" s="18"/>
    </row>
    <row r="33" spans="1:5" ht="15.75">
      <c r="A33" s="15" t="s">
        <v>73</v>
      </c>
      <c r="B33" s="21">
        <v>-14788.39</v>
      </c>
      <c r="C33" s="21"/>
      <c r="D33" s="21"/>
      <c r="E33" s="21"/>
    </row>
    <row r="34" spans="1:5" ht="15.75">
      <c r="A34" s="30" t="s">
        <v>75</v>
      </c>
      <c r="B34" s="15"/>
      <c r="C34" s="15"/>
      <c r="D34" s="15"/>
      <c r="E34" s="15"/>
    </row>
  </sheetData>
  <mergeCells count="2">
    <mergeCell ref="B4:E4"/>
    <mergeCell ref="D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E698-810C-4440-8AEB-83ECA837933B}">
  <sheetPr>
    <tabColor theme="4"/>
  </sheetPr>
  <dimension ref="A1:E26"/>
  <sheetViews>
    <sheetView workbookViewId="0">
      <selection activeCell="O27" sqref="O27"/>
    </sheetView>
  </sheetViews>
  <sheetFormatPr defaultColWidth="8.7109375" defaultRowHeight="15"/>
  <cols>
    <col min="1" max="1" width="42.57031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102</v>
      </c>
      <c r="B2" s="15"/>
      <c r="C2" s="15"/>
      <c r="D2" s="15"/>
      <c r="E2" s="15"/>
    </row>
    <row r="3" spans="1:5" ht="15.75">
      <c r="A3" s="17" t="s">
        <v>76</v>
      </c>
      <c r="B3" s="18"/>
      <c r="C3" s="18"/>
      <c r="D3" s="18"/>
      <c r="E3" s="18"/>
    </row>
    <row r="4" spans="1:5" ht="15.75">
      <c r="A4" s="19"/>
      <c r="B4" s="85" t="s">
        <v>55</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103</v>
      </c>
      <c r="B8" s="18">
        <v>-0.1929514</v>
      </c>
      <c r="C8" s="26" t="s">
        <v>64</v>
      </c>
      <c r="D8" s="23">
        <v>-0.28322960000000003</v>
      </c>
      <c r="E8" s="23">
        <v>-0.1026733</v>
      </c>
    </row>
    <row r="9" spans="1:5" ht="15.75">
      <c r="A9" s="24" t="s">
        <v>104</v>
      </c>
      <c r="B9" s="31">
        <v>0.15417500000000001</v>
      </c>
      <c r="C9" s="28" t="s">
        <v>64</v>
      </c>
      <c r="D9" s="23">
        <v>4.4226399999999999E-2</v>
      </c>
      <c r="E9" s="23">
        <v>0.26412350000000001</v>
      </c>
    </row>
    <row r="10" spans="1:5" ht="15.75">
      <c r="A10" s="24" t="s">
        <v>105</v>
      </c>
      <c r="B10" s="31">
        <v>0.2273625</v>
      </c>
      <c r="C10" s="28" t="s">
        <v>64</v>
      </c>
      <c r="D10" s="23">
        <v>0.1090314</v>
      </c>
      <c r="E10" s="23">
        <v>0.34569369999999999</v>
      </c>
    </row>
    <row r="11" spans="1:5" ht="15.75">
      <c r="A11" s="24" t="s">
        <v>106</v>
      </c>
      <c r="B11" s="31">
        <v>0.2151286</v>
      </c>
      <c r="C11" s="28" t="s">
        <v>64</v>
      </c>
      <c r="D11" s="23">
        <v>0.10578650000000001</v>
      </c>
      <c r="E11" s="23">
        <v>0.3244707</v>
      </c>
    </row>
    <row r="12" spans="1:5" ht="15.75">
      <c r="A12" s="24" t="s">
        <v>79</v>
      </c>
      <c r="B12" s="31">
        <v>0.1005486</v>
      </c>
      <c r="C12" s="28" t="s">
        <v>64</v>
      </c>
      <c r="D12" s="23">
        <v>7.8814499999999996E-2</v>
      </c>
      <c r="E12" s="23">
        <v>0.12228269999999999</v>
      </c>
    </row>
    <row r="13" spans="1:5" ht="15.75">
      <c r="A13" s="24" t="s">
        <v>107</v>
      </c>
      <c r="B13" s="31">
        <v>1.4708E-3</v>
      </c>
      <c r="C13" s="28" t="s">
        <v>64</v>
      </c>
      <c r="D13" s="23">
        <v>7.7530000000000003E-4</v>
      </c>
      <c r="E13" s="23">
        <v>2.1662000000000001E-3</v>
      </c>
    </row>
    <row r="14" spans="1:5" ht="15.75">
      <c r="A14" s="24" t="s">
        <v>78</v>
      </c>
      <c r="B14" s="31">
        <v>-4.4132299999999999E-2</v>
      </c>
      <c r="C14" s="28" t="s">
        <v>64</v>
      </c>
      <c r="D14" s="23">
        <v>-6.4023200000000002E-2</v>
      </c>
      <c r="E14" s="23">
        <v>-2.42414E-2</v>
      </c>
    </row>
    <row r="15" spans="1:5" ht="15.75">
      <c r="A15" s="24" t="s">
        <v>108</v>
      </c>
      <c r="B15" s="31">
        <v>-3.3351000000000001E-3</v>
      </c>
      <c r="C15" s="28" t="s">
        <v>64</v>
      </c>
      <c r="D15" s="23">
        <v>-4.0876000000000003E-3</v>
      </c>
      <c r="E15" s="23">
        <v>-2.5825000000000002E-3</v>
      </c>
    </row>
    <row r="16" spans="1:5" ht="15.75">
      <c r="A16" s="24" t="s">
        <v>109</v>
      </c>
      <c r="B16" s="31">
        <v>4.2180000000000001E-4</v>
      </c>
      <c r="C16" s="28" t="s">
        <v>97</v>
      </c>
      <c r="D16" s="23">
        <v>9.3700000000000001E-5</v>
      </c>
      <c r="E16" s="23">
        <v>7.5000000000000002E-4</v>
      </c>
    </row>
    <row r="17" spans="1:5" ht="15.75">
      <c r="A17" s="24" t="s">
        <v>81</v>
      </c>
      <c r="B17" s="31">
        <v>-1.8062499999999999E-2</v>
      </c>
      <c r="C17" s="28" t="s">
        <v>64</v>
      </c>
      <c r="D17" s="23">
        <v>-1.89204E-2</v>
      </c>
      <c r="E17" s="23">
        <v>-1.72046E-2</v>
      </c>
    </row>
    <row r="18" spans="1:5" ht="15.75">
      <c r="A18" s="24" t="s">
        <v>67</v>
      </c>
      <c r="B18" s="31">
        <v>-1.848994</v>
      </c>
      <c r="C18" s="28" t="s">
        <v>64</v>
      </c>
      <c r="D18" s="23">
        <v>-2.069731</v>
      </c>
      <c r="E18" s="23">
        <v>-1.6282570000000001</v>
      </c>
    </row>
    <row r="19" spans="1:5" ht="15.75">
      <c r="A19" s="24" t="s">
        <v>68</v>
      </c>
      <c r="B19" s="31">
        <v>0.15194440000000001</v>
      </c>
      <c r="C19" s="28" t="s">
        <v>64</v>
      </c>
      <c r="D19" s="23">
        <v>9.7598500000000005E-2</v>
      </c>
      <c r="E19" s="23">
        <v>0.20629030000000001</v>
      </c>
    </row>
    <row r="20" spans="1:5" ht="15.75">
      <c r="A20" s="24" t="s">
        <v>69</v>
      </c>
      <c r="B20" s="31">
        <v>0.1077022</v>
      </c>
      <c r="C20" s="28" t="s">
        <v>64</v>
      </c>
      <c r="D20" s="23">
        <v>7.9646700000000001E-2</v>
      </c>
      <c r="E20" s="23">
        <v>0.13575780000000001</v>
      </c>
    </row>
    <row r="21" spans="1:5" ht="15.75">
      <c r="A21" s="22" t="s">
        <v>70</v>
      </c>
      <c r="B21" s="18"/>
      <c r="C21" s="18"/>
      <c r="D21" s="18"/>
      <c r="E21" s="18"/>
    </row>
    <row r="22" spans="1:5" ht="15.75">
      <c r="A22" s="15" t="s">
        <v>71</v>
      </c>
      <c r="B22" s="18">
        <v>2169</v>
      </c>
      <c r="C22" s="18"/>
      <c r="D22" s="18"/>
      <c r="E22" s="18"/>
    </row>
    <row r="23" spans="1:5" ht="15.75">
      <c r="A23" s="15" t="s">
        <v>72</v>
      </c>
      <c r="B23" s="18">
        <v>48672</v>
      </c>
      <c r="C23" s="18"/>
      <c r="D23" s="18"/>
      <c r="E23" s="18"/>
    </row>
    <row r="24" spans="1:5" ht="15.75">
      <c r="A24" s="15" t="s">
        <v>73</v>
      </c>
      <c r="B24" s="18">
        <v>-15117.501</v>
      </c>
      <c r="C24" s="18"/>
      <c r="D24" s="18"/>
      <c r="E24" s="18"/>
    </row>
    <row r="25" spans="1:5" ht="16.5">
      <c r="A25" s="20" t="s">
        <v>74</v>
      </c>
      <c r="B25" s="29">
        <v>0.1507</v>
      </c>
      <c r="C25" s="29"/>
      <c r="D25" s="29"/>
      <c r="E25" s="29"/>
    </row>
    <row r="26" spans="1:5" ht="15.75">
      <c r="A26" s="30" t="s">
        <v>75</v>
      </c>
      <c r="B26" s="15"/>
      <c r="C26" s="15"/>
      <c r="D26" s="15"/>
      <c r="E26" s="15"/>
    </row>
  </sheetData>
  <mergeCells count="2">
    <mergeCell ref="B4:E4"/>
    <mergeCell ref="D6:E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023-0BB8-4D40-B42C-1B7E5A0AF6DB}">
  <sheetPr>
    <tabColor theme="4"/>
  </sheetPr>
  <dimension ref="A1:E24"/>
  <sheetViews>
    <sheetView workbookViewId="0">
      <selection activeCell="B17" sqref="B17:C18"/>
    </sheetView>
  </sheetViews>
  <sheetFormatPr defaultColWidth="8.7109375" defaultRowHeight="15"/>
  <cols>
    <col min="1" max="1" width="42.57031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110</v>
      </c>
      <c r="B2" s="15"/>
      <c r="C2" s="15"/>
      <c r="D2" s="15"/>
      <c r="E2" s="15"/>
    </row>
    <row r="3" spans="1:5" ht="15.75">
      <c r="A3" s="17" t="s">
        <v>76</v>
      </c>
      <c r="B3" s="18"/>
      <c r="C3" s="18"/>
      <c r="D3" s="18"/>
      <c r="E3" s="18"/>
    </row>
    <row r="4" spans="1:5" ht="15.75">
      <c r="A4" s="19"/>
      <c r="B4" s="85" t="s">
        <v>55</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103</v>
      </c>
      <c r="B8" s="18">
        <v>-0.12759580000000001</v>
      </c>
      <c r="C8" s="26" t="s">
        <v>64</v>
      </c>
      <c r="D8" s="23">
        <v>-0.21098829999999999</v>
      </c>
      <c r="E8" s="23">
        <v>-4.4203300000000001E-2</v>
      </c>
    </row>
    <row r="9" spans="1:5" ht="15.75">
      <c r="A9" s="24" t="s">
        <v>104</v>
      </c>
      <c r="B9" s="31">
        <v>0.19544900000000001</v>
      </c>
      <c r="C9" s="28" t="s">
        <v>64</v>
      </c>
      <c r="D9" s="23">
        <v>9.8240999999999995E-2</v>
      </c>
      <c r="E9" s="23">
        <v>0.2926571</v>
      </c>
    </row>
    <row r="10" spans="1:5" ht="15.75">
      <c r="A10" s="24" t="s">
        <v>105</v>
      </c>
      <c r="B10" s="31">
        <v>0.1298503</v>
      </c>
      <c r="C10" s="28" t="s">
        <v>64</v>
      </c>
      <c r="D10" s="23">
        <v>3.1797199999999998E-2</v>
      </c>
      <c r="E10" s="23">
        <v>0.22790340000000001</v>
      </c>
    </row>
    <row r="11" spans="1:5" ht="15.75">
      <c r="A11" s="24" t="s">
        <v>106</v>
      </c>
      <c r="B11" s="31">
        <v>0.1788246</v>
      </c>
      <c r="C11" s="28" t="s">
        <v>64</v>
      </c>
      <c r="D11" s="23">
        <v>7.60324E-2</v>
      </c>
      <c r="E11" s="23">
        <v>0.2816167</v>
      </c>
    </row>
    <row r="12" spans="1:5" ht="15.75">
      <c r="A12" s="24" t="s">
        <v>111</v>
      </c>
      <c r="B12" s="31">
        <v>-0.1740459</v>
      </c>
      <c r="C12" s="28" t="s">
        <v>64</v>
      </c>
      <c r="D12" s="23">
        <v>-0.25173119999999999</v>
      </c>
      <c r="E12" s="23">
        <v>-9.6360600000000005E-2</v>
      </c>
    </row>
    <row r="13" spans="1:5" ht="15.75">
      <c r="A13" s="24" t="s">
        <v>112</v>
      </c>
      <c r="B13" s="31">
        <v>5.4312399999999997E-2</v>
      </c>
      <c r="C13" s="28"/>
      <c r="D13" s="23">
        <v>-2.0628000000000001E-2</v>
      </c>
      <c r="E13" s="23">
        <v>0.1292527</v>
      </c>
    </row>
    <row r="14" spans="1:5" ht="15.75">
      <c r="A14" s="24" t="s">
        <v>113</v>
      </c>
      <c r="B14" s="31">
        <v>5.9401500000000003E-2</v>
      </c>
      <c r="C14" s="28" t="s">
        <v>64</v>
      </c>
      <c r="D14" s="23">
        <v>2.8956300000000001E-2</v>
      </c>
      <c r="E14" s="23">
        <v>8.9846599999999999E-2</v>
      </c>
    </row>
    <row r="15" spans="1:5" ht="15.75">
      <c r="A15" s="24" t="s">
        <v>81</v>
      </c>
      <c r="B15" s="31">
        <v>-1.8506000000000002E-2</v>
      </c>
      <c r="C15" s="28" t="s">
        <v>64</v>
      </c>
      <c r="D15" s="23">
        <v>-1.93603E-2</v>
      </c>
      <c r="E15" s="23">
        <v>-1.7651799999999999E-2</v>
      </c>
    </row>
    <row r="16" spans="1:5" ht="15.75">
      <c r="A16" s="24" t="s">
        <v>67</v>
      </c>
      <c r="B16" s="31">
        <v>-2.181149</v>
      </c>
      <c r="C16" s="28" t="s">
        <v>64</v>
      </c>
      <c r="D16" s="23">
        <v>-2.4283640000000002</v>
      </c>
      <c r="E16" s="23">
        <v>-1.9339329999999999</v>
      </c>
    </row>
    <row r="17" spans="1:5" ht="15.75">
      <c r="A17" s="24" t="s">
        <v>68</v>
      </c>
      <c r="B17" s="31">
        <v>0.15547920000000001</v>
      </c>
      <c r="C17" s="28" t="s">
        <v>64</v>
      </c>
      <c r="D17" s="23">
        <v>0.1008672</v>
      </c>
      <c r="E17" s="23">
        <v>0.21009120000000001</v>
      </c>
    </row>
    <row r="18" spans="1:5" ht="15.75">
      <c r="A18" s="24" t="s">
        <v>69</v>
      </c>
      <c r="B18" s="31">
        <v>0.1085159</v>
      </c>
      <c r="C18" s="28" t="s">
        <v>64</v>
      </c>
      <c r="D18" s="23">
        <v>8.0361299999999997E-2</v>
      </c>
      <c r="E18" s="23">
        <v>0.1366706</v>
      </c>
    </row>
    <row r="19" spans="1:5" ht="15.75">
      <c r="A19" s="22" t="s">
        <v>70</v>
      </c>
      <c r="B19" s="18"/>
      <c r="C19" s="18"/>
      <c r="D19" s="18"/>
      <c r="E19" s="18"/>
    </row>
    <row r="20" spans="1:5" ht="15.75">
      <c r="A20" s="15" t="s">
        <v>71</v>
      </c>
      <c r="B20" s="18">
        <v>2169</v>
      </c>
      <c r="C20" s="18"/>
      <c r="D20" s="18"/>
      <c r="E20" s="18"/>
    </row>
    <row r="21" spans="1:5" ht="15.75">
      <c r="A21" s="15" t="s">
        <v>72</v>
      </c>
      <c r="B21" s="18">
        <v>48672</v>
      </c>
      <c r="C21" s="18"/>
      <c r="D21" s="18"/>
      <c r="E21" s="18"/>
    </row>
    <row r="22" spans="1:5" ht="15.75">
      <c r="A22" s="15" t="s">
        <v>73</v>
      </c>
      <c r="B22" s="18">
        <v>-15135.825000000001</v>
      </c>
      <c r="C22" s="18"/>
      <c r="D22" s="18"/>
      <c r="E22" s="18"/>
    </row>
    <row r="23" spans="1:5" ht="16.5">
      <c r="A23" s="20" t="s">
        <v>74</v>
      </c>
      <c r="B23" s="29">
        <v>0.1487</v>
      </c>
      <c r="C23" s="29"/>
      <c r="D23" s="29"/>
      <c r="E23" s="29"/>
    </row>
    <row r="24" spans="1:5" ht="15.75">
      <c r="A24" s="30" t="s">
        <v>75</v>
      </c>
      <c r="B24" s="15"/>
      <c r="C24" s="15"/>
      <c r="D24" s="15"/>
      <c r="E24" s="15"/>
    </row>
  </sheetData>
  <mergeCells count="2">
    <mergeCell ref="B4:E4"/>
    <mergeCell ref="D6: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C080E-56DA-4937-B11F-2713DD430598}">
  <sheetPr>
    <tabColor theme="4"/>
  </sheetPr>
  <dimension ref="A1:E29"/>
  <sheetViews>
    <sheetView workbookViewId="0">
      <selection activeCell="R29" sqref="R29"/>
    </sheetView>
  </sheetViews>
  <sheetFormatPr defaultColWidth="8.7109375" defaultRowHeight="15"/>
  <cols>
    <col min="1" max="1" width="45.5703125" style="16" bestFit="1" customWidth="1"/>
    <col min="2" max="2" width="8.7109375" style="16"/>
    <col min="3" max="3" width="10.85546875" style="16" bestFit="1" customWidth="1"/>
    <col min="4" max="16384" width="8.7109375" style="16"/>
  </cols>
  <sheetData>
    <row r="1" spans="1:5" ht="15.75">
      <c r="A1" s="15" t="s">
        <v>52</v>
      </c>
      <c r="B1" s="15"/>
      <c r="C1" s="15"/>
      <c r="D1" s="15"/>
      <c r="E1" s="15"/>
    </row>
    <row r="2" spans="1:5" ht="15.75">
      <c r="A2" s="15" t="s">
        <v>114</v>
      </c>
      <c r="B2" s="15"/>
      <c r="C2" s="15"/>
      <c r="D2" s="15"/>
      <c r="E2" s="15"/>
    </row>
    <row r="3" spans="1:5" ht="15.75">
      <c r="A3" s="17" t="s">
        <v>76</v>
      </c>
      <c r="B3" s="18"/>
      <c r="C3" s="18"/>
      <c r="D3" s="18"/>
      <c r="E3" s="18"/>
    </row>
    <row r="4" spans="1:5" ht="15.75">
      <c r="A4" s="19"/>
      <c r="B4" s="85" t="s">
        <v>115</v>
      </c>
      <c r="C4" s="85"/>
      <c r="D4" s="85"/>
      <c r="E4" s="85"/>
    </row>
    <row r="5" spans="1:5" ht="15.75">
      <c r="A5" s="15"/>
      <c r="B5" s="18"/>
      <c r="C5" s="18"/>
      <c r="D5" s="18"/>
      <c r="E5" s="18"/>
    </row>
    <row r="6" spans="1:5" ht="15.75">
      <c r="A6" s="20" t="s">
        <v>56</v>
      </c>
      <c r="B6" s="21" t="s">
        <v>57</v>
      </c>
      <c r="C6" s="21" t="s">
        <v>58</v>
      </c>
      <c r="D6" s="84" t="s">
        <v>59</v>
      </c>
      <c r="E6" s="84"/>
    </row>
    <row r="7" spans="1:5" ht="15.75">
      <c r="A7" s="22" t="s">
        <v>60</v>
      </c>
      <c r="B7" s="18"/>
      <c r="C7" s="18"/>
      <c r="D7" s="18"/>
      <c r="E7" s="18"/>
    </row>
    <row r="8" spans="1:5" ht="15.75">
      <c r="A8" s="24" t="s">
        <v>103</v>
      </c>
      <c r="B8" s="18">
        <v>-7.5851500000000002E-2</v>
      </c>
      <c r="C8" s="26" t="s">
        <v>64</v>
      </c>
      <c r="D8" s="23">
        <v>-0.13210549999999999</v>
      </c>
      <c r="E8" s="23">
        <v>-1.95976E-2</v>
      </c>
    </row>
    <row r="9" spans="1:5" ht="15.75">
      <c r="A9" s="24" t="s">
        <v>104</v>
      </c>
      <c r="B9" s="31">
        <v>0.1115703</v>
      </c>
      <c r="C9" s="28" t="s">
        <v>64</v>
      </c>
      <c r="D9" s="23">
        <v>4.4100500000000001E-2</v>
      </c>
      <c r="E9" s="23">
        <v>0.17904</v>
      </c>
    </row>
    <row r="10" spans="1:5" ht="15.75">
      <c r="A10" s="24" t="s">
        <v>105</v>
      </c>
      <c r="B10" s="31">
        <v>8.76503E-2</v>
      </c>
      <c r="C10" s="28" t="s">
        <v>64</v>
      </c>
      <c r="D10" s="23">
        <v>2.16072E-2</v>
      </c>
      <c r="E10" s="23">
        <v>0.1536933</v>
      </c>
    </row>
    <row r="11" spans="1:5" ht="15.75">
      <c r="A11" s="24" t="s">
        <v>106</v>
      </c>
      <c r="B11" s="31">
        <v>0.1326513</v>
      </c>
      <c r="C11" s="28" t="s">
        <v>64</v>
      </c>
      <c r="D11" s="23">
        <v>6.1204599999999998E-2</v>
      </c>
      <c r="E11" s="23">
        <v>0.2040981</v>
      </c>
    </row>
    <row r="12" spans="1:5" ht="15.75">
      <c r="A12" s="24" t="s">
        <v>111</v>
      </c>
      <c r="B12" s="31">
        <v>-0.11689919999999999</v>
      </c>
      <c r="C12" s="28" t="s">
        <v>64</v>
      </c>
      <c r="D12" s="23">
        <v>-0.17165830000000001</v>
      </c>
      <c r="E12" s="23">
        <v>-6.2140099999999997E-2</v>
      </c>
    </row>
    <row r="13" spans="1:5" ht="15.75">
      <c r="A13" s="24" t="s">
        <v>112</v>
      </c>
      <c r="B13" s="31">
        <v>2.5182900000000001E-2</v>
      </c>
      <c r="C13" s="28"/>
      <c r="D13" s="23">
        <v>-2.4408200000000001E-2</v>
      </c>
      <c r="E13" s="23">
        <v>7.4773999999999993E-2</v>
      </c>
    </row>
    <row r="14" spans="1:5" ht="15.75">
      <c r="A14" s="24" t="s">
        <v>113</v>
      </c>
      <c r="B14" s="31">
        <v>4.0062100000000003E-2</v>
      </c>
      <c r="C14" s="28" t="s">
        <v>64</v>
      </c>
      <c r="D14" s="23">
        <v>1.8839100000000001E-2</v>
      </c>
      <c r="E14" s="23">
        <v>6.1285199999999998E-2</v>
      </c>
    </row>
    <row r="15" spans="1:5" ht="15.75">
      <c r="A15" s="24" t="s">
        <v>81</v>
      </c>
      <c r="B15" s="31">
        <v>-1.1426800000000001E-2</v>
      </c>
      <c r="C15" s="28" t="s">
        <v>64</v>
      </c>
      <c r="D15" s="23">
        <v>-1.37214E-2</v>
      </c>
      <c r="E15" s="23">
        <v>-9.1321000000000006E-3</v>
      </c>
    </row>
    <row r="16" spans="1:5" ht="15.75">
      <c r="A16" s="24" t="s">
        <v>67</v>
      </c>
      <c r="B16" s="31">
        <v>-1.5195050000000001</v>
      </c>
      <c r="C16" s="28" t="s">
        <v>64</v>
      </c>
      <c r="D16" s="23">
        <v>-1.8448560000000001</v>
      </c>
      <c r="E16" s="23">
        <v>-1.1941539999999999</v>
      </c>
    </row>
    <row r="17" spans="1:5" ht="15.75">
      <c r="A17" s="24" t="s">
        <v>68</v>
      </c>
      <c r="B17" s="31">
        <v>0.1125686</v>
      </c>
      <c r="C17" s="28" t="s">
        <v>64</v>
      </c>
      <c r="D17" s="23">
        <v>6.5558000000000005E-2</v>
      </c>
      <c r="E17" s="23">
        <v>0.15957930000000001</v>
      </c>
    </row>
    <row r="18" spans="1:5" ht="15.75">
      <c r="A18" s="24" t="s">
        <v>69</v>
      </c>
      <c r="B18" s="31">
        <v>5.6416800000000003E-2</v>
      </c>
      <c r="C18" s="28" t="s">
        <v>64</v>
      </c>
      <c r="D18" s="23">
        <v>3.1669999999999997E-2</v>
      </c>
      <c r="E18" s="23">
        <v>8.11635E-2</v>
      </c>
    </row>
    <row r="19" spans="1:5" ht="15.75">
      <c r="A19" s="22" t="s">
        <v>116</v>
      </c>
      <c r="B19" s="31"/>
      <c r="C19" s="28"/>
      <c r="D19" s="23"/>
      <c r="E19" s="23"/>
    </row>
    <row r="20" spans="1:5" ht="15.75">
      <c r="A20" s="24" t="s">
        <v>93</v>
      </c>
      <c r="B20" s="31">
        <v>1.4356499999999999E-2</v>
      </c>
      <c r="C20" s="28"/>
      <c r="D20" s="23">
        <v>-5.0462199999999999E-2</v>
      </c>
      <c r="E20" s="23">
        <v>7.9175300000000004E-2</v>
      </c>
    </row>
    <row r="21" spans="1:5" ht="15.75">
      <c r="A21" s="24" t="s">
        <v>94</v>
      </c>
      <c r="B21" s="31">
        <v>3.5270000000000002E-3</v>
      </c>
      <c r="C21" s="28"/>
      <c r="D21" s="23">
        <v>-7.7622999999999998E-3</v>
      </c>
      <c r="E21" s="23">
        <v>1.48162E-2</v>
      </c>
    </row>
    <row r="22" spans="1:5" ht="15.75">
      <c r="A22" s="24" t="s">
        <v>95</v>
      </c>
      <c r="B22" s="31">
        <v>0.37177579999999999</v>
      </c>
      <c r="C22" s="28" t="s">
        <v>64</v>
      </c>
      <c r="D22" s="23">
        <v>0.2128283</v>
      </c>
      <c r="E22" s="23">
        <v>0.53072339999999996</v>
      </c>
    </row>
    <row r="23" spans="1:5" ht="15.75">
      <c r="A23" s="24" t="s">
        <v>96</v>
      </c>
      <c r="B23" s="31">
        <v>5.1866599999999999E-2</v>
      </c>
      <c r="C23" s="28" t="s">
        <v>97</v>
      </c>
      <c r="D23" s="23">
        <v>2.2217000000000001E-3</v>
      </c>
      <c r="E23" s="23">
        <v>0.1015115</v>
      </c>
    </row>
    <row r="24" spans="1:5" ht="15.75">
      <c r="A24" s="24" t="s">
        <v>98</v>
      </c>
      <c r="B24" s="31">
        <v>-16.894200000000001</v>
      </c>
      <c r="C24" s="28" t="s">
        <v>64</v>
      </c>
      <c r="D24" s="23">
        <v>-17.15447</v>
      </c>
      <c r="E24" s="23">
        <v>-16.63392</v>
      </c>
    </row>
    <row r="25" spans="1:5" ht="15.75">
      <c r="A25" s="22" t="s">
        <v>70</v>
      </c>
      <c r="B25" s="18"/>
      <c r="C25" s="18"/>
      <c r="D25" s="18"/>
      <c r="E25" s="18"/>
    </row>
    <row r="26" spans="1:5" ht="15.75">
      <c r="A26" s="15" t="s">
        <v>71</v>
      </c>
      <c r="B26" s="18">
        <v>2169</v>
      </c>
      <c r="C26" s="18"/>
      <c r="D26" s="18"/>
      <c r="E26" s="18"/>
    </row>
    <row r="27" spans="1:5" ht="15.75">
      <c r="A27" s="15" t="s">
        <v>72</v>
      </c>
      <c r="B27" s="18">
        <v>48672</v>
      </c>
      <c r="C27" s="18"/>
      <c r="D27" s="18"/>
      <c r="E27" s="18"/>
    </row>
    <row r="28" spans="1:5" ht="15.75">
      <c r="A28" s="15" t="s">
        <v>73</v>
      </c>
      <c r="B28" s="21">
        <v>-14788.39</v>
      </c>
      <c r="C28" s="21"/>
      <c r="D28" s="21"/>
      <c r="E28" s="21"/>
    </row>
    <row r="29" spans="1:5" ht="15.75">
      <c r="A29" s="30" t="s">
        <v>75</v>
      </c>
      <c r="B29" s="15"/>
      <c r="C29" s="15"/>
      <c r="D29" s="15"/>
      <c r="E29" s="15"/>
    </row>
  </sheetData>
  <mergeCells count="2">
    <mergeCell ref="B4:E4"/>
    <mergeCell ref="D6:E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FA70DD58A4274FA2550611B6476354" ma:contentTypeVersion="18" ma:contentTypeDescription="Create a new document." ma:contentTypeScope="" ma:versionID="380aeacc890fd7021505c8bae35a6b98">
  <xsd:schema xmlns:xsd="http://www.w3.org/2001/XMLSchema" xmlns:xs="http://www.w3.org/2001/XMLSchema" xmlns:p="http://schemas.microsoft.com/office/2006/metadata/properties" xmlns:ns2="9533db1e-6e4d-4cba-bdc7-0ec9206eb0fc" xmlns:ns3="5e8f0109-e3fe-4ee3-b6ff-b797620e9c0b" targetNamespace="http://schemas.microsoft.com/office/2006/metadata/properties" ma:root="true" ma:fieldsID="4500ecf6737fe4da94c9ba4d2c401ef2" ns2:_="" ns3:_="">
    <xsd:import namespace="9533db1e-6e4d-4cba-bdc7-0ec9206eb0fc"/>
    <xsd:import namespace="5e8f0109-e3fe-4ee3-b6ff-b797620e9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3db1e-6e4d-4cba-bdc7-0ec9206eb0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d4c1d3b-d9aa-4f37-be29-3290db4bf1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_Flow_SignoffStatus" ma:index="25"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8f0109-e3fe-4ee3-b6ff-b797620e9c0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57ba765-5874-470b-bbd8-323fe12bffe9}" ma:internalName="TaxCatchAll" ma:showField="CatchAllData" ma:web="5e8f0109-e3fe-4ee3-b6ff-b797620e9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7D513F-1BC7-40C0-BA53-D2DEA6D11CAC}"/>
</file>

<file path=customXml/itemProps2.xml><?xml version="1.0" encoding="utf-8"?>
<ds:datastoreItem xmlns:ds="http://schemas.openxmlformats.org/officeDocument/2006/customXml" ds:itemID="{9E1B1586-E488-448E-BF4D-5BC4135A83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Neupauer</dc:creator>
  <cp:keywords/>
  <dc:description/>
  <cp:lastModifiedBy>Russell Drummond</cp:lastModifiedBy>
  <cp:revision/>
  <dcterms:created xsi:type="dcterms:W3CDTF">2018-09-19T08:28:20Z</dcterms:created>
  <dcterms:modified xsi:type="dcterms:W3CDTF">2023-12-07T00:09:23Z</dcterms:modified>
  <cp:category/>
  <cp:contentStatus/>
</cp:coreProperties>
</file>