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efra-my.sharepoint.com/personal/william_kennedy_marinemanagement_org_uk/Documents/Desktop/"/>
    </mc:Choice>
  </mc:AlternateContent>
  <xr:revisionPtr revIDLastSave="0" documentId="8_{AE1EF397-9885-4DE6-963D-87CED60FAC80}" xr6:coauthVersionLast="47" xr6:coauthVersionMax="47" xr10:uidLastSave="{00000000-0000-0000-0000-000000000000}"/>
  <bookViews>
    <workbookView xWindow="-120" yWindow="-120" windowWidth="29040" windowHeight="1584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5" l="1"/>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7" i="5"/>
  <c r="G27" i="7"/>
  <c r="G32" i="7"/>
  <c r="E8" i="5" l="1"/>
  <c r="F36" i="9" l="1"/>
  <c r="F29" i="9"/>
  <c r="G28" i="7" l="1"/>
  <c r="G29" i="7"/>
  <c r="G30" i="7"/>
  <c r="G31" i="7"/>
  <c r="G33" i="7"/>
  <c r="G26" i="7" l="1"/>
  <c r="F32" i="9" l="1"/>
  <c r="F33" i="9"/>
  <c r="F34" i="9"/>
  <c r="F35" i="9"/>
  <c r="F30" i="9"/>
  <c r="F31" i="9"/>
</calcChain>
</file>

<file path=xl/sharedStrings.xml><?xml version="1.0" encoding="utf-8"?>
<sst xmlns="http://schemas.openxmlformats.org/spreadsheetml/2006/main" count="183" uniqueCount="124">
  <si>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</si>
  <si>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</si>
  <si>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</si>
  <si>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</si>
  <si>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</si>
  <si>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</si>
  <si>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</si>
  <si>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</si>
  <si>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</si>
  <si>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</si>
  <si>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</si>
  <si>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</si>
  <si>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</si>
  <si>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</si>
  <si>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</si>
  <si>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</si>
  <si>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</si>
  <si>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</si>
  <si>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</si>
  <si>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</si>
  <si>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</si>
  <si>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</si>
  <si>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</si>
  <si>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</si>
  <si>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</si>
  <si>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</si>
  <si>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</si>
  <si>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</si>
  <si>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</si>
  <si>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</si>
  <si>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</si>
  <si>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</si>
  <si>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</si>
  <si>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</si>
  <si>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</si>
  <si>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</si>
  <si>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</si>
  <si>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</si>
  <si>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</si>
  <si>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Blue Shark</t>
  </si>
  <si>
    <t>Bass</t>
  </si>
  <si>
    <t>Catfish</t>
  </si>
  <si>
    <t>Conger Eels</t>
  </si>
  <si>
    <t>Crawfish</t>
  </si>
  <si>
    <t>Cuttlefish</t>
  </si>
  <si>
    <t>Dabs</t>
  </si>
  <si>
    <t>Flounder or Flukes</t>
  </si>
  <si>
    <t>Tope</t>
  </si>
  <si>
    <t>Gurnards - Red</t>
  </si>
  <si>
    <t>Tub Gurnard</t>
  </si>
  <si>
    <t>Gurnard and Latchet</t>
  </si>
  <si>
    <t>Halibut</t>
  </si>
  <si>
    <t>John Dory</t>
  </si>
  <si>
    <t>Gurnards - Grey</t>
  </si>
  <si>
    <t>Lobsters</t>
  </si>
  <si>
    <t>Crabs - Velvet (Swim)</t>
  </si>
  <si>
    <t>Octopus</t>
  </si>
  <si>
    <t>Sea Breams</t>
  </si>
  <si>
    <t>Spider Crabs</t>
  </si>
  <si>
    <t>Squid</t>
  </si>
  <si>
    <t>Mixed Squid and Octopi</t>
  </si>
  <si>
    <t>Lesser Spotted Dog</t>
  </si>
  <si>
    <t>Starry Smooth Hound</t>
  </si>
  <si>
    <t>Turbot</t>
  </si>
  <si>
    <t>Greater Weever</t>
  </si>
  <si>
    <t>Shortfin squids</t>
  </si>
  <si>
    <t>Sharks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</si>
  <si>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</si>
  <si>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</si>
  <si>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</si>
  <si>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</si>
  <si>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</si>
  <si>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</si>
  <si>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</si>
  <si>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</si>
  <si>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Celtic Sea South</t>
  </si>
  <si>
    <t>Central North Sea</t>
  </si>
  <si>
    <t>Irish Sea</t>
  </si>
  <si>
    <t>Southern North Sea</t>
  </si>
  <si>
    <t>Live Weight (tonnes)</t>
  </si>
  <si>
    <t>Table 4</t>
  </si>
  <si>
    <t>Table 2</t>
  </si>
  <si>
    <t>Other Species</t>
  </si>
  <si>
    <t>Black Seabream</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</si>
  <si>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</si>
  <si>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</si>
  <si>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</si>
  <si>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</si>
  <si>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</si>
  <si>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</si>
  <si>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</si>
  <si>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</si>
  <si>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</si>
  <si>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</si>
  <si>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</si>
  <si>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</si>
  <si>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</si>
  <si>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difference</t>
  </si>
  <si>
    <t>Where landings are less than 1 tonne no comparison has been made.</t>
  </si>
  <si>
    <t>Data rounded to nearest tonne.</t>
  </si>
  <si>
    <t>Data rounded to the nearest tonne.</t>
  </si>
  <si>
    <t>Usage note</t>
  </si>
  <si>
    <t xml:space="preserve">Data rounded to the nearest tonne. </t>
  </si>
  <si>
    <t>Data is rounded to nearest tonne.</t>
  </si>
  <si>
    <t>Key Trends</t>
  </si>
  <si>
    <t>Great Atlantic Scallop</t>
  </si>
  <si>
    <t>Shellfish</t>
  </si>
  <si>
    <t>Garfish</t>
  </si>
  <si>
    <t>Great Atlantic Scallops</t>
  </si>
  <si>
    <t>Breakdown of data used for time series graphs by each month in 2022 &amp; 2023</t>
  </si>
  <si>
    <t>Data for 2022 and 2023 is based upon the zone of capture as reported in the vessels logbook and landing declarations.</t>
  </si>
  <si>
    <t>Surmullet</t>
  </si>
  <si>
    <t>Provisional Non-Quota uptake by UK vessels in EU waters October 2023</t>
  </si>
  <si>
    <t>This workbook was updated 17th November 2023</t>
  </si>
  <si>
    <t>Gilt-Head Seabream</t>
  </si>
  <si>
    <t>Live weight landings (t) of NQS for October 2023 by species</t>
  </si>
  <si>
    <t>Live weight landings (t) of NQS 6 Main species for October 2023 by area.</t>
  </si>
  <si>
    <t>Live weight landings (t) of NQS for October 2023 by vessel length group.</t>
  </si>
  <si>
    <t>Live weight landings (t) for October 2023 by vessel nationality.</t>
  </si>
  <si>
    <t>UK fleet landings in EU waters - based on reported zone of capture by species in October 2023</t>
  </si>
  <si>
    <t>UK fleet landings in EU waters based on reported zone of capture by area in October 2023</t>
  </si>
  <si>
    <t>Landings of NQS in October 2023 by Main Species and Vessel Length Group</t>
  </si>
  <si>
    <t>October 2023 (Live weight tonnes)</t>
  </si>
  <si>
    <t>Landings of NQS in October 2023 by species and vessel 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</si>
</sst>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77">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18" fillId="0" borderId="0" xfId="0" applyFont="1"/>
    <xf numFmtId="9" fontId="0" fillId="0" borderId="0" xfId="3" applyFont="1"/>
    <xf numFmtId="0" fontId="0" fillId="0" borderId="0" xfId="0" applyAlignment="1">
      <alignment horizontal="left" indent="1"/>
    </xf>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1" fontId="1" fillId="0" borderId="0" xfId="0" applyNumberFormat="1" applyFont="1"/>
    <xf numFmtId="0" fontId="1" fillId="0" borderId="0" xfId="0" applyFont="1" applyAlignment="1">
      <alignment horizontal="left"/>
    </xf>
    <xf numFmtId="0" fontId="2" fillId="0" borderId="4" xfId="0" applyFont="1" applyBorder="1"/>
    <xf numFmtId="0" fontId="20" fillId="0" borderId="0" xfId="0" applyFont="1"/>
    <xf numFmtId="0" fontId="0" fillId="0" borderId="4" xfId="0" applyBorder="1"/>
    <xf numFmtId="0" fontId="12" fillId="0" borderId="0" xfId="0" applyFont="1" applyAlignment="1">
      <alignment horizontal="center"/>
    </xf>
    <xf numFmtId="0" fontId="1" fillId="0" borderId="2" xfId="0" applyFont="1" applyBorder="1"/>
    <xf numFmtId="9" fontId="0" fillId="0" borderId="0" xfId="0" applyNumberFormat="1"/>
    <xf numFmtId="0" fontId="21" fillId="0" borderId="0" xfId="0" applyFont="1"/>
    <xf numFmtId="9" fontId="1" fillId="0" borderId="0" xfId="0" applyNumberFormat="1" applyFo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4" fontId="0" fillId="0" borderId="0" xfId="0" applyNumberFormat="1"/>
    <xf numFmtId="2" fontId="0" fillId="0" borderId="0" xfId="0" applyNumberFormat="1" applyAlignment="1">
      <alignment horizontal="left" indent="1"/>
    </xf>
    <xf numFmtId="0" fontId="1" fillId="0" borderId="1" xfId="0" applyFont="1" applyBorder="1" applyAlignment="1">
      <alignment horizontal="left"/>
    </xf>
    <xf numFmtId="9" fontId="0" fillId="0" borderId="1" xfId="0" applyNumberFormat="1" applyBorder="1"/>
    <xf numFmtId="1" fontId="1" fillId="0" borderId="1" xfId="0" applyNumberFormat="1" applyFont="1" applyBorder="1"/>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295.95057839456001</c:v>
                </c:pt>
                <c:pt idx="1">
                  <c:v>394.31080351436799</c:v>
                </c:pt>
                <c:pt idx="2">
                  <c:v>486.34781390772798</c:v>
                </c:pt>
                <c:pt idx="3">
                  <c:v>572.82373630188795</c:v>
                </c:pt>
                <c:pt idx="4">
                  <c:v>697.39259989581251</c:v>
                </c:pt>
                <c:pt idx="5">
                  <c:v>959.38216565059645</c:v>
                </c:pt>
                <c:pt idx="6">
                  <c:v>1430.0674658103403</c:v>
                </c:pt>
                <c:pt idx="7">
                  <c:v>1950.8039597300683</c:v>
                </c:pt>
                <c:pt idx="8">
                  <c:v>2456.5507411697645</c:v>
                </c:pt>
                <c:pt idx="9">
                  <c:v>3015.3229717374388</c:v>
                </c:pt>
                <c:pt idx="10">
                  <c:v>3477.3667280573268</c:v>
                </c:pt>
                <c:pt idx="11">
                  <c:v>3826.5238906172308</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2023</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213.11419999999998</c:v>
                </c:pt>
                <c:pt idx="1">
                  <c:v>280.66459999999995</c:v>
                </c:pt>
                <c:pt idx="2">
                  <c:v>343.55329999999992</c:v>
                </c:pt>
                <c:pt idx="3">
                  <c:v>397.56479999999993</c:v>
                </c:pt>
                <c:pt idx="4">
                  <c:v>510.46159999999992</c:v>
                </c:pt>
                <c:pt idx="5">
                  <c:v>683.50389999999993</c:v>
                </c:pt>
                <c:pt idx="6">
                  <c:v>1111.7725</c:v>
                </c:pt>
                <c:pt idx="7">
                  <c:v>1440.6116</c:v>
                </c:pt>
                <c:pt idx="8">
                  <c:v>1743.2892999999999</c:v>
                </c:pt>
                <c:pt idx="9">
                  <c:v>2187.0129999999999</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257.85410000000002</c:v>
                </c:pt>
                <c:pt idx="1">
                  <c:v>2.1701000000000001</c:v>
                </c:pt>
                <c:pt idx="2">
                  <c:v>374.74189999999993</c:v>
                </c:pt>
                <c:pt idx="3">
                  <c:v>2.0958000000000001</c:v>
                </c:pt>
                <c:pt idx="4">
                  <c:v>0</c:v>
                </c:pt>
                <c:pt idx="5">
                  <c:v>0</c:v>
                </c:pt>
                <c:pt idx="6" formatCode="0">
                  <c:v>102.77670000000002</c:v>
                </c:pt>
                <c:pt idx="7">
                  <c:v>739.6386</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9.629999999999999</c:v>
                </c:pt>
                <c:pt idx="1">
                  <c:v>0.18440000000000001</c:v>
                </c:pt>
                <c:pt idx="2">
                  <c:v>0</c:v>
                </c:pt>
                <c:pt idx="3">
                  <c:v>0</c:v>
                </c:pt>
                <c:pt idx="4">
                  <c:v>0</c:v>
                </c:pt>
                <c:pt idx="5">
                  <c:v>0</c:v>
                </c:pt>
                <c:pt idx="6" formatCode="0">
                  <c:v>2.8982999999999999</c:v>
                </c:pt>
                <c:pt idx="7">
                  <c:v>12.712699999999998</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176.23960000000002</c:v>
                </c:pt>
                <c:pt idx="1">
                  <c:v>8.1000000000000003E-2</c:v>
                </c:pt>
                <c:pt idx="2">
                  <c:v>625.4049</c:v>
                </c:pt>
                <c:pt idx="3">
                  <c:v>8.0000000000000002E-3</c:v>
                </c:pt>
                <c:pt idx="4">
                  <c:v>0</c:v>
                </c:pt>
                <c:pt idx="5">
                  <c:v>0</c:v>
                </c:pt>
                <c:pt idx="6" formatCode="0">
                  <c:v>26.441400000000002</c:v>
                </c:pt>
                <c:pt idx="7">
                  <c:v>828.17489999999998</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2.3725000000000005</c:v>
                </c:pt>
                <c:pt idx="7">
                  <c:v>2.3725000000000005</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2.4616723142880002</c:v>
                </c:pt>
                <c:pt idx="1">
                  <c:v>3.2069915135680001</c:v>
                </c:pt>
                <c:pt idx="2">
                  <c:v>5.5244644668319998</c:v>
                </c:pt>
                <c:pt idx="3">
                  <c:v>9.0862180610719996</c:v>
                </c:pt>
                <c:pt idx="4">
                  <c:v>18.541435201123001</c:v>
                </c:pt>
                <c:pt idx="5">
                  <c:v>28.410839673955</c:v>
                </c:pt>
                <c:pt idx="6">
                  <c:v>39.566565752227</c:v>
                </c:pt>
                <c:pt idx="7">
                  <c:v>44.552854709891001</c:v>
                </c:pt>
                <c:pt idx="8">
                  <c:v>48.808837108051002</c:v>
                </c:pt>
                <c:pt idx="9">
                  <c:v>50.974192931982401</c:v>
                </c:pt>
                <c:pt idx="10">
                  <c:v>53.273243650830402</c:v>
                </c:pt>
                <c:pt idx="11">
                  <c:v>56.152662690366398</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2023</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1.3413999999999999</c:v>
                </c:pt>
                <c:pt idx="1">
                  <c:v>2.6482999999999999</c:v>
                </c:pt>
                <c:pt idx="2">
                  <c:v>4.7355</c:v>
                </c:pt>
                <c:pt idx="3">
                  <c:v>6.3281000000000001</c:v>
                </c:pt>
                <c:pt idx="4">
                  <c:v>11.629100000000001</c:v>
                </c:pt>
                <c:pt idx="5">
                  <c:v>15.930000000000001</c:v>
                </c:pt>
                <c:pt idx="6">
                  <c:v>19.591000000000001</c:v>
                </c:pt>
                <c:pt idx="7">
                  <c:v>22.2745</c:v>
                </c:pt>
                <c:pt idx="8">
                  <c:v>25.045400000000001</c:v>
                </c:pt>
                <c:pt idx="9">
                  <c:v>27.480900000000002</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415.86869999999993</c:v>
                </c:pt>
                <c:pt idx="1">
                  <c:v>676.64899999999989</c:v>
                </c:pt>
                <c:pt idx="2">
                  <c:v>1154.8847000000001</c:v>
                </c:pt>
                <c:pt idx="3">
                  <c:v>1262.7685000000001</c:v>
                </c:pt>
                <c:pt idx="4">
                  <c:v>1845.2356</c:v>
                </c:pt>
                <c:pt idx="5">
                  <c:v>2491.4065000000001</c:v>
                </c:pt>
                <c:pt idx="6">
                  <c:v>3488.5001999999999</c:v>
                </c:pt>
                <c:pt idx="7">
                  <c:v>4263.4059999999999</c:v>
                </c:pt>
                <c:pt idx="8">
                  <c:v>5012.0002000000004</c:v>
                </c:pt>
                <c:pt idx="9">
                  <c:v>6677.2354000000005</c:v>
                </c:pt>
                <c:pt idx="10">
                  <c:v>7229.5783000000001</c:v>
                </c:pt>
                <c:pt idx="11">
                  <c:v>7579.5873000000001</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2023</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321.5523</c:v>
                </c:pt>
                <c:pt idx="1">
                  <c:v>621.68830000000003</c:v>
                </c:pt>
                <c:pt idx="2">
                  <c:v>961.94119999999998</c:v>
                </c:pt>
                <c:pt idx="3">
                  <c:v>1377.9691</c:v>
                </c:pt>
                <c:pt idx="4">
                  <c:v>1671.8569</c:v>
                </c:pt>
                <c:pt idx="5">
                  <c:v>1975.8494000000001</c:v>
                </c:pt>
                <c:pt idx="6">
                  <c:v>2626.2726000000002</c:v>
                </c:pt>
                <c:pt idx="7">
                  <c:v>3043.2779</c:v>
                </c:pt>
                <c:pt idx="8">
                  <c:v>3285.8618999999999</c:v>
                </c:pt>
                <c:pt idx="9">
                  <c:v>4286.0087000000003</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8.0000000000000002E-3</c:v>
                </c:pt>
                <c:pt idx="1">
                  <c:v>7.0000000000000007E-2</c:v>
                </c:pt>
                <c:pt idx="2">
                  <c:v>0.55600000000000005</c:v>
                </c:pt>
                <c:pt idx="3">
                  <c:v>1.873</c:v>
                </c:pt>
                <c:pt idx="4">
                  <c:v>3.1718999999999999</c:v>
                </c:pt>
                <c:pt idx="5">
                  <c:v>3.9717000000000002</c:v>
                </c:pt>
                <c:pt idx="6">
                  <c:v>4.0467000000000004</c:v>
                </c:pt>
                <c:pt idx="7">
                  <c:v>4.0467000000000004</c:v>
                </c:pt>
                <c:pt idx="8">
                  <c:v>4.1067</c:v>
                </c:pt>
                <c:pt idx="9">
                  <c:v>4.2606999999999999</c:v>
                </c:pt>
                <c:pt idx="10">
                  <c:v>4.4016999999999999</c:v>
                </c:pt>
                <c:pt idx="11">
                  <c:v>4.4074999999999998</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1E-3</c:v>
                </c:pt>
                <c:pt idx="1">
                  <c:v>3.5000000000000003E-2</c:v>
                </c:pt>
                <c:pt idx="2">
                  <c:v>2.1170000000000004</c:v>
                </c:pt>
                <c:pt idx="3">
                  <c:v>3.4188000000000001</c:v>
                </c:pt>
                <c:pt idx="4">
                  <c:v>3.7347999999999999</c:v>
                </c:pt>
                <c:pt idx="5">
                  <c:v>3.7907999999999999</c:v>
                </c:pt>
                <c:pt idx="6">
                  <c:v>4.5507999999999997</c:v>
                </c:pt>
                <c:pt idx="7">
                  <c:v>4.8557999999999995</c:v>
                </c:pt>
                <c:pt idx="8">
                  <c:v>7.4156999999999993</c:v>
                </c:pt>
                <c:pt idx="9">
                  <c:v>9.519499999999999</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3.2599999999999997E-2</c:v>
                </c:pt>
                <c:pt idx="1">
                  <c:v>3.3299999999999996E-2</c:v>
                </c:pt>
                <c:pt idx="2">
                  <c:v>3.9282999999999997</c:v>
                </c:pt>
                <c:pt idx="3">
                  <c:v>10.081300000000001</c:v>
                </c:pt>
                <c:pt idx="4">
                  <c:v>42.917299999999997</c:v>
                </c:pt>
                <c:pt idx="5">
                  <c:v>91.392600000000002</c:v>
                </c:pt>
                <c:pt idx="6">
                  <c:v>91.490600000000001</c:v>
                </c:pt>
                <c:pt idx="7">
                  <c:v>91.751599999999996</c:v>
                </c:pt>
                <c:pt idx="8">
                  <c:v>91.871600000000001</c:v>
                </c:pt>
                <c:pt idx="9">
                  <c:v>91.871600000000001</c:v>
                </c:pt>
                <c:pt idx="10">
                  <c:v>91.871600000000001</c:v>
                </c:pt>
                <c:pt idx="11">
                  <c:v>91.871600000000001</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0</c:v>
                </c:pt>
                <c:pt idx="1">
                  <c:v>3.3000000000000002E-2</c:v>
                </c:pt>
                <c:pt idx="2">
                  <c:v>0.35799999999999998</c:v>
                </c:pt>
                <c:pt idx="3">
                  <c:v>4.1179999999999994</c:v>
                </c:pt>
                <c:pt idx="4">
                  <c:v>50.420999999999999</c:v>
                </c:pt>
                <c:pt idx="5">
                  <c:v>121.64069999999998</c:v>
                </c:pt>
                <c:pt idx="6">
                  <c:v>161.11269999999999</c:v>
                </c:pt>
                <c:pt idx="7">
                  <c:v>217.99269999999999</c:v>
                </c:pt>
                <c:pt idx="8">
                  <c:v>222.67269999999999</c:v>
                </c:pt>
                <c:pt idx="9">
                  <c:v>222.67269999999999</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859.40906018356861</c:v>
                </c:pt>
                <c:pt idx="1">
                  <c:v>1310.9037900781423</c:v>
                </c:pt>
                <c:pt idx="2">
                  <c:v>2002.271773424766</c:v>
                </c:pt>
                <c:pt idx="3">
                  <c:v>2324.3152220385555</c:v>
                </c:pt>
                <c:pt idx="4">
                  <c:v>3213.1965027725309</c:v>
                </c:pt>
                <c:pt idx="5">
                  <c:v>4302.8585730001469</c:v>
                </c:pt>
                <c:pt idx="6">
                  <c:v>5874.5556992381626</c:v>
                </c:pt>
                <c:pt idx="7">
                  <c:v>7279.1343821155542</c:v>
                </c:pt>
                <c:pt idx="8">
                  <c:v>8599.4442459534093</c:v>
                </c:pt>
                <c:pt idx="9">
                  <c:v>10931.681728652758</c:v>
                </c:pt>
                <c:pt idx="10">
                  <c:v>12060.697435691494</c:v>
                </c:pt>
                <c:pt idx="11">
                  <c:v>12958.473317290935</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Data'!$C$14:$N$14</c:f>
              <c:numCache>
                <c:formatCode>#,##0</c:formatCode>
                <c:ptCount val="12"/>
                <c:pt idx="0">
                  <c:v>722.80190000000027</c:v>
                </c:pt>
                <c:pt idx="1">
                  <c:v>1191.8001000000004</c:v>
                </c:pt>
                <c:pt idx="2">
                  <c:v>1765.4914000000006</c:v>
                </c:pt>
                <c:pt idx="3">
                  <c:v>2330.7013000000006</c:v>
                </c:pt>
                <c:pt idx="4">
                  <c:v>2851.4304000000011</c:v>
                </c:pt>
                <c:pt idx="5">
                  <c:v>3489.791400000001</c:v>
                </c:pt>
                <c:pt idx="6">
                  <c:v>4716.1414000000013</c:v>
                </c:pt>
                <c:pt idx="7">
                  <c:v>5596.471700000001</c:v>
                </c:pt>
                <c:pt idx="8">
                  <c:v>6249.161900000001</c:v>
                </c:pt>
                <c:pt idx="9">
                  <c:v>7832.0606000000016</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0.1411</c:v>
                </c:pt>
                <c:pt idx="6">
                  <c:v>12.3261</c:v>
                </c:pt>
                <c:pt idx="7">
                  <c:v>15.488099999999999</c:v>
                </c:pt>
                <c:pt idx="8">
                  <c:v>15.488099999999999</c:v>
                </c:pt>
                <c:pt idx="9">
                  <c:v>15.488099999999999</c:v>
                </c:pt>
                <c:pt idx="10">
                  <c:v>15.488099999999999</c:v>
                </c:pt>
                <c:pt idx="11">
                  <c:v>15.488099999999999</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145.08750947472089</c:v>
                </c:pt>
                <c:pt idx="1">
                  <c:v>236.63369505020626</c:v>
                </c:pt>
                <c:pt idx="2">
                  <c:v>351.0304950502063</c:v>
                </c:pt>
                <c:pt idx="3">
                  <c:v>467.68246767559549</c:v>
                </c:pt>
                <c:pt idx="4">
                  <c:v>605.93766767559555</c:v>
                </c:pt>
                <c:pt idx="5">
                  <c:v>728.15366767559567</c:v>
                </c:pt>
                <c:pt idx="6">
                  <c:v>808.55806767559568</c:v>
                </c:pt>
                <c:pt idx="7">
                  <c:v>909.0851676755957</c:v>
                </c:pt>
                <c:pt idx="8">
                  <c:v>970.61806767559574</c:v>
                </c:pt>
                <c:pt idx="9">
                  <c:v>1076.5287639833398</c:v>
                </c:pt>
                <c:pt idx="10">
                  <c:v>1188.7177639833399</c:v>
                </c:pt>
                <c:pt idx="11">
                  <c:v>1384.4422639833399</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Data'!$C$13:$N$13</c:f>
              <c:numCache>
                <c:formatCode>#,##0</c:formatCode>
                <c:ptCount val="12"/>
                <c:pt idx="0">
                  <c:v>186.79299999999995</c:v>
                </c:pt>
                <c:pt idx="1">
                  <c:v>286.73089999999991</c:v>
                </c:pt>
                <c:pt idx="2">
                  <c:v>452.78640000000001</c:v>
                </c:pt>
                <c:pt idx="3">
                  <c:v>541.30250000000001</c:v>
                </c:pt>
                <c:pt idx="4">
                  <c:v>603.327</c:v>
                </c:pt>
                <c:pt idx="5">
                  <c:v>689.07659999999998</c:v>
                </c:pt>
                <c:pt idx="6">
                  <c:v>792.84180000000003</c:v>
                </c:pt>
                <c:pt idx="7">
                  <c:v>867.45920000000001</c:v>
                </c:pt>
                <c:pt idx="8">
                  <c:v>964.87689999999998</c:v>
                </c:pt>
                <c:pt idx="9">
                  <c:v>1099.3658</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0.437</c:v>
                </c:pt>
                <c:pt idx="1">
                  <c:v>0.1739</c:v>
                </c:pt>
                <c:pt idx="2">
                  <c:v>0</c:v>
                </c:pt>
                <c:pt idx="3">
                  <c:v>0</c:v>
                </c:pt>
                <c:pt idx="4">
                  <c:v>0</c:v>
                </c:pt>
                <c:pt idx="5">
                  <c:v>0</c:v>
                </c:pt>
                <c:pt idx="6">
                  <c:v>1.7653000000000001</c:v>
                </c:pt>
                <c:pt idx="7">
                  <c:v>2.3761999999999999</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9.1929999999999996</c:v>
                </c:pt>
                <c:pt idx="1">
                  <c:v>1.0500000000000001E-2</c:v>
                </c:pt>
                <c:pt idx="2">
                  <c:v>0</c:v>
                </c:pt>
                <c:pt idx="3">
                  <c:v>0</c:v>
                </c:pt>
                <c:pt idx="4">
                  <c:v>0</c:v>
                </c:pt>
                <c:pt idx="5">
                  <c:v>0</c:v>
                </c:pt>
                <c:pt idx="6">
                  <c:v>0</c:v>
                </c:pt>
                <c:pt idx="7">
                  <c:v>9.2035</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133.40559999999999</c:v>
                </c:pt>
                <c:pt idx="1">
                  <c:v>0</c:v>
                </c:pt>
                <c:pt idx="2">
                  <c:v>24.5</c:v>
                </c:pt>
                <c:pt idx="3">
                  <c:v>0</c:v>
                </c:pt>
                <c:pt idx="4">
                  <c:v>0</c:v>
                </c:pt>
                <c:pt idx="5">
                  <c:v>0</c:v>
                </c:pt>
                <c:pt idx="6">
                  <c:v>2.0030000000000001</c:v>
                </c:pt>
                <c:pt idx="7">
                  <c:v>159.90860000000001</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243.10830000000001</c:v>
                </c:pt>
                <c:pt idx="1">
                  <c:v>2.1793</c:v>
                </c:pt>
                <c:pt idx="2">
                  <c:v>260.71100000000001</c:v>
                </c:pt>
                <c:pt idx="3">
                  <c:v>0</c:v>
                </c:pt>
                <c:pt idx="4">
                  <c:v>0</c:v>
                </c:pt>
                <c:pt idx="5">
                  <c:v>0</c:v>
                </c:pt>
                <c:pt idx="6">
                  <c:v>2.0717999999999996</c:v>
                </c:pt>
                <c:pt idx="7">
                  <c:v>508.07040000000001</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57.579799999999999</c:v>
                </c:pt>
                <c:pt idx="1">
                  <c:v>7.1800000000000003E-2</c:v>
                </c:pt>
                <c:pt idx="2">
                  <c:v>714.93579999999997</c:v>
                </c:pt>
                <c:pt idx="3">
                  <c:v>2.1038000000000001</c:v>
                </c:pt>
                <c:pt idx="4">
                  <c:v>0</c:v>
                </c:pt>
                <c:pt idx="5">
                  <c:v>0</c:v>
                </c:pt>
                <c:pt idx="6">
                  <c:v>128.64879999999999</c:v>
                </c:pt>
                <c:pt idx="7">
                  <c:v>903.34</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ysClr val="windowText" lastClr="000000"/>
              </a:solidFill>
              <a:latin typeface="Arial" panose="020B0604020202020204" pitchFamily="34" charset="0"/>
              <a:cs typeface="Arial" panose="020B0604020202020204" pitchFamily="34" charset="0"/>
            </a:rPr>
            <a:t>Landings in October in both 2022 &amp; 2023 consisted mostly of Shellfish (97% and 94%</a:t>
          </a:r>
          <a:r>
            <a:rPr lang="en-GB" sz="1100" baseline="0">
              <a:solidFill>
                <a:sysClr val="windowText" lastClr="000000"/>
              </a:solidFill>
              <a:latin typeface="Arial" panose="020B0604020202020204" pitchFamily="34" charset="0"/>
              <a:cs typeface="Arial" panose="020B0604020202020204" pitchFamily="34" charset="0"/>
            </a:rPr>
            <a:t> respectively</a:t>
          </a:r>
          <a:r>
            <a:rPr lang="en-GB" sz="1100">
              <a:solidFill>
                <a:sysClr val="windowText" lastClr="000000"/>
              </a:solidFill>
              <a:latin typeface="Arial" panose="020B0604020202020204" pitchFamily="34" charset="0"/>
              <a:cs typeface="Arial" panose="020B0604020202020204" pitchFamily="34" charset="0"/>
            </a:rPr>
            <a:t>). This is driven mostly by high uptake of Great Atlantic Scallop which</a:t>
          </a:r>
          <a:r>
            <a:rPr lang="en-GB" sz="1100" baseline="0">
              <a:solidFill>
                <a:sysClr val="windowText" lastClr="000000"/>
              </a:solidFill>
              <a:latin typeface="Arial" panose="020B0604020202020204" pitchFamily="34" charset="0"/>
              <a:cs typeface="Arial" panose="020B0604020202020204" pitchFamily="34" charset="0"/>
            </a:rPr>
            <a:t> is an </a:t>
          </a:r>
          <a:r>
            <a:rPr lang="en-GB" sz="1100">
              <a:solidFill>
                <a:sysClr val="windowText" lastClr="000000"/>
              </a:solidFill>
              <a:latin typeface="Arial" panose="020B0604020202020204" pitchFamily="34" charset="0"/>
              <a:cs typeface="Arial" panose="020B0604020202020204" pitchFamily="34" charset="0"/>
            </a:rPr>
            <a:t>important economic species for the UK fleet. Landings of Great Atlantic Scallops by UK vessels in EU waters made 63% of total NQS landings from EU waters in October 2023.</a:t>
          </a:r>
          <a:r>
            <a:rPr lang="en-GB" sz="1100">
              <a:solidFill>
                <a:srgbClr val="FF0000"/>
              </a:solidFill>
              <a:latin typeface="Arial" panose="020B0604020202020204" pitchFamily="34" charset="0"/>
              <a:cs typeface="Arial" panose="020B0604020202020204" pitchFamily="34" charset="0"/>
            </a:rPr>
            <a:t> </a:t>
          </a:r>
          <a:r>
            <a:rPr lang="en-GB" sz="1100">
              <a:solidFill>
                <a:sysClr val="windowText" lastClr="000000"/>
              </a:solidFill>
              <a:latin typeface="Arial" panose="020B0604020202020204" pitchFamily="34" charset="0"/>
              <a:cs typeface="Arial" panose="020B0604020202020204" pitchFamily="34" charset="0"/>
            </a:rPr>
            <a:t>However,</a:t>
          </a:r>
          <a:r>
            <a:rPr lang="en-GB" sz="1100" baseline="0">
              <a:solidFill>
                <a:sysClr val="windowText" lastClr="000000"/>
              </a:solidFill>
              <a:latin typeface="Arial" panose="020B0604020202020204" pitchFamily="34" charset="0"/>
              <a:cs typeface="Arial" panose="020B0604020202020204" pitchFamily="34" charset="0"/>
            </a:rPr>
            <a:t> t</a:t>
          </a:r>
          <a:r>
            <a:rPr lang="en-GB" sz="1100">
              <a:solidFill>
                <a:sysClr val="windowText" lastClr="000000"/>
              </a:solidFill>
              <a:latin typeface="Arial" panose="020B0604020202020204" pitchFamily="34" charset="0"/>
              <a:cs typeface="Arial" panose="020B0604020202020204" pitchFamily="34" charset="0"/>
            </a:rPr>
            <a:t>here</a:t>
          </a:r>
          <a:r>
            <a:rPr lang="en-GB" sz="1100" baseline="0">
              <a:solidFill>
                <a:sysClr val="windowText" lastClr="000000"/>
              </a:solidFill>
              <a:latin typeface="Arial" panose="020B0604020202020204" pitchFamily="34" charset="0"/>
              <a:cs typeface="Arial" panose="020B0604020202020204" pitchFamily="34" charset="0"/>
            </a:rPr>
            <a:t> </a:t>
          </a:r>
          <a:r>
            <a:rPr lang="en-GB" sz="1100">
              <a:solidFill>
                <a:sysClr val="windowText" lastClr="000000"/>
              </a:solidFill>
              <a:latin typeface="Arial" panose="020B0604020202020204" pitchFamily="34" charset="0"/>
              <a:cs typeface="Arial" panose="020B0604020202020204" pitchFamily="34" charset="0"/>
            </a:rPr>
            <a:t>was a 40% decrease in landings of Great Atlantic Scallops compared to</a:t>
          </a:r>
          <a:r>
            <a:rPr lang="en-GB" sz="1100" baseline="0">
              <a:solidFill>
                <a:sysClr val="windowText" lastClr="000000"/>
              </a:solidFill>
              <a:latin typeface="Arial" panose="020B0604020202020204" pitchFamily="34" charset="0"/>
              <a:cs typeface="Arial" panose="020B0604020202020204" pitchFamily="34" charset="0"/>
            </a:rPr>
            <a:t> October </a:t>
          </a:r>
          <a:r>
            <a:rPr lang="en-GB" sz="1100">
              <a:solidFill>
                <a:sysClr val="windowText" lastClr="000000"/>
              </a:solidFill>
              <a:latin typeface="Arial" panose="020B0604020202020204" pitchFamily="34" charset="0"/>
              <a:cs typeface="Arial" panose="020B0604020202020204" pitchFamily="34" charset="0"/>
            </a:rPr>
            <a:t>2022.</a:t>
          </a:r>
        </a:p>
        <a:p>
          <a:endParaRPr lang="en-GB" sz="1100">
            <a:solidFill>
              <a:srgbClr val="FF0000"/>
            </a:solidFill>
            <a:latin typeface="Arial" panose="020B0604020202020204" pitchFamily="34" charset="0"/>
            <a:cs typeface="Arial" panose="020B0604020202020204" pitchFamily="34" charset="0"/>
          </a:endParaRPr>
        </a:p>
        <a:p>
          <a:r>
            <a:rPr lang="en-GB" sz="1100">
              <a:solidFill>
                <a:sysClr val="windowText" lastClr="000000"/>
              </a:solidFill>
              <a:latin typeface="Arial" panose="020B0604020202020204" pitchFamily="34" charset="0"/>
              <a:cs typeface="Arial" panose="020B0604020202020204" pitchFamily="34" charset="0"/>
            </a:rPr>
            <a:t>Over 24m vessels accounted for the highest proportion (57%) of NQS landings in EU waters with the 15-24m vessels accounting for the second highest proportion (32%) (T3). Scottish vessels landed the highest quantity of NQS in</a:t>
          </a:r>
          <a:r>
            <a:rPr lang="en-GB" sz="1100" baseline="0">
              <a:solidFill>
                <a:sysClr val="windowText" lastClr="000000"/>
              </a:solidFill>
              <a:latin typeface="Arial" panose="020B0604020202020204" pitchFamily="34" charset="0"/>
              <a:cs typeface="Arial" panose="020B0604020202020204" pitchFamily="34" charset="0"/>
            </a:rPr>
            <a:t> October </a:t>
          </a:r>
          <a:r>
            <a:rPr lang="en-GB" sz="1100">
              <a:solidFill>
                <a:sysClr val="windowText" lastClr="000000"/>
              </a:solidFill>
              <a:latin typeface="Arial" panose="020B0604020202020204" pitchFamily="34" charset="0"/>
              <a:cs typeface="Arial" panose="020B0604020202020204" pitchFamily="34" charset="0"/>
            </a:rPr>
            <a:t>2023 (52%) driven by landings</a:t>
          </a:r>
          <a:r>
            <a:rPr lang="en-GB" sz="1100" baseline="0">
              <a:solidFill>
                <a:sysClr val="windowText" lastClr="000000"/>
              </a:solidFill>
              <a:latin typeface="Arial" panose="020B0604020202020204" pitchFamily="34" charset="0"/>
              <a:cs typeface="Arial" panose="020B0604020202020204" pitchFamily="34" charset="0"/>
            </a:rPr>
            <a:t> of Edible Crab and Great Atlantic Scallop.</a:t>
          </a:r>
          <a:endParaRPr lang="en-GB"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Official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2023,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C16" sqref="C16"/>
    </sheetView>
  </sheetViews>
  <sheetFormatPr defaultRowHeight="14.25" x14ac:dyDescent="0.2"/>
  <cols>
    <col min="5" max="5" width="30.875" customWidth="1"/>
    <col min="6" max="6" width="10.125" customWidth="1"/>
  </cols>
  <sheetData>
    <row r="1" spans="5:6" ht="20.25" x14ac:dyDescent="0.3">
      <c r="E1" s="21" t="s">
        <v>112</v>
      </c>
    </row>
    <row r="3" spans="5:6" x14ac:dyDescent="0.2">
      <c r="E3" s="17" t="s">
        <v>113</v>
      </c>
    </row>
    <row r="5" spans="5:6" ht="18" x14ac:dyDescent="0.25">
      <c r="E5" s="22" t="s">
        <v>23</v>
      </c>
    </row>
    <row r="7" spans="5:6" x14ac:dyDescent="0.2">
      <c r="E7" s="38" t="s">
        <v>24</v>
      </c>
      <c r="F7" s="17" t="s">
        <v>71</v>
      </c>
    </row>
    <row r="8" spans="5:6" x14ac:dyDescent="0.2">
      <c r="E8" s="38" t="s">
        <v>25</v>
      </c>
      <c r="F8" s="17" t="s">
        <v>109</v>
      </c>
    </row>
    <row r="9" spans="5:6" x14ac:dyDescent="0.2">
      <c r="E9" s="38" t="s">
        <v>69</v>
      </c>
      <c r="F9" t="s">
        <v>115</v>
      </c>
    </row>
    <row r="10" spans="5:6" x14ac:dyDescent="0.2">
      <c r="E10" s="38" t="s">
        <v>81</v>
      </c>
      <c r="F10" t="s">
        <v>116</v>
      </c>
    </row>
    <row r="11" spans="5:6" x14ac:dyDescent="0.2">
      <c r="E11" s="38" t="s">
        <v>70</v>
      </c>
      <c r="F11" t="s">
        <v>117</v>
      </c>
    </row>
    <row r="12" spans="5:6" x14ac:dyDescent="0.2">
      <c r="E12" s="38" t="s">
        <v>80</v>
      </c>
      <c r="F12" t="s">
        <v>118</v>
      </c>
    </row>
    <row r="15" spans="5:6" ht="18" x14ac:dyDescent="0.25">
      <c r="E15" s="22" t="s">
        <v>26</v>
      </c>
    </row>
    <row r="32" spans="5:5" ht="18" x14ac:dyDescent="0.25">
      <c r="E32" s="22" t="s">
        <v>104</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AA17" sqref="AA17"/>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9" ht="18" x14ac:dyDescent="0.25">
      <c r="A2" s="22" t="s">
        <v>68</v>
      </c>
    </row>
    <row r="4" spans="1:9" x14ac:dyDescent="0.25">
      <c r="A4" s="1" t="s">
        <v>6</v>
      </c>
      <c r="I4" s="1" t="s">
        <v>27</v>
      </c>
    </row>
    <row r="5" spans="1:9"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105</v>
      </c>
      <c r="I48" s="1" t="s">
        <v>86</v>
      </c>
    </row>
    <row r="49" spans="1:9" x14ac:dyDescent="0.25">
      <c r="I49" s="1"/>
    </row>
    <row r="50" spans="1:9" ht="14.25" x14ac:dyDescent="0.2">
      <c r="A50" s="71"/>
      <c r="B50" s="71"/>
      <c r="C50" s="71"/>
      <c r="D50" s="71"/>
      <c r="E50" s="71"/>
      <c r="F50" s="71"/>
      <c r="G50" s="71"/>
      <c r="H50" s="71"/>
      <c r="I50" s="17"/>
    </row>
    <row r="51" spans="1:9" ht="14.25" x14ac:dyDescent="0.2">
      <c r="A51" s="71"/>
      <c r="B51" s="71"/>
      <c r="C51" s="71"/>
      <c r="D51" s="71"/>
      <c r="E51" s="71"/>
      <c r="F51" s="71"/>
      <c r="G51" s="71"/>
      <c r="H51" s="71"/>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87</v>
      </c>
    </row>
    <row r="74" spans="1:21" x14ac:dyDescent="0.25">
      <c r="I74" s="1"/>
    </row>
    <row r="75" spans="1:21" ht="14.25" x14ac:dyDescent="0.2">
      <c r="A75" s="71"/>
      <c r="B75" s="71"/>
      <c r="C75" s="71"/>
      <c r="D75" s="71"/>
      <c r="E75" s="71"/>
      <c r="F75" s="71"/>
      <c r="G75" s="71"/>
      <c r="H75" s="71"/>
      <c r="I75" s="17"/>
    </row>
    <row r="76" spans="1:21" ht="14.25" x14ac:dyDescent="0.2">
      <c r="A76" s="71"/>
      <c r="B76" s="71"/>
      <c r="C76" s="71"/>
      <c r="D76" s="71"/>
      <c r="E76" s="71"/>
      <c r="F76" s="71"/>
      <c r="G76" s="71"/>
      <c r="H76" s="71"/>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Y32" sqref="Y32"/>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91</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72" t="s">
        <v>32</v>
      </c>
      <c r="D3" s="72"/>
      <c r="E3" s="72"/>
      <c r="F3" s="72"/>
      <c r="G3" s="72"/>
      <c r="H3" s="72"/>
      <c r="I3" s="72"/>
      <c r="J3" s="72"/>
      <c r="K3" s="72"/>
      <c r="L3" s="72"/>
      <c r="M3" s="72"/>
      <c r="N3" s="72"/>
    </row>
    <row r="4" spans="1:17" x14ac:dyDescent="0.2">
      <c r="A4" s="5"/>
      <c r="B4" s="3"/>
      <c r="C4" s="3"/>
      <c r="D4" s="3"/>
      <c r="E4" s="3"/>
      <c r="F4" s="3"/>
      <c r="G4" s="3"/>
      <c r="H4" s="3"/>
      <c r="I4" s="3"/>
      <c r="J4" s="3"/>
      <c r="K4" s="3"/>
      <c r="L4" s="3"/>
      <c r="M4" s="3"/>
      <c r="N4" s="3"/>
    </row>
    <row r="5" spans="1:17" ht="15" x14ac:dyDescent="0.25">
      <c r="A5" s="3"/>
      <c r="B5" s="3"/>
      <c r="C5" s="73">
        <v>2023</v>
      </c>
      <c r="D5" s="73"/>
      <c r="E5" s="73"/>
      <c r="F5" s="73"/>
      <c r="G5" s="73"/>
      <c r="H5" s="73"/>
      <c r="I5" s="73"/>
      <c r="J5" s="73"/>
      <c r="K5" s="73"/>
      <c r="L5" s="73"/>
      <c r="M5" s="73"/>
      <c r="N5" s="73"/>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44">
        <v>213.11419999999998</v>
      </c>
      <c r="D7" s="44">
        <v>280.66459999999995</v>
      </c>
      <c r="E7" s="44">
        <v>343.55329999999992</v>
      </c>
      <c r="F7" s="7">
        <v>397.56479999999993</v>
      </c>
      <c r="G7" s="8">
        <v>510.46159999999992</v>
      </c>
      <c r="H7" s="8">
        <v>683.50389999999993</v>
      </c>
      <c r="I7" s="8">
        <v>1111.7725</v>
      </c>
      <c r="J7" s="8">
        <v>1440.6116</v>
      </c>
      <c r="K7" s="8">
        <v>1743.2892999999999</v>
      </c>
      <c r="L7" s="8">
        <v>2187.0129999999999</v>
      </c>
      <c r="M7" s="8"/>
      <c r="N7" s="8"/>
    </row>
    <row r="8" spans="1:17" x14ac:dyDescent="0.2">
      <c r="A8" s="3" t="s">
        <v>7</v>
      </c>
      <c r="B8" s="4" t="s">
        <v>8</v>
      </c>
      <c r="C8" s="44">
        <v>1.3413999999999999</v>
      </c>
      <c r="D8" s="44">
        <v>2.6482999999999999</v>
      </c>
      <c r="E8" s="44">
        <v>4.7355</v>
      </c>
      <c r="F8" s="8">
        <v>6.3281000000000001</v>
      </c>
      <c r="G8" s="8">
        <v>11.629100000000001</v>
      </c>
      <c r="H8" s="8">
        <v>15.930000000000001</v>
      </c>
      <c r="I8" s="8">
        <v>19.591000000000001</v>
      </c>
      <c r="J8" s="8">
        <v>22.2745</v>
      </c>
      <c r="K8" s="8">
        <v>25.045400000000001</v>
      </c>
      <c r="L8" s="8">
        <v>27.480900000000002</v>
      </c>
      <c r="M8" s="8"/>
      <c r="N8" s="8"/>
    </row>
    <row r="9" spans="1:17" x14ac:dyDescent="0.2">
      <c r="A9" s="3" t="s">
        <v>9</v>
      </c>
      <c r="B9" s="4" t="s">
        <v>105</v>
      </c>
      <c r="C9" s="44">
        <v>321.5523</v>
      </c>
      <c r="D9" s="44">
        <v>621.68830000000003</v>
      </c>
      <c r="E9" s="44">
        <v>961.94119999999998</v>
      </c>
      <c r="F9" s="8">
        <v>1377.9691</v>
      </c>
      <c r="G9" s="8">
        <v>1671.8569</v>
      </c>
      <c r="H9" s="8">
        <v>1975.8494000000001</v>
      </c>
      <c r="I9" s="8">
        <v>2626.2726000000002</v>
      </c>
      <c r="J9" s="8">
        <v>3043.2779</v>
      </c>
      <c r="K9" s="8">
        <v>3285.8618999999999</v>
      </c>
      <c r="L9" s="8">
        <v>4286.0087000000003</v>
      </c>
      <c r="M9" s="8"/>
      <c r="N9" s="8"/>
    </row>
    <row r="10" spans="1:17" x14ac:dyDescent="0.2">
      <c r="A10" s="3" t="s">
        <v>10</v>
      </c>
      <c r="B10" s="4" t="s">
        <v>11</v>
      </c>
      <c r="C10" s="44">
        <v>1E-3</v>
      </c>
      <c r="D10" s="44">
        <v>3.5000000000000003E-2</v>
      </c>
      <c r="E10" s="44">
        <v>2.1170000000000004</v>
      </c>
      <c r="F10" s="9">
        <v>3.4188000000000001</v>
      </c>
      <c r="G10" s="9">
        <v>3.7347999999999999</v>
      </c>
      <c r="H10" s="9">
        <v>3.7907999999999999</v>
      </c>
      <c r="I10" s="9">
        <v>4.5507999999999997</v>
      </c>
      <c r="J10" s="9">
        <v>4.8557999999999995</v>
      </c>
      <c r="K10" s="9">
        <v>7.4156999999999993</v>
      </c>
      <c r="L10" s="9">
        <v>9.519499999999999</v>
      </c>
      <c r="M10" s="9"/>
      <c r="N10" s="9"/>
    </row>
    <row r="11" spans="1:17" x14ac:dyDescent="0.2">
      <c r="A11" s="3" t="s">
        <v>12</v>
      </c>
      <c r="B11" s="4" t="s">
        <v>13</v>
      </c>
      <c r="C11" s="44">
        <v>0</v>
      </c>
      <c r="D11" s="44">
        <v>3.3000000000000002E-2</v>
      </c>
      <c r="E11" s="44">
        <v>0.35799999999999998</v>
      </c>
      <c r="F11" s="10">
        <v>4.1179999999999994</v>
      </c>
      <c r="G11" s="10">
        <v>50.420999999999999</v>
      </c>
      <c r="H11" s="10">
        <v>121.64069999999998</v>
      </c>
      <c r="I11" s="10">
        <v>161.11269999999999</v>
      </c>
      <c r="J11" s="10">
        <v>217.99269999999999</v>
      </c>
      <c r="K11" s="10">
        <v>222.67269999999999</v>
      </c>
      <c r="L11" s="10">
        <v>222.67269999999999</v>
      </c>
      <c r="M11" s="10"/>
      <c r="N11" s="10"/>
    </row>
    <row r="12" spans="1:17" x14ac:dyDescent="0.2">
      <c r="A12" s="3" t="s">
        <v>14</v>
      </c>
      <c r="B12" s="4" t="s">
        <v>15</v>
      </c>
      <c r="C12" s="44">
        <v>0</v>
      </c>
      <c r="D12" s="44">
        <v>0</v>
      </c>
      <c r="E12" s="44">
        <v>0</v>
      </c>
      <c r="F12" s="44">
        <v>0</v>
      </c>
      <c r="G12" s="44">
        <v>0</v>
      </c>
      <c r="H12" s="44">
        <v>0</v>
      </c>
      <c r="I12" s="44">
        <v>0</v>
      </c>
      <c r="J12" s="44">
        <v>0</v>
      </c>
      <c r="K12" s="44">
        <v>0</v>
      </c>
      <c r="L12" s="44">
        <v>0</v>
      </c>
      <c r="M12" s="44"/>
      <c r="N12" s="44"/>
    </row>
    <row r="13" spans="1:17" x14ac:dyDescent="0.2">
      <c r="A13" s="3"/>
      <c r="B13" s="3" t="s">
        <v>82</v>
      </c>
      <c r="C13" s="10">
        <v>186.79299999999995</v>
      </c>
      <c r="D13" s="10">
        <v>286.73089999999991</v>
      </c>
      <c r="E13" s="10">
        <v>452.78640000000001</v>
      </c>
      <c r="F13" s="10">
        <v>541.30250000000001</v>
      </c>
      <c r="G13" s="10">
        <v>603.327</v>
      </c>
      <c r="H13" s="10">
        <v>689.07659999999998</v>
      </c>
      <c r="I13" s="10">
        <v>792.84180000000003</v>
      </c>
      <c r="J13" s="10">
        <v>867.45920000000001</v>
      </c>
      <c r="K13" s="10">
        <v>964.87689999999998</v>
      </c>
      <c r="L13" s="10">
        <v>1099.3658</v>
      </c>
      <c r="M13" s="10"/>
      <c r="N13" s="10"/>
    </row>
    <row r="14" spans="1:17" x14ac:dyDescent="0.2">
      <c r="A14" s="3"/>
      <c r="B14" s="3" t="s">
        <v>16</v>
      </c>
      <c r="C14" s="10">
        <v>722.80190000000027</v>
      </c>
      <c r="D14" s="10">
        <v>1191.8001000000004</v>
      </c>
      <c r="E14" s="10">
        <v>1765.4914000000006</v>
      </c>
      <c r="F14" s="10">
        <v>2330.7013000000006</v>
      </c>
      <c r="G14" s="10">
        <v>2851.4304000000011</v>
      </c>
      <c r="H14" s="10">
        <v>3489.791400000001</v>
      </c>
      <c r="I14" s="10">
        <v>4716.1414000000013</v>
      </c>
      <c r="J14" s="10">
        <v>5596.471700000001</v>
      </c>
      <c r="K14" s="10">
        <v>6249.161900000001</v>
      </c>
      <c r="L14" s="10">
        <v>7832.0606000000016</v>
      </c>
      <c r="M14" s="10"/>
      <c r="N14" s="10"/>
      <c r="Q14" s="42"/>
    </row>
    <row r="15" spans="1:17" x14ac:dyDescent="0.2">
      <c r="A15" s="3"/>
      <c r="B15" s="3"/>
      <c r="C15" s="11"/>
      <c r="D15" s="11"/>
      <c r="E15" s="11"/>
      <c r="F15" s="11"/>
      <c r="G15" s="11"/>
      <c r="H15" s="11"/>
      <c r="I15" s="11"/>
      <c r="J15" s="11"/>
      <c r="K15" s="11"/>
      <c r="L15" s="11"/>
      <c r="M15" s="3"/>
      <c r="N15" s="11"/>
    </row>
    <row r="16" spans="1:17" ht="15" x14ac:dyDescent="0.25">
      <c r="A16" s="3"/>
      <c r="B16" s="3"/>
      <c r="C16" s="73">
        <v>2022</v>
      </c>
      <c r="D16" s="73"/>
      <c r="E16" s="73"/>
      <c r="F16" s="73"/>
      <c r="G16" s="73"/>
      <c r="H16" s="73"/>
      <c r="I16" s="73"/>
      <c r="J16" s="73"/>
      <c r="K16" s="73"/>
      <c r="L16" s="73"/>
      <c r="M16" s="73"/>
      <c r="N16" s="73"/>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4">
        <v>295.95057839456001</v>
      </c>
      <c r="D18" s="44">
        <v>394.31080351436799</v>
      </c>
      <c r="E18" s="44">
        <v>486.34781390772798</v>
      </c>
      <c r="F18" s="7">
        <v>572.82373630188795</v>
      </c>
      <c r="G18" s="8">
        <v>697.39259989581251</v>
      </c>
      <c r="H18" s="8">
        <v>959.38216565059645</v>
      </c>
      <c r="I18" s="8">
        <v>1430.0674658103403</v>
      </c>
      <c r="J18" s="8">
        <v>1950.8039597300683</v>
      </c>
      <c r="K18" s="8">
        <v>2456.5507411697645</v>
      </c>
      <c r="L18" s="8">
        <v>3015.3229717374388</v>
      </c>
      <c r="M18" s="8">
        <v>3477.3667280573268</v>
      </c>
      <c r="N18" s="8">
        <v>3826.5238906172308</v>
      </c>
      <c r="P18" s="13"/>
    </row>
    <row r="19" spans="1:19" x14ac:dyDescent="0.2">
      <c r="A19" s="3" t="s">
        <v>7</v>
      </c>
      <c r="B19" s="4" t="s">
        <v>8</v>
      </c>
      <c r="C19" s="44">
        <v>2.4616723142880002</v>
      </c>
      <c r="D19" s="44">
        <v>3.2069915135680001</v>
      </c>
      <c r="E19" s="44">
        <v>5.5244644668319998</v>
      </c>
      <c r="F19" s="8">
        <v>9.0862180610719996</v>
      </c>
      <c r="G19" s="8">
        <v>18.541435201123001</v>
      </c>
      <c r="H19" s="8">
        <v>28.410839673955</v>
      </c>
      <c r="I19" s="8">
        <v>39.566565752227</v>
      </c>
      <c r="J19" s="8">
        <v>44.552854709891001</v>
      </c>
      <c r="K19" s="8">
        <v>48.808837108051002</v>
      </c>
      <c r="L19" s="8">
        <v>50.974192931982401</v>
      </c>
      <c r="M19" s="8">
        <v>53.273243650830402</v>
      </c>
      <c r="N19" s="8">
        <v>56.152662690366398</v>
      </c>
    </row>
    <row r="20" spans="1:19" x14ac:dyDescent="0.2">
      <c r="A20" s="3" t="s">
        <v>9</v>
      </c>
      <c r="B20" s="4" t="s">
        <v>105</v>
      </c>
      <c r="C20" s="44">
        <v>415.86869999999993</v>
      </c>
      <c r="D20" s="44">
        <v>676.64899999999989</v>
      </c>
      <c r="E20" s="44">
        <v>1154.8847000000001</v>
      </c>
      <c r="F20" s="8">
        <v>1262.7685000000001</v>
      </c>
      <c r="G20" s="8">
        <v>1845.2356</v>
      </c>
      <c r="H20" s="8">
        <v>2491.4065000000001</v>
      </c>
      <c r="I20" s="8">
        <v>3488.5001999999999</v>
      </c>
      <c r="J20" s="8">
        <v>4263.4059999999999</v>
      </c>
      <c r="K20" s="8">
        <v>5012.0002000000004</v>
      </c>
      <c r="L20" s="8">
        <v>6677.2354000000005</v>
      </c>
      <c r="M20" s="8">
        <v>7229.5783000000001</v>
      </c>
      <c r="N20" s="8">
        <v>7579.5873000000001</v>
      </c>
    </row>
    <row r="21" spans="1:19" x14ac:dyDescent="0.2">
      <c r="A21" s="3" t="s">
        <v>10</v>
      </c>
      <c r="B21" s="4" t="s">
        <v>11</v>
      </c>
      <c r="C21" s="44">
        <v>8.0000000000000002E-3</v>
      </c>
      <c r="D21" s="44">
        <v>7.0000000000000007E-2</v>
      </c>
      <c r="E21" s="44">
        <v>0.55600000000000005</v>
      </c>
      <c r="F21" s="9">
        <v>1.873</v>
      </c>
      <c r="G21" s="9">
        <v>3.1718999999999999</v>
      </c>
      <c r="H21" s="9">
        <v>3.9717000000000002</v>
      </c>
      <c r="I21" s="9">
        <v>4.0467000000000004</v>
      </c>
      <c r="J21" s="9">
        <v>4.0467000000000004</v>
      </c>
      <c r="K21" s="9">
        <v>4.1067</v>
      </c>
      <c r="L21" s="9">
        <v>4.2606999999999999</v>
      </c>
      <c r="M21" s="9">
        <v>4.4016999999999999</v>
      </c>
      <c r="N21" s="9">
        <v>4.4074999999999998</v>
      </c>
    </row>
    <row r="22" spans="1:19" x14ac:dyDescent="0.2">
      <c r="A22" s="3" t="s">
        <v>12</v>
      </c>
      <c r="B22" s="4" t="s">
        <v>13</v>
      </c>
      <c r="C22" s="44">
        <v>3.2599999999999997E-2</v>
      </c>
      <c r="D22" s="44">
        <v>3.3299999999999996E-2</v>
      </c>
      <c r="E22" s="44">
        <v>3.9282999999999997</v>
      </c>
      <c r="F22" s="10">
        <v>10.081300000000001</v>
      </c>
      <c r="G22" s="10">
        <v>42.917299999999997</v>
      </c>
      <c r="H22" s="10">
        <v>91.392600000000002</v>
      </c>
      <c r="I22" s="10">
        <v>91.490600000000001</v>
      </c>
      <c r="J22" s="10">
        <v>91.751599999999996</v>
      </c>
      <c r="K22" s="10">
        <v>91.871600000000001</v>
      </c>
      <c r="L22" s="10">
        <v>91.871600000000001</v>
      </c>
      <c r="M22" s="10">
        <v>91.871600000000001</v>
      </c>
      <c r="N22" s="10">
        <v>91.871600000000001</v>
      </c>
    </row>
    <row r="23" spans="1:19" x14ac:dyDescent="0.2">
      <c r="A23" s="3" t="s">
        <v>14</v>
      </c>
      <c r="B23" s="4" t="s">
        <v>15</v>
      </c>
      <c r="C23" s="44">
        <v>0</v>
      </c>
      <c r="D23" s="44">
        <v>0</v>
      </c>
      <c r="E23" s="44">
        <v>0</v>
      </c>
      <c r="F23" s="44">
        <v>0</v>
      </c>
      <c r="G23" s="44">
        <v>0</v>
      </c>
      <c r="H23" s="44">
        <v>0.1411</v>
      </c>
      <c r="I23" s="10">
        <v>12.3261</v>
      </c>
      <c r="J23" s="10">
        <v>15.488099999999999</v>
      </c>
      <c r="K23" s="10">
        <v>15.488099999999999</v>
      </c>
      <c r="L23" s="10">
        <v>15.488099999999999</v>
      </c>
      <c r="M23" s="10">
        <v>15.488099999999999</v>
      </c>
      <c r="N23" s="10">
        <v>15.488099999999999</v>
      </c>
    </row>
    <row r="24" spans="1:19" x14ac:dyDescent="0.2">
      <c r="A24" s="3"/>
      <c r="B24" s="3" t="s">
        <v>82</v>
      </c>
      <c r="C24" s="10">
        <v>145.08750947472089</v>
      </c>
      <c r="D24" s="10">
        <v>236.63369505020626</v>
      </c>
      <c r="E24" s="10">
        <v>351.0304950502063</v>
      </c>
      <c r="F24" s="10">
        <v>467.68246767559549</v>
      </c>
      <c r="G24" s="10">
        <v>605.93766767559555</v>
      </c>
      <c r="H24" s="10">
        <v>728.15366767559567</v>
      </c>
      <c r="I24" s="10">
        <v>808.55806767559568</v>
      </c>
      <c r="J24" s="10">
        <v>909.0851676755957</v>
      </c>
      <c r="K24" s="10">
        <v>970.61806767559574</v>
      </c>
      <c r="L24" s="10">
        <v>1076.5287639833398</v>
      </c>
      <c r="M24" s="10">
        <v>1188.7177639833399</v>
      </c>
      <c r="N24" s="10">
        <v>1384.4422639833399</v>
      </c>
    </row>
    <row r="25" spans="1:19" x14ac:dyDescent="0.2">
      <c r="A25" s="3"/>
      <c r="B25" s="3" t="s">
        <v>16</v>
      </c>
      <c r="C25" s="10">
        <v>859.40906018356861</v>
      </c>
      <c r="D25" s="10">
        <v>1310.9037900781423</v>
      </c>
      <c r="E25" s="10">
        <v>2002.271773424766</v>
      </c>
      <c r="F25" s="10">
        <v>2324.3152220385555</v>
      </c>
      <c r="G25" s="10">
        <v>3213.1965027725309</v>
      </c>
      <c r="H25" s="10">
        <v>4302.8585730001469</v>
      </c>
      <c r="I25" s="10">
        <v>5874.5556992381626</v>
      </c>
      <c r="J25" s="10">
        <v>7279.1343821155542</v>
      </c>
      <c r="K25" s="10">
        <v>8599.4442459534093</v>
      </c>
      <c r="L25" s="10">
        <v>10931.681728652758</v>
      </c>
      <c r="M25" s="10">
        <v>12060.697435691494</v>
      </c>
      <c r="N25" s="10">
        <v>12958.473317290935</v>
      </c>
      <c r="Q25" s="13"/>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56"/>
      <c r="B28" s="54"/>
      <c r="C28" s="74"/>
      <c r="D28" s="74"/>
      <c r="E28" s="74"/>
      <c r="F28" s="74"/>
      <c r="G28" s="74"/>
      <c r="H28" s="74"/>
      <c r="I28" s="74"/>
      <c r="J28" s="74"/>
      <c r="K28" s="74"/>
      <c r="L28" s="74"/>
      <c r="M28" s="74"/>
      <c r="N28" s="74"/>
    </row>
    <row r="29" spans="1:19" x14ac:dyDescent="0.2">
      <c r="A29" s="3" t="s">
        <v>92</v>
      </c>
      <c r="B29" s="55"/>
      <c r="C29" s="32"/>
      <c r="D29" s="57"/>
      <c r="E29" s="57"/>
      <c r="F29" s="57"/>
      <c r="G29" s="57"/>
      <c r="H29" s="57"/>
      <c r="I29" s="57"/>
      <c r="J29" s="57"/>
      <c r="K29" s="57"/>
      <c r="L29" s="57"/>
      <c r="M29" s="57"/>
      <c r="N29" s="57"/>
      <c r="P29" s="13"/>
      <c r="Q29" s="25"/>
    </row>
    <row r="30" spans="1:19" x14ac:dyDescent="0.2">
      <c r="A30" s="3" t="s">
        <v>110</v>
      </c>
      <c r="B30" s="33"/>
      <c r="C30" s="36"/>
      <c r="D30" s="36"/>
      <c r="E30" s="36"/>
      <c r="F30" s="36"/>
      <c r="G30" s="36"/>
      <c r="H30" s="36"/>
      <c r="I30" s="36"/>
      <c r="J30" s="36"/>
      <c r="K30" s="36"/>
      <c r="L30" s="36"/>
      <c r="M30" s="36"/>
      <c r="N30" s="36"/>
      <c r="P30" s="13"/>
    </row>
    <row r="31" spans="1:19" x14ac:dyDescent="0.2">
      <c r="A31" t="s">
        <v>103</v>
      </c>
      <c r="B31" s="34"/>
      <c r="C31" s="37"/>
      <c r="D31" s="37"/>
      <c r="E31" s="37"/>
      <c r="F31" s="37"/>
      <c r="G31" s="37"/>
      <c r="H31" s="37"/>
      <c r="I31" s="37"/>
      <c r="J31" s="37"/>
      <c r="K31" s="37"/>
      <c r="L31" s="37"/>
      <c r="M31" s="37"/>
      <c r="N31" s="37"/>
      <c r="S31" s="25"/>
    </row>
    <row r="32" spans="1:19" x14ac:dyDescent="0.2">
      <c r="A32" s="31"/>
      <c r="B32" s="32"/>
      <c r="C32" s="37"/>
      <c r="D32" s="37"/>
      <c r="E32" s="37"/>
      <c r="F32" s="37"/>
      <c r="G32" s="37"/>
      <c r="H32" s="37"/>
      <c r="I32" s="37"/>
      <c r="J32" s="37"/>
      <c r="K32" s="37"/>
      <c r="L32" s="37"/>
      <c r="M32" s="37"/>
      <c r="N32" s="37"/>
    </row>
    <row r="33" spans="1:15" x14ac:dyDescent="0.2">
      <c r="A33" s="31"/>
      <c r="B33" s="32"/>
      <c r="C33" s="37"/>
      <c r="D33" s="37"/>
      <c r="E33" s="37"/>
      <c r="F33" s="37"/>
      <c r="G33" s="37"/>
      <c r="H33" s="37"/>
      <c r="I33" s="37"/>
      <c r="J33" s="37"/>
      <c r="K33" s="37"/>
      <c r="L33" s="37"/>
      <c r="M33" s="37"/>
      <c r="N33" s="37"/>
    </row>
    <row r="34" spans="1:15" x14ac:dyDescent="0.2">
      <c r="A34" s="31"/>
      <c r="B34" s="32"/>
      <c r="C34" s="37"/>
      <c r="D34" s="37"/>
      <c r="E34" s="37"/>
      <c r="F34" s="37"/>
      <c r="G34" s="37"/>
      <c r="H34" s="37"/>
      <c r="I34" s="37"/>
      <c r="J34" s="37"/>
      <c r="K34" s="37"/>
      <c r="L34" s="37"/>
      <c r="M34" s="37"/>
      <c r="N34" s="65"/>
    </row>
    <row r="35" spans="1:15" x14ac:dyDescent="0.2">
      <c r="A35" s="31"/>
      <c r="B35" s="32"/>
      <c r="C35" s="37"/>
      <c r="D35" s="37"/>
      <c r="E35" s="37"/>
      <c r="F35" s="37"/>
      <c r="G35" s="37"/>
      <c r="H35" s="37"/>
      <c r="I35" s="37"/>
      <c r="J35" s="37"/>
      <c r="K35" s="37"/>
      <c r="L35" s="37"/>
      <c r="M35" s="37"/>
      <c r="N35" s="37"/>
    </row>
    <row r="36" spans="1:15" x14ac:dyDescent="0.2">
      <c r="A36" s="31"/>
      <c r="B36" s="32"/>
      <c r="C36" s="37"/>
      <c r="D36" s="37"/>
      <c r="E36" s="37"/>
      <c r="F36" s="37"/>
      <c r="G36" s="37"/>
      <c r="H36" s="37"/>
      <c r="I36" s="37"/>
      <c r="J36" s="37"/>
      <c r="K36" s="37"/>
      <c r="L36" s="37"/>
      <c r="M36" s="37"/>
      <c r="N36" s="64"/>
    </row>
    <row r="37" spans="1:15" x14ac:dyDescent="0.2">
      <c r="A37" s="35"/>
      <c r="B37" s="35"/>
      <c r="C37" s="37"/>
      <c r="D37" s="37"/>
      <c r="E37" s="37"/>
      <c r="F37" s="37"/>
      <c r="G37" s="37"/>
      <c r="H37" s="37"/>
      <c r="I37" s="37"/>
      <c r="J37" s="37"/>
      <c r="K37" s="37"/>
      <c r="L37" s="37"/>
      <c r="M37" s="37"/>
      <c r="N37" s="37"/>
    </row>
    <row r="38" spans="1:15" x14ac:dyDescent="0.2">
      <c r="A38" s="31"/>
      <c r="B38" s="32"/>
      <c r="C38" s="37"/>
      <c r="D38" s="37"/>
      <c r="E38" s="37"/>
      <c r="F38" s="37"/>
      <c r="G38" s="37"/>
      <c r="H38" s="37"/>
      <c r="I38" s="37"/>
      <c r="J38" s="37"/>
      <c r="K38" s="37"/>
      <c r="L38" s="37"/>
      <c r="M38" s="37"/>
      <c r="N38" s="37"/>
    </row>
    <row r="39" spans="1:15" ht="21.75" customHeight="1" x14ac:dyDescent="0.2">
      <c r="A39" s="3"/>
      <c r="B39" s="3"/>
      <c r="C39" s="4"/>
      <c r="D39" s="3"/>
      <c r="E39" s="3"/>
      <c r="F39" s="3"/>
      <c r="G39" s="3"/>
      <c r="H39" s="3"/>
      <c r="I39" s="3"/>
      <c r="J39" s="3"/>
      <c r="K39" s="3"/>
      <c r="L39" s="3"/>
      <c r="M39" s="3"/>
      <c r="N39" s="3"/>
      <c r="O39" s="57"/>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04"/>
  <sheetViews>
    <sheetView showGridLines="0" topLeftCell="A26" zoomScaleNormal="100" workbookViewId="0">
      <selection activeCell="J32" sqref="J32"/>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119</v>
      </c>
      <c r="B1" s="3"/>
      <c r="C1" s="3"/>
    </row>
    <row r="2" spans="1:11" ht="20.25" x14ac:dyDescent="0.3">
      <c r="A2" s="41"/>
      <c r="B2" s="17"/>
      <c r="C2" s="17"/>
    </row>
    <row r="4" spans="1:11" ht="15" thickBot="1" x14ac:dyDescent="0.25"/>
    <row r="5" spans="1:11" ht="15.75" thickTop="1" x14ac:dyDescent="0.25">
      <c r="B5" s="45"/>
      <c r="C5" s="75" t="s">
        <v>17</v>
      </c>
      <c r="D5" s="75"/>
      <c r="E5" s="45"/>
    </row>
    <row r="6" spans="1:11" ht="15" x14ac:dyDescent="0.25">
      <c r="B6" s="58" t="s">
        <v>95</v>
      </c>
      <c r="C6" s="62">
        <v>44835</v>
      </c>
      <c r="D6" s="62">
        <v>45200</v>
      </c>
      <c r="E6" s="40" t="s">
        <v>97</v>
      </c>
    </row>
    <row r="7" spans="1:11" ht="15" x14ac:dyDescent="0.25">
      <c r="B7" s="53" t="s">
        <v>93</v>
      </c>
      <c r="C7" s="52">
        <v>79.57342929667</v>
      </c>
      <c r="D7" s="52">
        <v>86.306499999999986</v>
      </c>
      <c r="E7" s="61">
        <f>IF(OR((C7&lt;1),(D7&lt;1)),"",IFERROR((D7-C7)/C7,""))</f>
        <v>8.4614559945976248E-2</v>
      </c>
      <c r="H7" s="53"/>
      <c r="I7" s="1"/>
      <c r="J7" s="1"/>
      <c r="K7" s="1"/>
    </row>
    <row r="8" spans="1:11" x14ac:dyDescent="0.2">
      <c r="B8" s="43" t="s">
        <v>40</v>
      </c>
      <c r="C8" s="25">
        <v>0.438</v>
      </c>
      <c r="D8" s="25">
        <v>2.2428999999999997</v>
      </c>
      <c r="E8" s="59" t="str">
        <f t="shared" ref="E8:E54" si="0">IF(OR((C8&lt;1),(D8&lt;1)),"",IFERROR((D8-C8)/C8,""))</f>
        <v/>
      </c>
      <c r="H8" s="43"/>
    </row>
    <row r="9" spans="1:11" x14ac:dyDescent="0.2">
      <c r="B9" s="43" t="s">
        <v>83</v>
      </c>
      <c r="C9" s="25">
        <v>7.9000000000000001E-2</v>
      </c>
      <c r="D9" s="25">
        <v>1.9E-2</v>
      </c>
      <c r="E9" s="59" t="str">
        <f t="shared" si="0"/>
        <v/>
      </c>
      <c r="H9" s="43"/>
    </row>
    <row r="10" spans="1:11" x14ac:dyDescent="0.2">
      <c r="B10" s="43" t="s">
        <v>39</v>
      </c>
      <c r="C10" s="25">
        <v>0.1084</v>
      </c>
      <c r="D10" s="25">
        <v>0</v>
      </c>
      <c r="E10" s="59" t="str">
        <f t="shared" si="0"/>
        <v/>
      </c>
      <c r="H10" s="43"/>
    </row>
    <row r="11" spans="1:11" x14ac:dyDescent="0.2">
      <c r="B11" s="43" t="s">
        <v>38</v>
      </c>
      <c r="C11" s="25">
        <v>0.29400000000000004</v>
      </c>
      <c r="D11" s="25">
        <v>5.7618999999999998</v>
      </c>
      <c r="E11" s="59" t="str">
        <f t="shared" si="0"/>
        <v/>
      </c>
      <c r="H11" s="43"/>
    </row>
    <row r="12" spans="1:11" x14ac:dyDescent="0.2">
      <c r="B12" s="43" t="s">
        <v>37</v>
      </c>
      <c r="C12" s="25">
        <v>0.23250000000000004</v>
      </c>
      <c r="D12" s="25">
        <v>0.12890000000000001</v>
      </c>
      <c r="E12" s="59" t="str">
        <f t="shared" si="0"/>
        <v/>
      </c>
      <c r="H12" s="43"/>
    </row>
    <row r="13" spans="1:11" ht="15" x14ac:dyDescent="0.25">
      <c r="B13" s="43" t="s">
        <v>41</v>
      </c>
      <c r="C13" s="25">
        <v>1.1800000000000001E-2</v>
      </c>
      <c r="D13" s="25">
        <v>0</v>
      </c>
      <c r="E13" s="59" t="str">
        <f t="shared" si="0"/>
        <v/>
      </c>
      <c r="H13" s="1"/>
      <c r="I13" s="1"/>
      <c r="J13" s="1"/>
    </row>
    <row r="14" spans="1:11" ht="15" x14ac:dyDescent="0.25">
      <c r="B14" s="43" t="s">
        <v>42</v>
      </c>
      <c r="C14" s="25">
        <v>4.0905000000000005</v>
      </c>
      <c r="D14" s="25">
        <v>2.2976000000000001</v>
      </c>
      <c r="E14" s="59">
        <f t="shared" si="0"/>
        <v>-0.43830827527197169</v>
      </c>
      <c r="H14" s="43"/>
      <c r="K14" s="1"/>
    </row>
    <row r="15" spans="1:11" x14ac:dyDescent="0.2">
      <c r="B15" s="43" t="s">
        <v>45</v>
      </c>
      <c r="C15" s="25">
        <v>6.8146999999999984</v>
      </c>
      <c r="D15" s="25">
        <v>2.9265999999999996</v>
      </c>
      <c r="E15" s="59">
        <f t="shared" si="0"/>
        <v>-0.57054602550369049</v>
      </c>
      <c r="H15" s="43"/>
    </row>
    <row r="16" spans="1:11" x14ac:dyDescent="0.2">
      <c r="B16" s="43" t="s">
        <v>46</v>
      </c>
      <c r="C16" s="25">
        <v>6.9999999999999999E-4</v>
      </c>
      <c r="D16" s="25">
        <v>7.5300000000000006E-2</v>
      </c>
      <c r="E16" s="59" t="str">
        <f t="shared" si="0"/>
        <v/>
      </c>
      <c r="H16" s="43"/>
    </row>
    <row r="17" spans="2:8" x14ac:dyDescent="0.2">
      <c r="B17" s="43" t="s">
        <v>114</v>
      </c>
      <c r="C17" s="25">
        <v>0</v>
      </c>
      <c r="D17" s="25">
        <v>1.5E-3</v>
      </c>
      <c r="E17" s="59" t="str">
        <f t="shared" si="0"/>
        <v/>
      </c>
      <c r="H17" s="43"/>
    </row>
    <row r="18" spans="2:8" x14ac:dyDescent="0.2">
      <c r="B18" s="43" t="s">
        <v>33</v>
      </c>
      <c r="C18" s="25">
        <v>2.2771999999999997</v>
      </c>
      <c r="D18" s="25">
        <v>1.5773999999999999</v>
      </c>
      <c r="E18" s="59">
        <f t="shared" si="0"/>
        <v>-0.30730721939223604</v>
      </c>
      <c r="H18" s="43"/>
    </row>
    <row r="19" spans="2:8" x14ac:dyDescent="0.2">
      <c r="B19" s="43" t="s">
        <v>64</v>
      </c>
      <c r="C19" s="25">
        <v>0.60570000000000002</v>
      </c>
      <c r="D19" s="25">
        <v>0.44469999999999998</v>
      </c>
      <c r="E19" s="59" t="str">
        <f t="shared" si="0"/>
        <v/>
      </c>
      <c r="H19" s="43"/>
    </row>
    <row r="20" spans="2:8" x14ac:dyDescent="0.2">
      <c r="B20" s="43" t="s">
        <v>50</v>
      </c>
      <c r="C20" s="25">
        <v>4.5799999999999993E-2</v>
      </c>
      <c r="D20" s="25">
        <v>0.47689999999999994</v>
      </c>
      <c r="E20" s="59" t="str">
        <f t="shared" si="0"/>
        <v/>
      </c>
      <c r="H20" s="43"/>
    </row>
    <row r="21" spans="2:8" x14ac:dyDescent="0.2">
      <c r="B21" s="43" t="s">
        <v>53</v>
      </c>
      <c r="C21" s="25">
        <v>1.7290000000000001</v>
      </c>
      <c r="D21" s="25">
        <v>0.62209999999999999</v>
      </c>
      <c r="E21" s="59" t="str">
        <f t="shared" si="0"/>
        <v/>
      </c>
      <c r="H21" s="43"/>
    </row>
    <row r="22" spans="2:8" x14ac:dyDescent="0.2">
      <c r="B22" s="43" t="s">
        <v>48</v>
      </c>
      <c r="C22" s="25">
        <v>0.27211352154000001</v>
      </c>
      <c r="D22" s="25">
        <v>0.16689999999999999</v>
      </c>
      <c r="E22" s="59" t="str">
        <f t="shared" si="0"/>
        <v/>
      </c>
      <c r="H22" s="43"/>
    </row>
    <row r="23" spans="2:8" x14ac:dyDescent="0.2">
      <c r="B23" s="43" t="s">
        <v>51</v>
      </c>
      <c r="C23" s="25">
        <v>2.3900000000000001E-2</v>
      </c>
      <c r="D23" s="25">
        <v>0</v>
      </c>
      <c r="E23" s="59" t="str">
        <f t="shared" si="0"/>
        <v/>
      </c>
      <c r="H23" s="43"/>
    </row>
    <row r="24" spans="2:8" x14ac:dyDescent="0.2">
      <c r="B24" s="43" t="s">
        <v>52</v>
      </c>
      <c r="C24" s="25">
        <v>2.0767000000000002</v>
      </c>
      <c r="D24" s="25">
        <v>0.7430000000000001</v>
      </c>
      <c r="E24" s="59" t="str">
        <f t="shared" si="0"/>
        <v/>
      </c>
      <c r="H24" s="43"/>
    </row>
    <row r="25" spans="2:8" x14ac:dyDescent="0.2">
      <c r="B25" s="43" t="s">
        <v>34</v>
      </c>
      <c r="C25" s="25">
        <v>5.2988</v>
      </c>
      <c r="D25" s="25">
        <v>2.9344999999999999</v>
      </c>
      <c r="E25" s="59">
        <f t="shared" si="0"/>
        <v>-0.44619536498829926</v>
      </c>
      <c r="H25" s="43"/>
    </row>
    <row r="26" spans="2:8" x14ac:dyDescent="0.2">
      <c r="B26" s="43" t="s">
        <v>61</v>
      </c>
      <c r="C26" s="25">
        <v>0.21099999999999999</v>
      </c>
      <c r="D26" s="25">
        <v>1.2277999999999998</v>
      </c>
      <c r="E26" s="59" t="str">
        <f t="shared" si="0"/>
        <v/>
      </c>
      <c r="H26" s="43"/>
    </row>
    <row r="27" spans="2:8" x14ac:dyDescent="0.2">
      <c r="B27" s="43" t="s">
        <v>36</v>
      </c>
      <c r="C27" s="25">
        <v>0.24831577512999997</v>
      </c>
      <c r="D27" s="25">
        <v>0.50349999999999995</v>
      </c>
      <c r="E27" s="59" t="str">
        <f t="shared" si="0"/>
        <v/>
      </c>
      <c r="H27" s="43"/>
    </row>
    <row r="28" spans="2:8" x14ac:dyDescent="0.2">
      <c r="B28" s="43" t="s">
        <v>57</v>
      </c>
      <c r="C28" s="25">
        <v>8.7400000000000005E-2</v>
      </c>
      <c r="D28" s="25">
        <v>0.12559999999999999</v>
      </c>
      <c r="E28" s="59" t="str">
        <f t="shared" si="0"/>
        <v/>
      </c>
      <c r="H28" s="43"/>
    </row>
    <row r="29" spans="2:8" x14ac:dyDescent="0.2">
      <c r="B29" s="43" t="s">
        <v>66</v>
      </c>
      <c r="C29" s="25">
        <v>0</v>
      </c>
      <c r="D29" s="25">
        <v>7.8299999999999995E-2</v>
      </c>
      <c r="E29" s="59" t="str">
        <f t="shared" si="0"/>
        <v/>
      </c>
      <c r="H29" s="43"/>
    </row>
    <row r="30" spans="2:8" x14ac:dyDescent="0.2">
      <c r="B30" s="43" t="s">
        <v>85</v>
      </c>
      <c r="C30" s="25">
        <v>0.12570000000000001</v>
      </c>
      <c r="D30" s="25">
        <v>0.72860000000000003</v>
      </c>
      <c r="E30" s="59" t="str">
        <f t="shared" si="0"/>
        <v/>
      </c>
      <c r="H30" s="43"/>
    </row>
    <row r="31" spans="2:8" x14ac:dyDescent="0.2">
      <c r="B31" s="43" t="s">
        <v>62</v>
      </c>
      <c r="C31" s="25">
        <v>0.04</v>
      </c>
      <c r="D31" s="25">
        <v>0.82499999999999996</v>
      </c>
      <c r="E31" s="59" t="str">
        <f t="shared" si="0"/>
        <v/>
      </c>
      <c r="H31" s="43"/>
    </row>
    <row r="32" spans="2:8" x14ac:dyDescent="0.2">
      <c r="B32" s="43" t="s">
        <v>111</v>
      </c>
      <c r="C32" s="25">
        <v>8.9784000000000006</v>
      </c>
      <c r="D32" s="25">
        <v>23.310000000000002</v>
      </c>
      <c r="E32" s="59">
        <f t="shared" si="0"/>
        <v>1.5962309542902968</v>
      </c>
      <c r="H32" s="43"/>
    </row>
    <row r="33" spans="2:9" x14ac:dyDescent="0.2">
      <c r="B33" s="43" t="s">
        <v>47</v>
      </c>
      <c r="C33" s="25">
        <v>0</v>
      </c>
      <c r="D33" s="25">
        <v>1.8499999999999999E-2</v>
      </c>
      <c r="E33" s="59" t="str">
        <f t="shared" si="0"/>
        <v/>
      </c>
      <c r="H33" s="43"/>
    </row>
    <row r="34" spans="2:9" x14ac:dyDescent="0.2">
      <c r="B34" s="43" t="s">
        <v>49</v>
      </c>
      <c r="C34" s="25">
        <v>14.9086</v>
      </c>
      <c r="D34" s="25">
        <v>14.977900000000002</v>
      </c>
      <c r="E34" s="59">
        <f t="shared" si="0"/>
        <v>4.6483237862711396E-3</v>
      </c>
      <c r="H34" s="43"/>
    </row>
    <row r="35" spans="2:9" x14ac:dyDescent="0.2">
      <c r="B35" s="43" t="s">
        <v>63</v>
      </c>
      <c r="C35" s="25">
        <v>1.6979000000000002</v>
      </c>
      <c r="D35" s="25">
        <v>0.91439999999999999</v>
      </c>
      <c r="E35" s="59" t="str">
        <f t="shared" si="0"/>
        <v/>
      </c>
      <c r="H35" s="43"/>
    </row>
    <row r="36" spans="2:9" x14ac:dyDescent="0.2">
      <c r="B36" s="43" t="s">
        <v>35</v>
      </c>
      <c r="C36" s="25">
        <v>28.876500000000004</v>
      </c>
      <c r="D36" s="25">
        <v>23.165899999999997</v>
      </c>
      <c r="E36" s="59">
        <f t="shared" si="0"/>
        <v>-0.19775942375287883</v>
      </c>
      <c r="H36" s="43"/>
    </row>
    <row r="37" spans="2:9" x14ac:dyDescent="0.2">
      <c r="B37" s="43" t="s">
        <v>67</v>
      </c>
      <c r="C37" s="25">
        <v>8.0000000000000004E-4</v>
      </c>
      <c r="D37" s="25">
        <v>1.18E-2</v>
      </c>
      <c r="E37" s="59" t="str">
        <f t="shared" si="0"/>
        <v/>
      </c>
      <c r="H37" s="43"/>
    </row>
    <row r="38" spans="2:9" ht="15" x14ac:dyDescent="0.25">
      <c r="B38" s="53" t="s">
        <v>94</v>
      </c>
      <c r="C38" s="52">
        <v>0.1547</v>
      </c>
      <c r="D38" s="52">
        <v>2.1038000000000001</v>
      </c>
      <c r="E38" s="59" t="str">
        <f t="shared" si="0"/>
        <v/>
      </c>
      <c r="H38" s="43"/>
      <c r="I38" s="43"/>
    </row>
    <row r="39" spans="2:9" x14ac:dyDescent="0.2">
      <c r="B39" s="43" t="s">
        <v>107</v>
      </c>
      <c r="C39" s="25">
        <v>6.9999999999999999E-4</v>
      </c>
      <c r="D39" s="25">
        <v>0</v>
      </c>
      <c r="E39" s="59" t="str">
        <f t="shared" si="0"/>
        <v/>
      </c>
      <c r="H39" s="43"/>
    </row>
    <row r="40" spans="2:9" x14ac:dyDescent="0.2">
      <c r="B40" s="43" t="s">
        <v>27</v>
      </c>
      <c r="C40" s="25">
        <v>0.154</v>
      </c>
      <c r="D40" s="25">
        <v>2.1038000000000001</v>
      </c>
      <c r="E40" s="59" t="str">
        <f t="shared" si="0"/>
        <v/>
      </c>
      <c r="H40" s="43"/>
    </row>
    <row r="41" spans="2:9" ht="15" x14ac:dyDescent="0.25">
      <c r="B41" s="53" t="s">
        <v>106</v>
      </c>
      <c r="C41" s="52">
        <v>2252.5093534026796</v>
      </c>
      <c r="D41" s="52">
        <v>1494.4884</v>
      </c>
      <c r="E41" s="59">
        <f t="shared" si="0"/>
        <v>-0.33652288824354937</v>
      </c>
      <c r="H41" s="43"/>
    </row>
    <row r="42" spans="2:9" x14ac:dyDescent="0.2">
      <c r="B42" s="43" t="s">
        <v>55</v>
      </c>
      <c r="C42" s="25">
        <v>7.8E-2</v>
      </c>
      <c r="D42" s="25">
        <v>1.7653000000000001</v>
      </c>
      <c r="E42" s="59" t="str">
        <f t="shared" si="0"/>
        <v/>
      </c>
      <c r="G42" s="24"/>
      <c r="H42" s="24"/>
      <c r="I42" s="43"/>
    </row>
    <row r="43" spans="2:9" x14ac:dyDescent="0.2">
      <c r="B43" s="43" t="s">
        <v>90</v>
      </c>
      <c r="C43" s="25">
        <v>558.77223056767411</v>
      </c>
      <c r="D43" s="25">
        <v>443.72370000000001</v>
      </c>
      <c r="E43" s="59">
        <f t="shared" si="0"/>
        <v>-0.20589521861312385</v>
      </c>
      <c r="H43" s="67"/>
      <c r="I43" s="67"/>
    </row>
    <row r="44" spans="2:9" x14ac:dyDescent="0.2">
      <c r="B44" s="43" t="s">
        <v>43</v>
      </c>
      <c r="C44" s="25">
        <v>1.77E-2</v>
      </c>
      <c r="D44" s="25">
        <v>0</v>
      </c>
      <c r="E44" s="59" t="str">
        <f t="shared" si="0"/>
        <v/>
      </c>
      <c r="H44" s="43"/>
      <c r="I44" s="43"/>
    </row>
    <row r="45" spans="2:9" ht="15" x14ac:dyDescent="0.25">
      <c r="B45" s="43" t="s">
        <v>44</v>
      </c>
      <c r="C45" s="25">
        <v>3.5870352154000003</v>
      </c>
      <c r="D45" s="25">
        <v>6.8039000000000005</v>
      </c>
      <c r="E45" s="59">
        <f t="shared" si="0"/>
        <v>0.89680323482446733</v>
      </c>
      <c r="H45" s="1"/>
    </row>
    <row r="46" spans="2:9" x14ac:dyDescent="0.2">
      <c r="B46" s="43" t="s">
        <v>84</v>
      </c>
      <c r="C46" s="25">
        <v>3.0641000000000003</v>
      </c>
      <c r="D46" s="25">
        <v>1.33</v>
      </c>
      <c r="E46" s="59">
        <f t="shared" si="0"/>
        <v>-0.56594105936490324</v>
      </c>
      <c r="H46" s="67"/>
      <c r="I46" s="67"/>
    </row>
    <row r="47" spans="2:9" x14ac:dyDescent="0.2">
      <c r="B47" s="43" t="s">
        <v>54</v>
      </c>
      <c r="C47" s="25">
        <v>2.1653558239313999</v>
      </c>
      <c r="D47" s="25">
        <v>2.4354999999999998</v>
      </c>
      <c r="E47" s="59">
        <f t="shared" si="0"/>
        <v>0.12475740618838736</v>
      </c>
      <c r="H47" s="43"/>
    </row>
    <row r="48" spans="2:9" x14ac:dyDescent="0.2">
      <c r="B48" s="43" t="s">
        <v>60</v>
      </c>
      <c r="C48" s="25">
        <v>2.9999999999999997E-4</v>
      </c>
      <c r="D48" s="25">
        <v>0</v>
      </c>
      <c r="E48" s="59" t="str">
        <f t="shared" si="0"/>
        <v/>
      </c>
      <c r="H48" s="43"/>
    </row>
    <row r="49" spans="2:11" x14ac:dyDescent="0.2">
      <c r="B49" s="43" t="s">
        <v>56</v>
      </c>
      <c r="C49" s="25">
        <v>5.1859000000000002</v>
      </c>
      <c r="D49" s="25">
        <v>2.9220000000000002</v>
      </c>
      <c r="E49" s="59">
        <f t="shared" si="0"/>
        <v>-0.4365491043020498</v>
      </c>
      <c r="H49" s="43"/>
      <c r="I49" s="43"/>
    </row>
    <row r="50" spans="2:11" x14ac:dyDescent="0.2">
      <c r="B50" s="43" t="s">
        <v>108</v>
      </c>
      <c r="C50" s="25">
        <v>1665.2352000000001</v>
      </c>
      <c r="D50" s="25">
        <v>1000.1468</v>
      </c>
      <c r="E50" s="59">
        <f t="shared" si="0"/>
        <v>-0.39939607329943544</v>
      </c>
      <c r="H50" s="43"/>
    </row>
    <row r="51" spans="2:11" x14ac:dyDescent="0.2">
      <c r="B51" s="43" t="s">
        <v>65</v>
      </c>
      <c r="C51" s="25">
        <v>4.6901999999999999</v>
      </c>
      <c r="D51" s="25">
        <v>0</v>
      </c>
      <c r="E51" s="59" t="str">
        <f t="shared" si="0"/>
        <v/>
      </c>
      <c r="G51" s="24"/>
      <c r="H51" s="24"/>
    </row>
    <row r="52" spans="2:11" x14ac:dyDescent="0.2">
      <c r="B52" s="43" t="s">
        <v>58</v>
      </c>
      <c r="C52" s="25">
        <v>2.0931795674100001E-2</v>
      </c>
      <c r="D52" s="25">
        <v>8.2000000000000003E-2</v>
      </c>
      <c r="E52" s="59" t="str">
        <f t="shared" si="0"/>
        <v/>
      </c>
      <c r="H52" s="24"/>
      <c r="I52" s="24"/>
    </row>
    <row r="53" spans="2:11" x14ac:dyDescent="0.2">
      <c r="B53" s="43" t="s">
        <v>59</v>
      </c>
      <c r="C53" s="25">
        <v>9.6923999999999992</v>
      </c>
      <c r="D53" s="25">
        <v>35.279200000000003</v>
      </c>
      <c r="E53" s="59">
        <f t="shared" si="0"/>
        <v>2.6398827947670345</v>
      </c>
      <c r="H53" s="43"/>
      <c r="I53" s="43"/>
    </row>
    <row r="54" spans="2:11" ht="15" x14ac:dyDescent="0.25">
      <c r="B54" s="68" t="s">
        <v>16</v>
      </c>
      <c r="C54" s="70">
        <v>2332.2374826993496</v>
      </c>
      <c r="D54" s="70">
        <v>1582.8987000000002</v>
      </c>
      <c r="E54" s="69">
        <f t="shared" si="0"/>
        <v>-0.32129608938111182</v>
      </c>
      <c r="H54" s="43"/>
    </row>
    <row r="55" spans="2:11" x14ac:dyDescent="0.2">
      <c r="B55" s="43" t="s">
        <v>96</v>
      </c>
      <c r="E55" s="25"/>
      <c r="H55" s="43"/>
    </row>
    <row r="56" spans="2:11" ht="15" x14ac:dyDescent="0.25">
      <c r="B56" s="43" t="s">
        <v>98</v>
      </c>
      <c r="E56" s="25"/>
      <c r="I56" s="53"/>
      <c r="J56" s="1"/>
      <c r="K56" s="1"/>
    </row>
    <row r="57" spans="2:11" x14ac:dyDescent="0.2">
      <c r="B57" s="43" t="s">
        <v>100</v>
      </c>
      <c r="E57" s="25"/>
      <c r="I57" s="43"/>
    </row>
    <row r="58" spans="2:11" x14ac:dyDescent="0.2">
      <c r="I58" s="43"/>
    </row>
    <row r="59" spans="2:11" x14ac:dyDescent="0.2">
      <c r="I59" s="43"/>
    </row>
    <row r="60" spans="2:11" ht="15" x14ac:dyDescent="0.25">
      <c r="I60" s="53"/>
      <c r="J60" s="1"/>
      <c r="K60" s="1"/>
    </row>
    <row r="61" spans="2:11" x14ac:dyDescent="0.2">
      <c r="I61" s="43"/>
    </row>
    <row r="62" spans="2:11" x14ac:dyDescent="0.2">
      <c r="I62" s="43"/>
    </row>
    <row r="73" spans="5:5" x14ac:dyDescent="0.2">
      <c r="E73" s="25"/>
    </row>
    <row r="74" spans="5:5" x14ac:dyDescent="0.2">
      <c r="E74" s="25"/>
    </row>
    <row r="75" spans="5:5" x14ac:dyDescent="0.2">
      <c r="E75" s="25"/>
    </row>
    <row r="76" spans="5:5" x14ac:dyDescent="0.2">
      <c r="E76" s="25"/>
    </row>
    <row r="77" spans="5:5" x14ac:dyDescent="0.2">
      <c r="E77" s="25"/>
    </row>
    <row r="78" spans="5:5" x14ac:dyDescent="0.2">
      <c r="E78" s="25"/>
    </row>
    <row r="79" spans="5:5" x14ac:dyDescent="0.2">
      <c r="E79" s="25"/>
    </row>
    <row r="80" spans="5:5"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2" spans="5:5" x14ac:dyDescent="0.2">
      <c r="E92" s="25"/>
    </row>
    <row r="97" spans="5:5" x14ac:dyDescent="0.2">
      <c r="E97" s="25"/>
    </row>
    <row r="98" spans="5:5" x14ac:dyDescent="0.2">
      <c r="E98" s="25"/>
    </row>
    <row r="99" spans="5:5" x14ac:dyDescent="0.2">
      <c r="E99" s="25"/>
    </row>
    <row r="100" spans="5:5" x14ac:dyDescent="0.2">
      <c r="E100" s="25"/>
    </row>
    <row r="101" spans="5:5" x14ac:dyDescent="0.2">
      <c r="E101" s="25"/>
    </row>
    <row r="102" spans="5:5" x14ac:dyDescent="0.2">
      <c r="E102" s="25"/>
    </row>
    <row r="103" spans="5:5" x14ac:dyDescent="0.2">
      <c r="E103" s="25"/>
    </row>
    <row r="104" spans="5:5" x14ac:dyDescent="0.2">
      <c r="E104" s="25"/>
    </row>
  </sheetData>
  <sortState xmlns:xlrd2="http://schemas.microsoft.com/office/spreadsheetml/2017/richdata2" ref="H6:J57">
    <sortCondition descending="1" ref="J6:J57"/>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28"/>
  <sheetViews>
    <sheetView showGridLines="0" zoomScale="80" zoomScaleNormal="80" workbookViewId="0">
      <selection activeCell="H17" sqref="H17"/>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120</v>
      </c>
    </row>
    <row r="4" spans="1:3" ht="15" thickBot="1" x14ac:dyDescent="0.25"/>
    <row r="5" spans="1:3" ht="15.75" thickTop="1" x14ac:dyDescent="0.25">
      <c r="B5" s="45" t="s">
        <v>72</v>
      </c>
      <c r="C5" s="45" t="s">
        <v>79</v>
      </c>
    </row>
    <row r="6" spans="1:3" ht="15" x14ac:dyDescent="0.25">
      <c r="B6" s="53" t="s">
        <v>75</v>
      </c>
      <c r="C6" s="52">
        <v>10.900600000000001</v>
      </c>
    </row>
    <row r="7" spans="1:3" x14ac:dyDescent="0.2">
      <c r="B7" s="43" t="s">
        <v>6</v>
      </c>
      <c r="C7" s="25">
        <v>10.1486</v>
      </c>
    </row>
    <row r="8" spans="1:3" x14ac:dyDescent="0.2">
      <c r="B8" s="43" t="s">
        <v>54</v>
      </c>
      <c r="C8" s="25">
        <v>0.752</v>
      </c>
    </row>
    <row r="9" spans="1:3" ht="15" x14ac:dyDescent="0.25">
      <c r="B9" s="53" t="s">
        <v>76</v>
      </c>
      <c r="C9" s="52">
        <v>418.77780000000001</v>
      </c>
    </row>
    <row r="10" spans="1:3" x14ac:dyDescent="0.2">
      <c r="B10" s="43" t="s">
        <v>6</v>
      </c>
      <c r="C10" s="25">
        <v>418.62900000000002</v>
      </c>
    </row>
    <row r="11" spans="1:3" x14ac:dyDescent="0.2">
      <c r="B11" s="43" t="s">
        <v>54</v>
      </c>
      <c r="C11" s="25">
        <v>0.14780000000000001</v>
      </c>
    </row>
    <row r="12" spans="1:3" x14ac:dyDescent="0.2">
      <c r="B12" s="43" t="s">
        <v>11</v>
      </c>
      <c r="C12" s="25">
        <v>1E-3</v>
      </c>
    </row>
    <row r="13" spans="1:3" ht="15" x14ac:dyDescent="0.25">
      <c r="B13" s="53" t="s">
        <v>74</v>
      </c>
      <c r="C13" s="52">
        <v>995.78009999999995</v>
      </c>
    </row>
    <row r="14" spans="1:3" x14ac:dyDescent="0.2">
      <c r="B14" s="43" t="s">
        <v>105</v>
      </c>
      <c r="C14" s="25">
        <v>995.78009999999995</v>
      </c>
    </row>
    <row r="15" spans="1:3" ht="15" x14ac:dyDescent="0.25">
      <c r="B15" s="53" t="s">
        <v>77</v>
      </c>
      <c r="C15" s="52">
        <v>9.8143999999999991</v>
      </c>
    </row>
    <row r="16" spans="1:3" x14ac:dyDescent="0.2">
      <c r="B16" s="43" t="s">
        <v>6</v>
      </c>
      <c r="C16" s="25">
        <v>9.629999999999999</v>
      </c>
    </row>
    <row r="17" spans="2:3" x14ac:dyDescent="0.2">
      <c r="B17" s="43" t="s">
        <v>54</v>
      </c>
      <c r="C17" s="25">
        <v>0.18440000000000001</v>
      </c>
    </row>
    <row r="18" spans="2:3" ht="15" x14ac:dyDescent="0.25">
      <c r="B18" s="53" t="s">
        <v>78</v>
      </c>
      <c r="C18" s="52">
        <v>3.0217000000000001</v>
      </c>
    </row>
    <row r="19" spans="2:3" x14ac:dyDescent="0.2">
      <c r="B19" s="43" t="s">
        <v>6</v>
      </c>
      <c r="C19" s="25">
        <v>0.89590000000000003</v>
      </c>
    </row>
    <row r="20" spans="2:3" x14ac:dyDescent="0.2">
      <c r="B20" s="43" t="s">
        <v>54</v>
      </c>
      <c r="C20" s="25">
        <v>2.3E-2</v>
      </c>
    </row>
    <row r="21" spans="2:3" x14ac:dyDescent="0.2">
      <c r="B21" s="43" t="s">
        <v>11</v>
      </c>
      <c r="C21" s="25">
        <v>2.1028000000000002</v>
      </c>
    </row>
    <row r="22" spans="2:3" ht="15" x14ac:dyDescent="0.25">
      <c r="B22" s="53" t="s">
        <v>73</v>
      </c>
      <c r="C22" s="52">
        <v>10.1152</v>
      </c>
    </row>
    <row r="23" spans="2:3" x14ac:dyDescent="0.2">
      <c r="B23" s="43" t="s">
        <v>6</v>
      </c>
      <c r="C23" s="25">
        <v>4.4201999999999995</v>
      </c>
    </row>
    <row r="24" spans="2:3" x14ac:dyDescent="0.2">
      <c r="B24" s="43" t="s">
        <v>54</v>
      </c>
      <c r="C24" s="25">
        <v>1.3283</v>
      </c>
    </row>
    <row r="25" spans="2:3" x14ac:dyDescent="0.2">
      <c r="B25" s="43" t="s">
        <v>105</v>
      </c>
      <c r="C25" s="25">
        <v>4.3666999999999998</v>
      </c>
    </row>
    <row r="26" spans="2:3" s="1" customFormat="1" ht="15" x14ac:dyDescent="0.25">
      <c r="B26" s="68" t="s">
        <v>16</v>
      </c>
      <c r="C26" s="70">
        <v>1448.4097999999999</v>
      </c>
    </row>
    <row r="27" spans="2:3" x14ac:dyDescent="0.2">
      <c r="B27" s="16" t="s">
        <v>101</v>
      </c>
      <c r="C27" s="25"/>
    </row>
    <row r="28" spans="2:3" ht="15" x14ac:dyDescent="0.25">
      <c r="B28" s="43" t="s">
        <v>102</v>
      </c>
      <c r="C28" s="52"/>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Q41"/>
  <sheetViews>
    <sheetView showGridLines="0" zoomScale="70" zoomScaleNormal="70" workbookViewId="0">
      <selection activeCell="L26" sqref="L26"/>
    </sheetView>
  </sheetViews>
  <sheetFormatPr defaultRowHeight="14.25" x14ac:dyDescent="0.2"/>
  <cols>
    <col min="1" max="1" width="32.25" bestFit="1" customWidth="1"/>
    <col min="2" max="2" width="16.125" bestFit="1" customWidth="1"/>
    <col min="3" max="8" width="11.875" bestFit="1" customWidth="1"/>
  </cols>
  <sheetData>
    <row r="1" spans="1:17" ht="20.25" x14ac:dyDescent="0.3">
      <c r="A1" s="2" t="s">
        <v>88</v>
      </c>
      <c r="B1" s="3"/>
      <c r="C1" s="3"/>
      <c r="D1" s="3"/>
      <c r="E1" s="3"/>
      <c r="F1" s="3"/>
      <c r="G1" s="3"/>
      <c r="J1" s="21"/>
      <c r="K1" s="17"/>
      <c r="L1" s="17"/>
      <c r="M1" s="17"/>
      <c r="N1" s="17"/>
      <c r="O1" s="17"/>
      <c r="P1" s="17"/>
      <c r="Q1" s="17"/>
    </row>
    <row r="2" spans="1:17" ht="20.25" x14ac:dyDescent="0.3">
      <c r="A2" s="2"/>
      <c r="B2" s="3"/>
      <c r="C2" s="3"/>
      <c r="D2" s="3"/>
      <c r="E2" s="3"/>
      <c r="F2" s="3"/>
      <c r="G2" s="3"/>
      <c r="J2" s="21"/>
      <c r="K2" s="17"/>
      <c r="L2" s="17"/>
      <c r="M2" s="17"/>
      <c r="N2" s="17"/>
      <c r="O2" s="17"/>
      <c r="P2" s="17"/>
      <c r="Q2" s="17"/>
    </row>
    <row r="3" spans="1:17" ht="21" customHeight="1" x14ac:dyDescent="0.25">
      <c r="A3" s="1" t="s">
        <v>121</v>
      </c>
      <c r="B3" s="3"/>
      <c r="C3" s="3"/>
      <c r="D3" s="3"/>
      <c r="E3" s="3"/>
      <c r="F3" s="3"/>
      <c r="G3" s="3"/>
    </row>
    <row r="4" spans="1:17" ht="20.25" x14ac:dyDescent="0.3">
      <c r="A4" s="2"/>
      <c r="B4" s="3"/>
      <c r="C4" s="3"/>
      <c r="D4" s="3"/>
      <c r="E4" s="3"/>
      <c r="F4" s="3"/>
      <c r="G4" s="3"/>
      <c r="K4" s="15"/>
      <c r="L4" s="15"/>
      <c r="M4" s="15"/>
      <c r="N4" s="15"/>
      <c r="O4" s="15"/>
      <c r="P4" s="15"/>
      <c r="Q4" s="15"/>
    </row>
    <row r="5" spans="1:17" ht="20.25" x14ac:dyDescent="0.3">
      <c r="A5" s="2"/>
      <c r="B5" s="3"/>
      <c r="C5" s="3"/>
      <c r="D5" s="3"/>
      <c r="E5" s="3"/>
      <c r="F5" s="3"/>
      <c r="G5" s="3"/>
      <c r="J5" s="3"/>
      <c r="K5" s="15"/>
      <c r="L5" s="15"/>
      <c r="M5" s="15"/>
      <c r="N5" s="15"/>
      <c r="O5" s="15"/>
      <c r="P5" s="15"/>
      <c r="Q5" s="15"/>
    </row>
    <row r="6" spans="1:17" ht="20.25" x14ac:dyDescent="0.3">
      <c r="A6" s="2"/>
      <c r="B6" s="3"/>
      <c r="C6" s="3"/>
      <c r="D6" s="3"/>
      <c r="E6" s="3"/>
      <c r="F6" s="3"/>
      <c r="G6" s="3"/>
      <c r="J6" s="15"/>
      <c r="K6" s="15"/>
      <c r="L6" s="15"/>
      <c r="M6" s="15"/>
      <c r="N6" s="15"/>
      <c r="O6" s="15"/>
      <c r="P6" s="15"/>
      <c r="Q6" s="15"/>
    </row>
    <row r="7" spans="1:17" ht="20.25" x14ac:dyDescent="0.3">
      <c r="A7" s="2"/>
      <c r="B7" s="3"/>
      <c r="C7" s="3"/>
      <c r="D7" s="3"/>
      <c r="E7" s="3"/>
      <c r="F7" s="3"/>
      <c r="G7" s="3"/>
      <c r="J7" s="15"/>
      <c r="K7" s="15"/>
      <c r="L7" s="15"/>
      <c r="M7" s="15"/>
      <c r="N7" s="15"/>
      <c r="O7" s="15"/>
      <c r="P7" s="15"/>
      <c r="Q7" s="15"/>
    </row>
    <row r="8" spans="1:17" ht="20.25" x14ac:dyDescent="0.3">
      <c r="A8" s="2"/>
      <c r="B8" s="3"/>
      <c r="C8" s="3"/>
      <c r="D8" s="3"/>
      <c r="E8" s="3"/>
      <c r="F8" s="3"/>
      <c r="G8" s="3"/>
      <c r="J8" s="15"/>
      <c r="K8" s="15"/>
      <c r="L8" s="15"/>
      <c r="M8" s="15"/>
      <c r="N8" s="15"/>
      <c r="O8" s="15"/>
      <c r="P8" s="15"/>
      <c r="Q8" s="15"/>
    </row>
    <row r="9" spans="1:17" ht="20.25" x14ac:dyDescent="0.3">
      <c r="A9" s="2"/>
      <c r="B9" s="3"/>
      <c r="C9" s="3"/>
      <c r="D9" s="3"/>
      <c r="E9" s="3"/>
      <c r="F9" s="3"/>
      <c r="G9" s="3"/>
      <c r="H9" s="13"/>
      <c r="J9" s="15"/>
      <c r="K9" s="15"/>
      <c r="L9" s="15"/>
      <c r="M9" s="15"/>
      <c r="N9" s="15"/>
      <c r="O9" s="15"/>
      <c r="P9" s="15"/>
      <c r="Q9" s="15"/>
    </row>
    <row r="10" spans="1:17" ht="20.25" x14ac:dyDescent="0.3">
      <c r="A10" s="2"/>
      <c r="B10" s="3"/>
      <c r="C10" s="3"/>
      <c r="D10" s="3"/>
      <c r="E10" s="3"/>
      <c r="F10" s="3"/>
      <c r="G10" s="3"/>
      <c r="H10" s="13"/>
      <c r="J10" s="15"/>
      <c r="K10" s="15"/>
      <c r="L10" s="15"/>
      <c r="M10" s="15"/>
      <c r="N10" s="15"/>
      <c r="O10" s="15"/>
      <c r="P10" s="15"/>
      <c r="Q10" s="15"/>
    </row>
    <row r="11" spans="1:17" ht="20.25" x14ac:dyDescent="0.3">
      <c r="A11" s="2"/>
      <c r="B11" s="3"/>
      <c r="C11" s="3"/>
      <c r="D11" s="3"/>
      <c r="E11" s="3"/>
      <c r="F11" s="3"/>
      <c r="G11" s="3"/>
      <c r="H11" s="13"/>
      <c r="J11" s="15"/>
      <c r="K11" s="15"/>
      <c r="L11" s="15"/>
      <c r="M11" s="15"/>
      <c r="N11" s="15"/>
      <c r="O11" s="15"/>
      <c r="P11" s="15"/>
      <c r="Q11" s="15"/>
    </row>
    <row r="12" spans="1:17" ht="20.25" x14ac:dyDescent="0.3">
      <c r="A12" s="2"/>
      <c r="B12" s="3"/>
      <c r="C12" s="3"/>
      <c r="D12" s="3"/>
      <c r="E12" s="3"/>
      <c r="F12" s="3"/>
      <c r="G12" s="3"/>
      <c r="H12" s="13"/>
      <c r="J12" s="15"/>
      <c r="K12" s="15"/>
      <c r="L12" s="15"/>
      <c r="M12" s="15"/>
      <c r="N12" s="15"/>
      <c r="O12" s="15"/>
      <c r="P12" s="15"/>
      <c r="Q12" s="15"/>
    </row>
    <row r="13" spans="1:17" ht="20.25" x14ac:dyDescent="0.3">
      <c r="A13" s="2"/>
      <c r="B13" s="3"/>
      <c r="C13" s="3"/>
      <c r="D13" s="3"/>
      <c r="E13" s="3"/>
      <c r="F13" s="3"/>
      <c r="G13" s="3"/>
      <c r="H13" s="13"/>
      <c r="J13" s="15"/>
      <c r="K13" s="15"/>
      <c r="L13" s="15"/>
      <c r="M13" s="15"/>
      <c r="N13" s="15"/>
      <c r="O13" s="15"/>
      <c r="P13" s="15"/>
      <c r="Q13" s="15"/>
    </row>
    <row r="14" spans="1:17" ht="20.25" x14ac:dyDescent="0.3">
      <c r="A14" s="2"/>
      <c r="B14" s="3"/>
      <c r="C14" s="3"/>
      <c r="D14" s="3"/>
      <c r="E14" s="3"/>
      <c r="F14" s="3"/>
      <c r="G14" s="3"/>
      <c r="H14" s="13"/>
      <c r="J14" s="15"/>
      <c r="K14" s="15"/>
      <c r="L14" s="15"/>
      <c r="M14" s="15"/>
      <c r="N14" s="15"/>
      <c r="O14" s="15"/>
      <c r="P14" s="15"/>
      <c r="Q14" s="15"/>
    </row>
    <row r="15" spans="1:17" ht="20.25" x14ac:dyDescent="0.3">
      <c r="A15" s="2"/>
      <c r="B15" s="3"/>
      <c r="C15" s="3"/>
      <c r="D15" s="3"/>
      <c r="E15" s="3"/>
      <c r="F15" s="3"/>
      <c r="G15" s="3"/>
      <c r="H15" s="13"/>
      <c r="J15" s="15"/>
      <c r="K15" s="15"/>
      <c r="L15" s="15"/>
      <c r="M15" s="15"/>
      <c r="N15" s="15"/>
      <c r="O15" s="15"/>
      <c r="P15" s="15"/>
      <c r="Q15" s="15"/>
    </row>
    <row r="16" spans="1:17"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76" t="s">
        <v>122</v>
      </c>
      <c r="C24" s="76"/>
      <c r="D24" s="76"/>
      <c r="E24" s="76"/>
      <c r="F24" s="76"/>
      <c r="G24" s="26"/>
    </row>
    <row r="25" spans="1:17" ht="15" x14ac:dyDescent="0.25">
      <c r="A25" s="1" t="s">
        <v>19</v>
      </c>
      <c r="B25" s="18" t="s">
        <v>29</v>
      </c>
      <c r="C25" s="18" t="s">
        <v>20</v>
      </c>
      <c r="D25" s="18" t="s">
        <v>21</v>
      </c>
      <c r="E25" s="18" t="s">
        <v>22</v>
      </c>
      <c r="F25" s="18" t="s">
        <v>30</v>
      </c>
      <c r="G25" s="18" t="s">
        <v>16</v>
      </c>
    </row>
    <row r="26" spans="1:17" x14ac:dyDescent="0.2">
      <c r="A26" s="3" t="s">
        <v>6</v>
      </c>
      <c r="B26" s="20">
        <v>0.437</v>
      </c>
      <c r="C26" s="20">
        <v>9.1929999999999996</v>
      </c>
      <c r="D26" s="20">
        <v>133.40559999999999</v>
      </c>
      <c r="E26" s="20">
        <v>243.10830000000001</v>
      </c>
      <c r="F26" s="46">
        <v>57.579799999999999</v>
      </c>
      <c r="G26" s="13">
        <f>SUM(B26:F26)</f>
        <v>443.72370000000001</v>
      </c>
    </row>
    <row r="27" spans="1:17" x14ac:dyDescent="0.2">
      <c r="A27" s="3" t="s">
        <v>8</v>
      </c>
      <c r="B27" s="20">
        <v>0.1739</v>
      </c>
      <c r="C27" s="20">
        <v>1.0500000000000001E-2</v>
      </c>
      <c r="D27" s="20">
        <v>0</v>
      </c>
      <c r="E27" s="20">
        <v>2.1793</v>
      </c>
      <c r="F27" s="46">
        <v>7.1800000000000003E-2</v>
      </c>
      <c r="G27" s="13">
        <f>SUM(B27:F27)</f>
        <v>2.4355000000000002</v>
      </c>
    </row>
    <row r="28" spans="1:17" x14ac:dyDescent="0.2">
      <c r="A28" s="3" t="s">
        <v>105</v>
      </c>
      <c r="B28" s="20">
        <v>0</v>
      </c>
      <c r="C28" s="20">
        <v>0</v>
      </c>
      <c r="D28" s="20">
        <v>24.5</v>
      </c>
      <c r="E28" s="20">
        <v>260.71100000000001</v>
      </c>
      <c r="F28" s="46">
        <v>714.93579999999997</v>
      </c>
      <c r="G28" s="13">
        <f t="shared" ref="G28:G31" si="0">SUM(B28:F28)</f>
        <v>1000.1468</v>
      </c>
    </row>
    <row r="29" spans="1:17" x14ac:dyDescent="0.2">
      <c r="A29" s="3" t="s">
        <v>11</v>
      </c>
      <c r="B29" s="20">
        <v>0</v>
      </c>
      <c r="C29" s="20">
        <v>0</v>
      </c>
      <c r="D29" s="20">
        <v>0</v>
      </c>
      <c r="E29" s="20">
        <v>0</v>
      </c>
      <c r="F29" s="46">
        <v>2.1038000000000001</v>
      </c>
      <c r="G29" s="13">
        <f t="shared" si="0"/>
        <v>2.1038000000000001</v>
      </c>
    </row>
    <row r="30" spans="1:17" x14ac:dyDescent="0.2">
      <c r="A30" s="3" t="s">
        <v>13</v>
      </c>
      <c r="B30" s="20">
        <v>0</v>
      </c>
      <c r="C30" s="20">
        <v>0</v>
      </c>
      <c r="D30" s="20">
        <v>0</v>
      </c>
      <c r="E30" s="20">
        <v>0</v>
      </c>
      <c r="F30" s="20">
        <v>0</v>
      </c>
      <c r="G30" s="13">
        <f t="shared" si="0"/>
        <v>0</v>
      </c>
    </row>
    <row r="31" spans="1:17" x14ac:dyDescent="0.2">
      <c r="A31" s="3" t="s">
        <v>15</v>
      </c>
      <c r="B31" s="20">
        <v>0</v>
      </c>
      <c r="C31" s="20">
        <v>0</v>
      </c>
      <c r="D31" s="20">
        <v>0</v>
      </c>
      <c r="E31" s="20">
        <v>0</v>
      </c>
      <c r="F31" s="20">
        <v>0</v>
      </c>
      <c r="G31" s="13">
        <f t="shared" si="0"/>
        <v>0</v>
      </c>
    </row>
    <row r="32" spans="1:17" x14ac:dyDescent="0.2">
      <c r="A32" s="3" t="s">
        <v>82</v>
      </c>
      <c r="B32" s="48">
        <v>1.7653000000000001</v>
      </c>
      <c r="C32" s="48">
        <v>0</v>
      </c>
      <c r="D32" s="48">
        <v>2.0030000000000001</v>
      </c>
      <c r="E32" s="48">
        <v>2.0717999999999996</v>
      </c>
      <c r="F32" s="46">
        <v>128.64879999999999</v>
      </c>
      <c r="G32" s="13">
        <f>SUM(B32:F32)</f>
        <v>134.4889</v>
      </c>
      <c r="J32" s="24"/>
    </row>
    <row r="33" spans="1:10" ht="15" x14ac:dyDescent="0.25">
      <c r="A33" s="14" t="s">
        <v>16</v>
      </c>
      <c r="B33" s="47">
        <v>2.3761999999999999</v>
      </c>
      <c r="C33" s="47">
        <v>9.2035</v>
      </c>
      <c r="D33" s="47">
        <v>159.90860000000001</v>
      </c>
      <c r="E33" s="47">
        <v>508.07040000000001</v>
      </c>
      <c r="F33" s="47">
        <v>903.34</v>
      </c>
      <c r="G33" s="49">
        <f t="shared" ref="G33" si="1">SUM(B33:F33)</f>
        <v>1582.8987000000002</v>
      </c>
      <c r="I33" s="24"/>
      <c r="J33" s="24"/>
    </row>
    <row r="34" spans="1:10" x14ac:dyDescent="0.2">
      <c r="A34" s="60" t="s">
        <v>31</v>
      </c>
      <c r="B34" s="13"/>
      <c r="C34" s="13"/>
      <c r="D34" s="13"/>
      <c r="E34" s="13"/>
      <c r="F34" s="13"/>
      <c r="G34" s="13"/>
    </row>
    <row r="35" spans="1:10" ht="15" x14ac:dyDescent="0.25">
      <c r="A35" s="60" t="s">
        <v>100</v>
      </c>
      <c r="B35" s="39"/>
      <c r="F35" s="13"/>
      <c r="G35" s="13"/>
    </row>
    <row r="36" spans="1:10" x14ac:dyDescent="0.2">
      <c r="E36" s="66"/>
      <c r="F36" s="66"/>
      <c r="G36" s="13"/>
    </row>
    <row r="37" spans="1:10" x14ac:dyDescent="0.2">
      <c r="B37" s="13"/>
      <c r="C37" s="13"/>
      <c r="D37" s="13"/>
      <c r="E37" s="13"/>
      <c r="F37" s="13"/>
      <c r="G37" s="13"/>
    </row>
    <row r="41" spans="1:10"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41"/>
  <sheetViews>
    <sheetView showGridLines="0" zoomScale="70" zoomScaleNormal="70" workbookViewId="0">
      <selection activeCell="P39" sqref="P39"/>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89</v>
      </c>
      <c r="B1" s="3"/>
      <c r="C1" s="3"/>
      <c r="D1" s="3"/>
      <c r="E1" s="3"/>
      <c r="F1" s="3"/>
      <c r="G1" s="3"/>
    </row>
    <row r="2" spans="1:17" ht="20.25" x14ac:dyDescent="0.3">
      <c r="A2" s="21"/>
      <c r="B2" s="17"/>
      <c r="C2" s="17"/>
      <c r="D2" s="17"/>
      <c r="E2" s="17"/>
      <c r="F2" s="17"/>
      <c r="G2" s="17"/>
      <c r="J2" s="21"/>
      <c r="K2" s="17"/>
      <c r="L2" s="17"/>
      <c r="M2" s="17"/>
      <c r="N2" s="17"/>
      <c r="O2" s="17"/>
      <c r="P2" s="17"/>
      <c r="Q2" s="17"/>
    </row>
    <row r="3" spans="1:17" ht="15" x14ac:dyDescent="0.25">
      <c r="A3" s="1" t="s">
        <v>123</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76" t="s">
        <v>122</v>
      </c>
      <c r="C27" s="76"/>
      <c r="D27" s="76"/>
      <c r="E27" s="76"/>
      <c r="F27" s="51"/>
    </row>
    <row r="28" spans="1:17" ht="15" x14ac:dyDescent="0.25">
      <c r="A28" s="1" t="s">
        <v>19</v>
      </c>
      <c r="B28" s="18" t="s">
        <v>0</v>
      </c>
      <c r="C28" s="18" t="s">
        <v>18</v>
      </c>
      <c r="D28" s="18" t="s">
        <v>1</v>
      </c>
      <c r="E28" s="18" t="s">
        <v>2</v>
      </c>
      <c r="F28" s="18" t="s">
        <v>16</v>
      </c>
    </row>
    <row r="29" spans="1:17" x14ac:dyDescent="0.2">
      <c r="A29" s="3" t="s">
        <v>6</v>
      </c>
      <c r="B29" s="20">
        <v>257.85410000000002</v>
      </c>
      <c r="C29" s="20">
        <v>9.629999999999999</v>
      </c>
      <c r="D29" s="20">
        <v>176.23960000000002</v>
      </c>
      <c r="E29" s="20">
        <v>0</v>
      </c>
      <c r="F29" s="20">
        <f>SUM(B29:E29)</f>
        <v>443.72370000000001</v>
      </c>
    </row>
    <row r="30" spans="1:17" x14ac:dyDescent="0.2">
      <c r="A30" s="3" t="s">
        <v>8</v>
      </c>
      <c r="B30" s="20">
        <v>2.1701000000000001</v>
      </c>
      <c r="C30" s="20">
        <v>0.18440000000000001</v>
      </c>
      <c r="D30" s="20">
        <v>8.1000000000000003E-2</v>
      </c>
      <c r="E30" s="20">
        <v>0</v>
      </c>
      <c r="F30" s="20">
        <f t="shared" ref="F30:F35" si="0">SUM(B30:E30)</f>
        <v>2.4355000000000002</v>
      </c>
    </row>
    <row r="31" spans="1:17" x14ac:dyDescent="0.2">
      <c r="A31" s="3" t="s">
        <v>105</v>
      </c>
      <c r="B31" s="20">
        <v>374.74189999999993</v>
      </c>
      <c r="C31" s="20">
        <v>0</v>
      </c>
      <c r="D31" s="20">
        <v>625.4049</v>
      </c>
      <c r="E31" s="20">
        <v>0</v>
      </c>
      <c r="F31" s="20">
        <f t="shared" si="0"/>
        <v>1000.1468</v>
      </c>
    </row>
    <row r="32" spans="1:17" x14ac:dyDescent="0.2">
      <c r="A32" s="3" t="s">
        <v>11</v>
      </c>
      <c r="B32" s="20">
        <v>2.0958000000000001</v>
      </c>
      <c r="C32" s="20">
        <v>0</v>
      </c>
      <c r="D32" s="20">
        <v>8.0000000000000002E-3</v>
      </c>
      <c r="E32" s="20">
        <v>0</v>
      </c>
      <c r="F32" s="20">
        <f t="shared" si="0"/>
        <v>2.1038000000000001</v>
      </c>
    </row>
    <row r="33" spans="1:10" x14ac:dyDescent="0.2">
      <c r="A33" s="3" t="s">
        <v>13</v>
      </c>
      <c r="B33" s="20">
        <v>0</v>
      </c>
      <c r="C33" s="20">
        <v>0</v>
      </c>
      <c r="D33" s="20">
        <v>0</v>
      </c>
      <c r="E33" s="20">
        <v>0</v>
      </c>
      <c r="F33" s="20">
        <f t="shared" si="0"/>
        <v>0</v>
      </c>
    </row>
    <row r="34" spans="1:10" x14ac:dyDescent="0.2">
      <c r="A34" s="3" t="s">
        <v>15</v>
      </c>
      <c r="B34" s="20">
        <v>0</v>
      </c>
      <c r="C34" s="20">
        <v>0</v>
      </c>
      <c r="D34" s="20">
        <v>0</v>
      </c>
      <c r="E34" s="20">
        <v>0</v>
      </c>
      <c r="F34" s="20">
        <f t="shared" si="0"/>
        <v>0</v>
      </c>
    </row>
    <row r="35" spans="1:10" x14ac:dyDescent="0.2">
      <c r="A35" s="3" t="s">
        <v>82</v>
      </c>
      <c r="B35" s="29">
        <v>102.77670000000002</v>
      </c>
      <c r="C35" s="29">
        <v>2.8982999999999999</v>
      </c>
      <c r="D35" s="29">
        <v>26.441400000000002</v>
      </c>
      <c r="E35" s="29">
        <v>2.3725000000000005</v>
      </c>
      <c r="F35" s="20">
        <f t="shared" si="0"/>
        <v>134.48890000000003</v>
      </c>
    </row>
    <row r="36" spans="1:10" ht="15" x14ac:dyDescent="0.25">
      <c r="A36" s="14" t="s">
        <v>16</v>
      </c>
      <c r="B36" s="47">
        <v>739.6386</v>
      </c>
      <c r="C36" s="47">
        <v>12.712699999999998</v>
      </c>
      <c r="D36" s="47">
        <v>828.17489999999998</v>
      </c>
      <c r="E36" s="47">
        <v>2.3725000000000005</v>
      </c>
      <c r="F36" s="47">
        <f>SUM(B36:E36)</f>
        <v>1582.8987</v>
      </c>
      <c r="H36" s="24"/>
      <c r="I36" s="24"/>
      <c r="J36" s="24"/>
    </row>
    <row r="37" spans="1:10" x14ac:dyDescent="0.2">
      <c r="A37" s="27" t="s">
        <v>31</v>
      </c>
      <c r="B37" s="50"/>
      <c r="C37" s="50"/>
      <c r="D37" s="50"/>
      <c r="E37" s="50"/>
      <c r="F37" s="50"/>
    </row>
    <row r="38" spans="1:10" ht="15" x14ac:dyDescent="0.25">
      <c r="A38" s="60" t="s">
        <v>99</v>
      </c>
      <c r="B38" s="39"/>
      <c r="C38" s="19"/>
      <c r="D38" s="63"/>
      <c r="E38" s="19"/>
      <c r="F38" s="19"/>
    </row>
    <row r="40" spans="1:10" x14ac:dyDescent="0.2">
      <c r="B40" s="13"/>
      <c r="C40" s="13"/>
      <c r="D40" s="13"/>
      <c r="E40" s="13"/>
      <c r="F40" s="13"/>
    </row>
    <row r="41" spans="1:10" x14ac:dyDescent="0.2">
      <c r="B41" s="24"/>
      <c r="C41" s="24"/>
      <c r="D41" s="24"/>
      <c r="E41" s="24"/>
      <c r="F41" s="24"/>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William Kennedy</cp:lastModifiedBy>
  <dcterms:created xsi:type="dcterms:W3CDTF">2021-06-08T16:46:26Z</dcterms:created>
  <dcterms:modified xsi:type="dcterms:W3CDTF">2023-11-13T14:04:50Z</dcterms:modified>
</cp:coreProperties>
</file>