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fishstat\Callum\NQS\Publication\Final\2023\September\"/>
    </mc:Choice>
  </mc:AlternateContent>
  <xr:revisionPtr revIDLastSave="0" documentId="13_ncr:1_{47A61880-C1B2-437E-965D-9F5D20A3C3E2}"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7" i="5"/>
  <c r="G27" i="7"/>
  <c r="E55" i="5"/>
  <c r="G32" i="7"/>
  <c r="E8" i="5" l="1"/>
  <c r="F36" i="9" l="1"/>
  <c r="F29" i="9"/>
  <c r="G28" i="7" l="1"/>
  <c r="G29" i="7"/>
  <c r="G30" i="7"/>
  <c r="G31" i="7"/>
  <c r="G33" i="7"/>
  <c r="G26" i="7" l="1"/>
  <c r="F32" i="9" l="1"/>
  <c r="F33" i="9"/>
  <c r="F34" i="9"/>
  <c r="F35" i="9"/>
  <c r="F30" i="9"/>
  <c r="F31" i="9"/>
</calcChain>
</file>

<file path=xl/sharedStrings.xml><?xml version="1.0" encoding="utf-8"?>
<sst xmlns="http://schemas.openxmlformats.org/spreadsheetml/2006/main" count="182" uniqueCount="125">
  <si>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</si>
  <si>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</si>
  <si>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</si>
  <si>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</si>
  <si>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</si>
  <si>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</si>
  <si>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</si>
  <si>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</si>
  <si>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</si>
  <si>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</si>
  <si>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</si>
  <si>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</si>
  <si>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</si>
  <si>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</si>
  <si>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</si>
  <si>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</si>
  <si>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</si>
  <si>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</si>
  <si>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</si>
  <si>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</si>
  <si>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</si>
  <si>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</si>
  <si>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</si>
  <si>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</si>
  <si>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</si>
  <si>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</si>
  <si>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</si>
  <si>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</si>
  <si>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</si>
  <si>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</si>
  <si>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</si>
  <si>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</si>
  <si>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</si>
  <si>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</si>
  <si>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</si>
  <si>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</si>
  <si>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</si>
  <si>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</si>
  <si>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</si>
  <si>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</si>
  <si>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</si>
  <si>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</si>
  <si>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</si>
  <si>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</si>
  <si>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</si>
  <si>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</si>
  <si>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</si>
  <si>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</si>
  <si>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</si>
  <si>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</si>
  <si>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</si>
  <si>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</si>
  <si>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</si>
  <si>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</si>
  <si>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</si>
  <si>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</si>
  <si>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Octopus</t>
  </si>
  <si>
    <t>Sea Breams</t>
  </si>
  <si>
    <t>Spider Crabs</t>
  </si>
  <si>
    <t>Sand Sole</t>
  </si>
  <si>
    <t>Squid</t>
  </si>
  <si>
    <t>Mixed Squid and Octopi</t>
  </si>
  <si>
    <t>Lesser Spotted Dog</t>
  </si>
  <si>
    <t>Starry Smooth Hound</t>
  </si>
  <si>
    <t>Turbot</t>
  </si>
  <si>
    <t>Whelks</t>
  </si>
  <si>
    <t>Greater Weever</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</si>
  <si>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</si>
  <si>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</si>
  <si>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</si>
  <si>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</si>
  <si>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</si>
  <si>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</si>
  <si>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</si>
  <si>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</si>
  <si>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</si>
  <si>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</si>
  <si>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</si>
  <si>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</si>
  <si>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</si>
  <si>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</si>
  <si>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</si>
  <si>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</si>
  <si>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</si>
  <si>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</si>
  <si>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</si>
  <si>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</si>
  <si>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</si>
  <si>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</si>
  <si>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</si>
  <si>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</si>
  <si>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</si>
  <si>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</si>
  <si>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</si>
  <si>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</si>
  <si>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</si>
  <si>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</si>
  <si>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</si>
  <si>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</si>
  <si>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</si>
  <si>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</si>
  <si>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</si>
  <si>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</si>
  <si>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</si>
  <si>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</si>
  <si>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</si>
  <si>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</si>
  <si>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</si>
  <si>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Great Atlantic Scallops</t>
  </si>
  <si>
    <t>Breakdown of data used for time series graphs by each month in 2022 &amp; 2023</t>
  </si>
  <si>
    <t>Data for 2022 and 2023 is based upon the zone of capture as reported in the vessels logbook and landing declarations.</t>
  </si>
  <si>
    <t>Surmullet</t>
  </si>
  <si>
    <t>Spurdog</t>
  </si>
  <si>
    <t>Unidentified Dogfish</t>
  </si>
  <si>
    <t>UK fleet landings in EU waters - based on reported zone of capture by species in September 2023</t>
  </si>
  <si>
    <t>UK fleet landings in EU waters based on reported zone of capture by area in September 2023</t>
  </si>
  <si>
    <t>Landings of NQS in September 2023 by Main Species and Vessel Length Group</t>
  </si>
  <si>
    <t>September 2023 (Live weight tonnes)</t>
  </si>
  <si>
    <t>Landings of NQS in September 2023 by species and vessel nationality</t>
  </si>
  <si>
    <t>Provisional Non-Quota uptake by UK vessels in EU waters September 2023</t>
  </si>
  <si>
    <t>This workbook was updated 20th October 2023</t>
  </si>
  <si>
    <t>Live weight landings (t) of NQS for September 2023 by species</t>
  </si>
  <si>
    <t>Live weight landings (t) of NQS 6 Main species for September 2023 by area.</t>
  </si>
  <si>
    <t>Live weight landings (t) of NQS for September 2023 by vessel length group.</t>
  </si>
  <si>
    <t>Live weight landings (t) for September 2023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</si>
</sst>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4">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xf numFmtId="4" fontId="0" fillId="0" borderId="0" xfId="0" applyNumberFormat="1"/>
    <xf numFmtId="2" fontId="0" fillId="0" borderId="0" xfId="0" applyNumberFormat="1" applyBorder="1" applyAlignment="1">
      <alignment horizontal="left" indent="1"/>
    </xf>
    <xf numFmtId="0" fontId="0" fillId="0" borderId="0" xfId="0" applyFont="1" applyFill="1" applyBorder="1" applyAlignment="1">
      <alignment horizontal="left"/>
    </xf>
    <xf numFmtId="1" fontId="0" fillId="0" borderId="0" xfId="0" applyNumberFormat="1" applyFont="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295.95057839456001</c:v>
                </c:pt>
                <c:pt idx="1">
                  <c:v>394.31080351436799</c:v>
                </c:pt>
                <c:pt idx="2">
                  <c:v>486.34781390772798</c:v>
                </c:pt>
                <c:pt idx="3">
                  <c:v>572.82373630188795</c:v>
                </c:pt>
                <c:pt idx="4">
                  <c:v>697.39259989581251</c:v>
                </c:pt>
                <c:pt idx="5">
                  <c:v>959.38216565059645</c:v>
                </c:pt>
                <c:pt idx="6">
                  <c:v>1430.0674658103403</c:v>
                </c:pt>
                <c:pt idx="7">
                  <c:v>1950.8039597300683</c:v>
                </c:pt>
                <c:pt idx="8">
                  <c:v>2456.5507411697645</c:v>
                </c:pt>
                <c:pt idx="9">
                  <c:v>3015.3229717374388</c:v>
                </c:pt>
                <c:pt idx="10">
                  <c:v>3477.3667280573268</c:v>
                </c:pt>
                <c:pt idx="11">
                  <c:v>3826.5238906172308</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213.11419999999998</c:v>
                </c:pt>
                <c:pt idx="1">
                  <c:v>280.66459999999995</c:v>
                </c:pt>
                <c:pt idx="2">
                  <c:v>343.55329999999992</c:v>
                </c:pt>
                <c:pt idx="3">
                  <c:v>397.56479999999993</c:v>
                </c:pt>
                <c:pt idx="4">
                  <c:v>510.46159999999992</c:v>
                </c:pt>
                <c:pt idx="5">
                  <c:v>683.50389999999993</c:v>
                </c:pt>
                <c:pt idx="6">
                  <c:v>1111.0151999999998</c:v>
                </c:pt>
                <c:pt idx="7">
                  <c:v>1439.8542999999997</c:v>
                </c:pt>
                <c:pt idx="8">
                  <c:v>1734.8500999999997</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169.93669999999997</c:v>
                </c:pt>
                <c:pt idx="1">
                  <c:v>2.3833000000000002</c:v>
                </c:pt>
                <c:pt idx="2">
                  <c:v>121.1931</c:v>
                </c:pt>
                <c:pt idx="3">
                  <c:v>2.1179000000000001</c:v>
                </c:pt>
                <c:pt idx="4">
                  <c:v>4.68</c:v>
                </c:pt>
                <c:pt idx="5">
                  <c:v>0</c:v>
                </c:pt>
                <c:pt idx="6" formatCode="0">
                  <c:v>64.893399999999971</c:v>
                </c:pt>
                <c:pt idx="7">
                  <c:v>365.20440000000013</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21.594999999999999</c:v>
                </c:pt>
                <c:pt idx="1">
                  <c:v>2.4E-2</c:v>
                </c:pt>
                <c:pt idx="2">
                  <c:v>0</c:v>
                </c:pt>
                <c:pt idx="3">
                  <c:v>0</c:v>
                </c:pt>
                <c:pt idx="4">
                  <c:v>0</c:v>
                </c:pt>
                <c:pt idx="5">
                  <c:v>0</c:v>
                </c:pt>
                <c:pt idx="6" formatCode="0">
                  <c:v>1.222</c:v>
                </c:pt>
                <c:pt idx="7">
                  <c:v>22.840999999999998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103.4641</c:v>
                </c:pt>
                <c:pt idx="1">
                  <c:v>9.3899999999999997E-2</c:v>
                </c:pt>
                <c:pt idx="2">
                  <c:v>121.3909</c:v>
                </c:pt>
                <c:pt idx="3">
                  <c:v>0.442</c:v>
                </c:pt>
                <c:pt idx="4">
                  <c:v>0</c:v>
                </c:pt>
                <c:pt idx="5">
                  <c:v>0</c:v>
                </c:pt>
                <c:pt idx="6" formatCode="0">
                  <c:v>30.633199999999992</c:v>
                </c:pt>
                <c:pt idx="7">
                  <c:v>256.02409999999998</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0.66910000000000003</c:v>
                </c:pt>
                <c:pt idx="7">
                  <c:v>0.66910000000000003</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2.4616723142880002</c:v>
                </c:pt>
                <c:pt idx="1">
                  <c:v>3.2069915135680001</c:v>
                </c:pt>
                <c:pt idx="2">
                  <c:v>5.5244644668319998</c:v>
                </c:pt>
                <c:pt idx="3">
                  <c:v>9.0862180610719996</c:v>
                </c:pt>
                <c:pt idx="4">
                  <c:v>18.541435201123001</c:v>
                </c:pt>
                <c:pt idx="5">
                  <c:v>28.410839673955</c:v>
                </c:pt>
                <c:pt idx="6">
                  <c:v>39.566565752227</c:v>
                </c:pt>
                <c:pt idx="7">
                  <c:v>44.552854709891001</c:v>
                </c:pt>
                <c:pt idx="8">
                  <c:v>48.808837108051002</c:v>
                </c:pt>
                <c:pt idx="9">
                  <c:v>50.974192931982401</c:v>
                </c:pt>
                <c:pt idx="10">
                  <c:v>53.273243650830402</c:v>
                </c:pt>
                <c:pt idx="11">
                  <c:v>56.152662690366398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1.3414000000000001</c:v>
                </c:pt>
                <c:pt idx="1">
                  <c:v>2.6482999999999999</c:v>
                </c:pt>
                <c:pt idx="2">
                  <c:v>4.7355</c:v>
                </c:pt>
                <c:pt idx="3">
                  <c:v>6.3281000000000001</c:v>
                </c:pt>
                <c:pt idx="4">
                  <c:v>11.629099999999999</c:v>
                </c:pt>
                <c:pt idx="5">
                  <c:v>15.93</c:v>
                </c:pt>
                <c:pt idx="6">
                  <c:v>19.513999999999999</c:v>
                </c:pt>
                <c:pt idx="7">
                  <c:v>22.197499999999998</c:v>
                </c:pt>
                <c:pt idx="8">
                  <c:v>24.698699999999999</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415.86869999999993</c:v>
                </c:pt>
                <c:pt idx="1">
                  <c:v>676.64899999999989</c:v>
                </c:pt>
                <c:pt idx="2">
                  <c:v>1154.8847000000001</c:v>
                </c:pt>
                <c:pt idx="3">
                  <c:v>1262.7685000000001</c:v>
                </c:pt>
                <c:pt idx="4">
                  <c:v>1845.2356</c:v>
                </c:pt>
                <c:pt idx="5">
                  <c:v>2491.4065000000001</c:v>
                </c:pt>
                <c:pt idx="6">
                  <c:v>3488.5001999999999</c:v>
                </c:pt>
                <c:pt idx="7">
                  <c:v>4263.4059999999999</c:v>
                </c:pt>
                <c:pt idx="8">
                  <c:v>5012.0002000000004</c:v>
                </c:pt>
                <c:pt idx="9">
                  <c:v>6677.2354000000005</c:v>
                </c:pt>
                <c:pt idx="10">
                  <c:v>7229.5783000000001</c:v>
                </c:pt>
                <c:pt idx="11">
                  <c:v>7579.5873000000001</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1377.9691</c:v>
                </c:pt>
                <c:pt idx="4">
                  <c:v>1671.8569</c:v>
                </c:pt>
                <c:pt idx="5">
                  <c:v>1975.8494000000001</c:v>
                </c:pt>
                <c:pt idx="6">
                  <c:v>2626.2726000000002</c:v>
                </c:pt>
                <c:pt idx="7">
                  <c:v>3043.0877</c:v>
                </c:pt>
                <c:pt idx="8">
                  <c:v>3285.6716999999999</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7.0000000000000007E-2</c:v>
                </c:pt>
                <c:pt idx="2">
                  <c:v>0.55600000000000005</c:v>
                </c:pt>
                <c:pt idx="3">
                  <c:v>1.873</c:v>
                </c:pt>
                <c:pt idx="4">
                  <c:v>3.1718999999999999</c:v>
                </c:pt>
                <c:pt idx="5">
                  <c:v>3.9717000000000002</c:v>
                </c:pt>
                <c:pt idx="6">
                  <c:v>4.0467000000000004</c:v>
                </c:pt>
                <c:pt idx="7">
                  <c:v>4.0467000000000004</c:v>
                </c:pt>
                <c:pt idx="8">
                  <c:v>4.1067</c:v>
                </c:pt>
                <c:pt idx="9">
                  <c:v>4.2606999999999999</c:v>
                </c:pt>
                <c:pt idx="10">
                  <c:v>4.4016999999999999</c:v>
                </c:pt>
                <c:pt idx="11">
                  <c:v>4.4074999999999998</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pt idx="7">
                  <c:v>4.8558000000000003</c:v>
                </c:pt>
                <c:pt idx="8">
                  <c:v>7.4157000000000011</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91.392600000000002</c:v>
                </c:pt>
                <c:pt idx="6">
                  <c:v>91.490600000000001</c:v>
                </c:pt>
                <c:pt idx="7">
                  <c:v>91.751599999999996</c:v>
                </c:pt>
                <c:pt idx="8">
                  <c:v>91.871600000000001</c:v>
                </c:pt>
                <c:pt idx="9">
                  <c:v>91.871600000000001</c:v>
                </c:pt>
                <c:pt idx="10">
                  <c:v>91.871600000000001</c:v>
                </c:pt>
                <c:pt idx="11">
                  <c:v>91.871600000000001</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0.35799999999999998</c:v>
                </c:pt>
                <c:pt idx="3">
                  <c:v>4.1179999999999994</c:v>
                </c:pt>
                <c:pt idx="4">
                  <c:v>50.420999999999999</c:v>
                </c:pt>
                <c:pt idx="5">
                  <c:v>121.64069999999998</c:v>
                </c:pt>
                <c:pt idx="6">
                  <c:v>161.11269999999999</c:v>
                </c:pt>
                <c:pt idx="7">
                  <c:v>217.99269999999999</c:v>
                </c:pt>
                <c:pt idx="8">
                  <c:v>222.67269999999999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859.40906018356861</c:v>
                </c:pt>
                <c:pt idx="1">
                  <c:v>1310.9037900781423</c:v>
                </c:pt>
                <c:pt idx="2">
                  <c:v>2002.271773424766</c:v>
                </c:pt>
                <c:pt idx="3">
                  <c:v>2324.3152220385555</c:v>
                </c:pt>
                <c:pt idx="4">
                  <c:v>3213.1965027725309</c:v>
                </c:pt>
                <c:pt idx="5">
                  <c:v>4302.8585730001469</c:v>
                </c:pt>
                <c:pt idx="6">
                  <c:v>5874.5556992381626</c:v>
                </c:pt>
                <c:pt idx="7">
                  <c:v>7279.1343821155542</c:v>
                </c:pt>
                <c:pt idx="8">
                  <c:v>8599.4442459534093</c:v>
                </c:pt>
                <c:pt idx="9">
                  <c:v>10931.681728652758</c:v>
                </c:pt>
                <c:pt idx="10">
                  <c:v>12060.697435691494</c:v>
                </c:pt>
                <c:pt idx="11">
                  <c:v>12958.473317290935</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722.80189999999948</c:v>
                </c:pt>
                <c:pt idx="1">
                  <c:v>1191.8000999999995</c:v>
                </c:pt>
                <c:pt idx="2">
                  <c:v>1765.4913999999994</c:v>
                </c:pt>
                <c:pt idx="3">
                  <c:v>2330.7012999999993</c:v>
                </c:pt>
                <c:pt idx="4">
                  <c:v>2851.4303999999993</c:v>
                </c:pt>
                <c:pt idx="5">
                  <c:v>3489.7913999999992</c:v>
                </c:pt>
                <c:pt idx="6">
                  <c:v>4715.3070999999991</c:v>
                </c:pt>
                <c:pt idx="7">
                  <c:v>5595.4471999999987</c:v>
                </c:pt>
                <c:pt idx="8">
                  <c:v>6240.1857999999984</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0.1411</c:v>
                </c:pt>
                <c:pt idx="6">
                  <c:v>12.3261</c:v>
                </c:pt>
                <c:pt idx="7">
                  <c:v>15.488099999999999</c:v>
                </c:pt>
                <c:pt idx="8">
                  <c:v>15.488099999999999</c:v>
                </c:pt>
                <c:pt idx="9">
                  <c:v>15.488099999999999</c:v>
                </c:pt>
                <c:pt idx="10">
                  <c:v>15.488099999999999</c:v>
                </c:pt>
                <c:pt idx="11">
                  <c:v>15.488099999999999</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145.08750947472089</c:v>
                </c:pt>
                <c:pt idx="1">
                  <c:v>236.63369505020626</c:v>
                </c:pt>
                <c:pt idx="2">
                  <c:v>351.0304950502063</c:v>
                </c:pt>
                <c:pt idx="3">
                  <c:v>467.68246767559549</c:v>
                </c:pt>
                <c:pt idx="4">
                  <c:v>605.93766767559555</c:v>
                </c:pt>
                <c:pt idx="5">
                  <c:v>728.15366767559567</c:v>
                </c:pt>
                <c:pt idx="6">
                  <c:v>808.55806767559568</c:v>
                </c:pt>
                <c:pt idx="7">
                  <c:v>909.0851676755957</c:v>
                </c:pt>
                <c:pt idx="8">
                  <c:v>970.61806767559574</c:v>
                </c:pt>
                <c:pt idx="9">
                  <c:v>1076.5287639833398</c:v>
                </c:pt>
                <c:pt idx="10">
                  <c:v>1188.7177639833399</c:v>
                </c:pt>
                <c:pt idx="11">
                  <c:v>1384.4422639833399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186.79300000000006</c:v>
                </c:pt>
                <c:pt idx="1">
                  <c:v>286.73090000000008</c:v>
                </c:pt>
                <c:pt idx="2">
                  <c:v>452.78640000000007</c:v>
                </c:pt>
                <c:pt idx="3">
                  <c:v>541.30250000000012</c:v>
                </c:pt>
                <c:pt idx="4">
                  <c:v>603.32700000000011</c:v>
                </c:pt>
                <c:pt idx="5">
                  <c:v>689.0766000000001</c:v>
                </c:pt>
                <c:pt idx="6">
                  <c:v>792.84180000000015</c:v>
                </c:pt>
                <c:pt idx="7">
                  <c:v>867.45920000000012</c:v>
                </c:pt>
                <c:pt idx="8">
                  <c:v>964.87690000000009</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2.448</c:v>
                </c:pt>
                <c:pt idx="1">
                  <c:v>0</c:v>
                </c:pt>
                <c:pt idx="2">
                  <c:v>0</c:v>
                </c:pt>
                <c:pt idx="3">
                  <c:v>0</c:v>
                </c:pt>
                <c:pt idx="4">
                  <c:v>0</c:v>
                </c:pt>
                <c:pt idx="5">
                  <c:v>0</c:v>
                </c:pt>
                <c:pt idx="6">
                  <c:v>0</c:v>
                </c:pt>
                <c:pt idx="7">
                  <c:v>2.448</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19.146999999999998</c:v>
                </c:pt>
                <c:pt idx="1">
                  <c:v>2.4E-2</c:v>
                </c:pt>
                <c:pt idx="2">
                  <c:v>0</c:v>
                </c:pt>
                <c:pt idx="3">
                  <c:v>0</c:v>
                </c:pt>
                <c:pt idx="4">
                  <c:v>0</c:v>
                </c:pt>
                <c:pt idx="5">
                  <c:v>0</c:v>
                </c:pt>
                <c:pt idx="6">
                  <c:v>0</c:v>
                </c:pt>
                <c:pt idx="7">
                  <c:v>19.170999999999999</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54.304099999999998</c:v>
                </c:pt>
                <c:pt idx="1">
                  <c:v>0</c:v>
                </c:pt>
                <c:pt idx="2">
                  <c:v>0</c:v>
                </c:pt>
                <c:pt idx="3">
                  <c:v>0</c:v>
                </c:pt>
                <c:pt idx="4">
                  <c:v>4.68</c:v>
                </c:pt>
                <c:pt idx="5">
                  <c:v>0</c:v>
                </c:pt>
                <c:pt idx="6">
                  <c:v>0</c:v>
                </c:pt>
                <c:pt idx="7">
                  <c:v>58.984099999999998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156.33469999999997</c:v>
                </c:pt>
                <c:pt idx="1">
                  <c:v>2.2345999999999999</c:v>
                </c:pt>
                <c:pt idx="2">
                  <c:v>60.805800000000005</c:v>
                </c:pt>
                <c:pt idx="3">
                  <c:v>0</c:v>
                </c:pt>
                <c:pt idx="4">
                  <c:v>0</c:v>
                </c:pt>
                <c:pt idx="5">
                  <c:v>0</c:v>
                </c:pt>
                <c:pt idx="6">
                  <c:v>2.7419999999999995</c:v>
                </c:pt>
                <c:pt idx="7">
                  <c:v>222.11709999999999</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62.762</c:v>
                </c:pt>
                <c:pt idx="1">
                  <c:v>0.24260000000000001</c:v>
                </c:pt>
                <c:pt idx="2">
                  <c:v>181.7782</c:v>
                </c:pt>
                <c:pt idx="3">
                  <c:v>2.5599000000000003</c:v>
                </c:pt>
                <c:pt idx="4">
                  <c:v>0</c:v>
                </c:pt>
                <c:pt idx="5">
                  <c:v>0</c:v>
                </c:pt>
                <c:pt idx="6">
                  <c:v>94.675699999999992</c:v>
                </c:pt>
                <c:pt idx="7">
                  <c:v>342.01839999999982</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September in both 2022 &amp; 2023 consisted mostly of Shellfish (96% and 86%</a:t>
          </a:r>
          <a:r>
            <a:rPr lang="en-GB" sz="1100" baseline="0">
              <a:latin typeface="Arial" panose="020B0604020202020204" pitchFamily="34" charset="0"/>
              <a:cs typeface="Arial" panose="020B0604020202020204" pitchFamily="34" charset="0"/>
            </a:rPr>
            <a:t> respectively</a:t>
          </a:r>
          <a:r>
            <a:rPr lang="en-GB" sz="1100">
              <a:latin typeface="Arial" panose="020B0604020202020204" pitchFamily="34" charset="0"/>
              <a:cs typeface="Arial" panose="020B0604020202020204" pitchFamily="34" charset="0"/>
            </a:rPr>
            <a:t>). This is driven mostly by high uptake of Edible Crab which</a:t>
          </a:r>
          <a:r>
            <a:rPr lang="en-GB" sz="1100" baseline="0">
              <a:latin typeface="Arial" panose="020B0604020202020204" pitchFamily="34" charset="0"/>
              <a:cs typeface="Arial" panose="020B0604020202020204" pitchFamily="34" charset="0"/>
            </a:rPr>
            <a:t> is an </a:t>
          </a:r>
          <a:r>
            <a:rPr lang="en-GB" sz="1100">
              <a:latin typeface="Arial" panose="020B0604020202020204" pitchFamily="34" charset="0"/>
              <a:cs typeface="Arial" panose="020B0604020202020204" pitchFamily="34" charset="0"/>
            </a:rPr>
            <a:t>important economic species for the UK fleet. Landings of Edible Crab by UK vessels in EU waters made 46% of total NQS landings from EU waters in September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68% decrease in landings of Great Atlantic Scallops compared to</a:t>
          </a:r>
          <a:r>
            <a:rPr lang="en-GB" sz="1100" baseline="0">
              <a:latin typeface="Arial" panose="020B0604020202020204" pitchFamily="34" charset="0"/>
              <a:cs typeface="Arial" panose="020B0604020202020204" pitchFamily="34" charset="0"/>
            </a:rPr>
            <a:t> September </a:t>
          </a:r>
          <a:r>
            <a:rPr lang="en-GB" sz="1100">
              <a:latin typeface="Arial" panose="020B0604020202020204" pitchFamily="34" charset="0"/>
              <a:cs typeface="Arial" panose="020B0604020202020204" pitchFamily="34" charset="0"/>
            </a:rPr>
            <a:t>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(53%) of NQS landings in EU waters with the 15-24m vessels accounting for the second highest proportion (34%) (T3). English vessels landed the highest quantity of NQS in</a:t>
          </a:r>
          <a:r>
            <a:rPr lang="en-GB" sz="1100" baseline="0">
              <a:latin typeface="Arial" panose="020B0604020202020204" pitchFamily="34" charset="0"/>
              <a:cs typeface="Arial" panose="020B0604020202020204" pitchFamily="34" charset="0"/>
            </a:rPr>
            <a:t> September </a:t>
          </a:r>
          <a:r>
            <a:rPr lang="en-GB" sz="1100">
              <a:latin typeface="Arial" panose="020B0604020202020204" pitchFamily="34" charset="0"/>
              <a:cs typeface="Arial" panose="020B0604020202020204" pitchFamily="34" charset="0"/>
            </a:rPr>
            <a:t>2023 (57%) driven by landings</a:t>
          </a:r>
          <a:r>
            <a:rPr lang="en-GB" sz="1100" baseline="0">
              <a:latin typeface="Arial" panose="020B0604020202020204" pitchFamily="34" charset="0"/>
              <a:cs typeface="Arial" panose="020B0604020202020204" pitchFamily="34" charset="0"/>
            </a:rPr>
            <a:t> of Edible Crab and Great Atlantic Scallop.</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topLeftCell="A2" zoomScaleNormal="100" workbookViewId="0">
      <selection activeCell="U40" sqref="U40"/>
    </sheetView>
  </sheetViews>
  <sheetFormatPr defaultRowHeight="14.25" x14ac:dyDescent="0.2"/>
  <cols>
    <col min="5" max="5" width="30.875" customWidth="1"/>
    <col min="6" max="6" width="10.125" customWidth="1"/>
  </cols>
  <sheetData>
    <row r="1" spans="5:6" ht="20.25" x14ac:dyDescent="0.3">
      <c r="E1" s="21" t="s">
        <v>119</v>
      </c>
    </row>
    <row r="3" spans="5:6" x14ac:dyDescent="0.2">
      <c r="E3" s="17" t="s">
        <v>120</v>
      </c>
    </row>
    <row r="5" spans="5:6" ht="18" x14ac:dyDescent="0.25">
      <c r="E5" s="22" t="s">
        <v>23</v>
      </c>
    </row>
    <row r="7" spans="5:6" x14ac:dyDescent="0.2">
      <c r="E7" s="39" t="s">
        <v>24</v>
      </c>
      <c r="F7" s="17" t="s">
        <v>72</v>
      </c>
    </row>
    <row r="8" spans="5:6" x14ac:dyDescent="0.2">
      <c r="E8" s="39" t="s">
        <v>25</v>
      </c>
      <c r="F8" s="17" t="s">
        <v>109</v>
      </c>
    </row>
    <row r="9" spans="5:6" x14ac:dyDescent="0.2">
      <c r="E9" s="39" t="s">
        <v>70</v>
      </c>
      <c r="F9" t="s">
        <v>121</v>
      </c>
    </row>
    <row r="10" spans="5:6" x14ac:dyDescent="0.2">
      <c r="E10" s="39" t="s">
        <v>82</v>
      </c>
      <c r="F10" t="s">
        <v>122</v>
      </c>
    </row>
    <row r="11" spans="5:6" x14ac:dyDescent="0.2">
      <c r="E11" s="39" t="s">
        <v>71</v>
      </c>
      <c r="F11" t="s">
        <v>123</v>
      </c>
    </row>
    <row r="12" spans="5:6" x14ac:dyDescent="0.2">
      <c r="E12" s="39" t="s">
        <v>81</v>
      </c>
      <c r="F12" t="s">
        <v>124</v>
      </c>
    </row>
    <row r="15" spans="5:6" ht="18" x14ac:dyDescent="0.25">
      <c r="E15" s="22" t="s">
        <v>26</v>
      </c>
    </row>
    <row r="32" spans="5:5" ht="18" x14ac:dyDescent="0.25">
      <c r="E32" s="22" t="s">
        <v>105</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Normal="100" workbookViewId="0">
      <selection activeCell="Q72" sqref="Q72"/>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69</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106</v>
      </c>
      <c r="I48" s="1" t="s">
        <v>87</v>
      </c>
    </row>
    <row r="49" spans="1:9" x14ac:dyDescent="0.25">
      <c r="I49" s="1"/>
    </row>
    <row r="50" spans="1:9" ht="14.25" x14ac:dyDescent="0.2">
      <c r="A50" s="88"/>
      <c r="B50" s="88"/>
      <c r="C50" s="88"/>
      <c r="D50" s="88"/>
      <c r="E50" s="88"/>
      <c r="F50" s="88"/>
      <c r="G50" s="88"/>
      <c r="H50" s="88"/>
      <c r="I50" s="17"/>
    </row>
    <row r="51" spans="1:9" ht="14.25" x14ac:dyDescent="0.2">
      <c r="A51" s="88"/>
      <c r="B51" s="88"/>
      <c r="C51" s="88"/>
      <c r="D51" s="88"/>
      <c r="E51" s="88"/>
      <c r="F51" s="88"/>
      <c r="G51" s="88"/>
      <c r="H51" s="88"/>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88</v>
      </c>
    </row>
    <row r="74" spans="1:21" x14ac:dyDescent="0.25">
      <c r="I74" s="1"/>
    </row>
    <row r="75" spans="1:21" ht="14.25" x14ac:dyDescent="0.2">
      <c r="A75" s="88"/>
      <c r="B75" s="88"/>
      <c r="C75" s="88"/>
      <c r="D75" s="88"/>
      <c r="E75" s="88"/>
      <c r="F75" s="88"/>
      <c r="G75" s="88"/>
      <c r="H75" s="88"/>
      <c r="I75" s="17"/>
    </row>
    <row r="76" spans="1:21" ht="14.25" x14ac:dyDescent="0.2">
      <c r="A76" s="88"/>
      <c r="B76" s="88"/>
      <c r="C76" s="88"/>
      <c r="D76" s="88"/>
      <c r="E76" s="88"/>
      <c r="F76" s="88"/>
      <c r="G76" s="88"/>
      <c r="H76" s="88"/>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Normal="100" workbookViewId="0">
      <selection activeCell="K14" sqref="K14"/>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92</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89" t="s">
        <v>32</v>
      </c>
      <c r="D3" s="89"/>
      <c r="E3" s="89"/>
      <c r="F3" s="89"/>
      <c r="G3" s="89"/>
      <c r="H3" s="89"/>
      <c r="I3" s="89"/>
      <c r="J3" s="89"/>
      <c r="K3" s="89"/>
      <c r="L3" s="89"/>
      <c r="M3" s="89"/>
      <c r="N3" s="89"/>
    </row>
    <row r="4" spans="1:17" x14ac:dyDescent="0.2">
      <c r="A4" s="5"/>
      <c r="B4" s="3"/>
      <c r="C4" s="3"/>
      <c r="D4" s="3"/>
      <c r="E4" s="3"/>
      <c r="F4" s="3"/>
      <c r="G4" s="3"/>
      <c r="H4" s="3"/>
      <c r="I4" s="3"/>
      <c r="J4" s="3"/>
      <c r="K4" s="3"/>
      <c r="L4" s="3"/>
      <c r="M4" s="3"/>
      <c r="N4" s="3"/>
    </row>
    <row r="5" spans="1:17" ht="15" x14ac:dyDescent="0.25">
      <c r="A5" s="3"/>
      <c r="B5" s="3"/>
      <c r="C5" s="90">
        <v>2023</v>
      </c>
      <c r="D5" s="90"/>
      <c r="E5" s="90"/>
      <c r="F5" s="90"/>
      <c r="G5" s="90"/>
      <c r="H5" s="90"/>
      <c r="I5" s="90"/>
      <c r="J5" s="90"/>
      <c r="K5" s="90"/>
      <c r="L5" s="90"/>
      <c r="M5" s="90"/>
      <c r="N5" s="90"/>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50">
        <v>213.11419999999998</v>
      </c>
      <c r="D7" s="50">
        <v>280.66459999999995</v>
      </c>
      <c r="E7" s="50">
        <v>343.55329999999992</v>
      </c>
      <c r="F7" s="7">
        <v>397.56479999999993</v>
      </c>
      <c r="G7" s="8">
        <v>510.46159999999992</v>
      </c>
      <c r="H7" s="8">
        <v>683.50389999999993</v>
      </c>
      <c r="I7" s="8">
        <v>1111.0151999999998</v>
      </c>
      <c r="J7" s="8">
        <v>1439.8542999999997</v>
      </c>
      <c r="K7" s="8">
        <v>1734.8500999999997</v>
      </c>
      <c r="L7" s="8"/>
      <c r="M7" s="8"/>
      <c r="N7" s="8"/>
    </row>
    <row r="8" spans="1:17" x14ac:dyDescent="0.2">
      <c r="A8" s="3" t="s">
        <v>7</v>
      </c>
      <c r="B8" s="4" t="s">
        <v>8</v>
      </c>
      <c r="C8" s="50">
        <v>1.3414000000000001</v>
      </c>
      <c r="D8" s="50">
        <v>2.6482999999999999</v>
      </c>
      <c r="E8" s="50">
        <v>4.7355</v>
      </c>
      <c r="F8" s="8">
        <v>6.3281000000000001</v>
      </c>
      <c r="G8" s="8">
        <v>11.629099999999999</v>
      </c>
      <c r="H8" s="8">
        <v>15.93</v>
      </c>
      <c r="I8" s="8">
        <v>19.513999999999999</v>
      </c>
      <c r="J8" s="8">
        <v>22.197499999999998</v>
      </c>
      <c r="K8" s="8">
        <v>24.698699999999999</v>
      </c>
      <c r="L8" s="8"/>
      <c r="M8" s="8"/>
      <c r="N8" s="8"/>
    </row>
    <row r="9" spans="1:17" x14ac:dyDescent="0.2">
      <c r="A9" s="3" t="s">
        <v>9</v>
      </c>
      <c r="B9" s="4" t="s">
        <v>106</v>
      </c>
      <c r="C9" s="50">
        <v>321.5523</v>
      </c>
      <c r="D9" s="50">
        <v>621.68830000000003</v>
      </c>
      <c r="E9" s="50">
        <v>961.94119999999998</v>
      </c>
      <c r="F9" s="8">
        <v>1377.9691</v>
      </c>
      <c r="G9" s="8">
        <v>1671.8569</v>
      </c>
      <c r="H9" s="8">
        <v>1975.8494000000001</v>
      </c>
      <c r="I9" s="8">
        <v>2626.2726000000002</v>
      </c>
      <c r="J9" s="8">
        <v>3043.0877</v>
      </c>
      <c r="K9" s="8">
        <v>3285.6716999999999</v>
      </c>
      <c r="L9" s="8"/>
      <c r="M9" s="8"/>
      <c r="N9" s="8"/>
    </row>
    <row r="10" spans="1:17" x14ac:dyDescent="0.2">
      <c r="A10" s="3" t="s">
        <v>10</v>
      </c>
      <c r="B10" s="4" t="s">
        <v>11</v>
      </c>
      <c r="C10" s="50">
        <v>1E-3</v>
      </c>
      <c r="D10" s="50">
        <v>3.5000000000000003E-2</v>
      </c>
      <c r="E10" s="50">
        <v>2.1170000000000004</v>
      </c>
      <c r="F10" s="9">
        <v>3.4188000000000005</v>
      </c>
      <c r="G10" s="9">
        <v>3.7348000000000003</v>
      </c>
      <c r="H10" s="9">
        <v>3.7908000000000004</v>
      </c>
      <c r="I10" s="9">
        <v>4.5508000000000006</v>
      </c>
      <c r="J10" s="9">
        <v>4.8558000000000003</v>
      </c>
      <c r="K10" s="9">
        <v>7.4157000000000011</v>
      </c>
      <c r="L10" s="9"/>
      <c r="M10" s="9"/>
      <c r="N10" s="9"/>
    </row>
    <row r="11" spans="1:17" x14ac:dyDescent="0.2">
      <c r="A11" s="3" t="s">
        <v>12</v>
      </c>
      <c r="B11" s="4" t="s">
        <v>13</v>
      </c>
      <c r="C11" s="50">
        <v>0</v>
      </c>
      <c r="D11" s="50">
        <v>3.3000000000000002E-2</v>
      </c>
      <c r="E11" s="50">
        <v>0.35799999999999998</v>
      </c>
      <c r="F11" s="10">
        <v>4.1179999999999994</v>
      </c>
      <c r="G11" s="10">
        <v>50.420999999999999</v>
      </c>
      <c r="H11" s="10">
        <v>121.64069999999998</v>
      </c>
      <c r="I11" s="10">
        <v>161.11269999999999</v>
      </c>
      <c r="J11" s="10">
        <v>217.99269999999999</v>
      </c>
      <c r="K11" s="10">
        <v>222.67269999999999</v>
      </c>
      <c r="L11" s="10"/>
      <c r="M11" s="10"/>
      <c r="N11" s="10"/>
    </row>
    <row r="12" spans="1:17" x14ac:dyDescent="0.2">
      <c r="A12" s="3" t="s">
        <v>14</v>
      </c>
      <c r="B12" s="4" t="s">
        <v>15</v>
      </c>
      <c r="C12" s="50">
        <v>0</v>
      </c>
      <c r="D12" s="50">
        <v>0</v>
      </c>
      <c r="E12" s="50">
        <v>0</v>
      </c>
      <c r="F12" s="50">
        <v>0</v>
      </c>
      <c r="G12" s="50">
        <v>0</v>
      </c>
      <c r="H12" s="50">
        <v>0</v>
      </c>
      <c r="I12" s="50">
        <v>0</v>
      </c>
      <c r="J12" s="50">
        <v>0</v>
      </c>
      <c r="K12" s="50">
        <v>0</v>
      </c>
      <c r="L12" s="50"/>
      <c r="M12" s="50"/>
      <c r="N12" s="50"/>
    </row>
    <row r="13" spans="1:17" x14ac:dyDescent="0.2">
      <c r="A13" s="3"/>
      <c r="B13" s="3" t="s">
        <v>83</v>
      </c>
      <c r="C13" s="10">
        <v>186.79300000000006</v>
      </c>
      <c r="D13" s="10">
        <v>286.73090000000008</v>
      </c>
      <c r="E13" s="10">
        <v>452.78640000000007</v>
      </c>
      <c r="F13" s="10">
        <v>541.30250000000012</v>
      </c>
      <c r="G13" s="10">
        <v>603.32700000000011</v>
      </c>
      <c r="H13" s="10">
        <v>689.0766000000001</v>
      </c>
      <c r="I13" s="10">
        <v>792.84180000000015</v>
      </c>
      <c r="J13" s="10">
        <v>867.45920000000012</v>
      </c>
      <c r="K13" s="10">
        <v>964.87690000000009</v>
      </c>
      <c r="L13" s="10"/>
      <c r="M13" s="10"/>
      <c r="N13" s="10"/>
    </row>
    <row r="14" spans="1:17" x14ac:dyDescent="0.2">
      <c r="A14" s="3"/>
      <c r="B14" s="3" t="s">
        <v>16</v>
      </c>
      <c r="C14" s="10">
        <v>722.80189999999948</v>
      </c>
      <c r="D14" s="10">
        <v>1191.8000999999995</v>
      </c>
      <c r="E14" s="10">
        <v>1765.4913999999994</v>
      </c>
      <c r="F14" s="10">
        <v>2330.7012999999993</v>
      </c>
      <c r="G14" s="10">
        <v>2851.4303999999993</v>
      </c>
      <c r="H14" s="10">
        <v>3489.7913999999992</v>
      </c>
      <c r="I14" s="10">
        <v>4715.3070999999991</v>
      </c>
      <c r="J14" s="10">
        <v>5595.4471999999987</v>
      </c>
      <c r="K14" s="10">
        <v>6240.1857999999984</v>
      </c>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0">
        <v>2022</v>
      </c>
      <c r="D16" s="90"/>
      <c r="E16" s="90"/>
      <c r="F16" s="90"/>
      <c r="G16" s="90"/>
      <c r="H16" s="90"/>
      <c r="I16" s="90"/>
      <c r="J16" s="90"/>
      <c r="K16" s="90"/>
      <c r="L16" s="90"/>
      <c r="M16" s="90"/>
      <c r="N16" s="90"/>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50">
        <v>295.95057839456001</v>
      </c>
      <c r="D18" s="50">
        <v>394.31080351436799</v>
      </c>
      <c r="E18" s="50">
        <v>486.34781390772798</v>
      </c>
      <c r="F18" s="7">
        <v>572.82373630188795</v>
      </c>
      <c r="G18" s="8">
        <v>697.39259989581251</v>
      </c>
      <c r="H18" s="8">
        <v>959.38216565059645</v>
      </c>
      <c r="I18" s="8">
        <v>1430.0674658103403</v>
      </c>
      <c r="J18" s="8">
        <v>1950.8039597300683</v>
      </c>
      <c r="K18" s="8">
        <v>2456.5507411697645</v>
      </c>
      <c r="L18" s="8">
        <v>3015.3229717374388</v>
      </c>
      <c r="M18" s="8">
        <v>3477.3667280573268</v>
      </c>
      <c r="N18" s="8">
        <v>3826.5238906172308</v>
      </c>
      <c r="P18" s="13"/>
    </row>
    <row r="19" spans="1:19" x14ac:dyDescent="0.2">
      <c r="A19" s="3" t="s">
        <v>7</v>
      </c>
      <c r="B19" s="4" t="s">
        <v>8</v>
      </c>
      <c r="C19" s="50">
        <v>2.4616723142880002</v>
      </c>
      <c r="D19" s="50">
        <v>3.2069915135680001</v>
      </c>
      <c r="E19" s="50">
        <v>5.5244644668319998</v>
      </c>
      <c r="F19" s="8">
        <v>9.0862180610719996</v>
      </c>
      <c r="G19" s="8">
        <v>18.541435201123001</v>
      </c>
      <c r="H19" s="8">
        <v>28.410839673955</v>
      </c>
      <c r="I19" s="8">
        <v>39.566565752227</v>
      </c>
      <c r="J19" s="8">
        <v>44.552854709891001</v>
      </c>
      <c r="K19" s="8">
        <v>48.808837108051002</v>
      </c>
      <c r="L19" s="8">
        <v>50.974192931982401</v>
      </c>
      <c r="M19" s="8">
        <v>53.273243650830402</v>
      </c>
      <c r="N19" s="8">
        <v>56.152662690366398</v>
      </c>
    </row>
    <row r="20" spans="1:19" x14ac:dyDescent="0.2">
      <c r="A20" s="3" t="s">
        <v>9</v>
      </c>
      <c r="B20" s="4" t="s">
        <v>106</v>
      </c>
      <c r="C20" s="50">
        <v>415.86869999999993</v>
      </c>
      <c r="D20" s="50">
        <v>676.64899999999989</v>
      </c>
      <c r="E20" s="50">
        <v>1154.8847000000001</v>
      </c>
      <c r="F20" s="8">
        <v>1262.7685000000001</v>
      </c>
      <c r="G20" s="8">
        <v>1845.2356</v>
      </c>
      <c r="H20" s="8">
        <v>2491.4065000000001</v>
      </c>
      <c r="I20" s="8">
        <v>3488.5001999999999</v>
      </c>
      <c r="J20" s="8">
        <v>4263.4059999999999</v>
      </c>
      <c r="K20" s="8">
        <v>5012.0002000000004</v>
      </c>
      <c r="L20" s="8">
        <v>6677.2354000000005</v>
      </c>
      <c r="M20" s="8">
        <v>7229.5783000000001</v>
      </c>
      <c r="N20" s="8">
        <v>7579.5873000000001</v>
      </c>
    </row>
    <row r="21" spans="1:19" x14ac:dyDescent="0.2">
      <c r="A21" s="3" t="s">
        <v>10</v>
      </c>
      <c r="B21" s="4" t="s">
        <v>11</v>
      </c>
      <c r="C21" s="50">
        <v>8.0000000000000002E-3</v>
      </c>
      <c r="D21" s="50">
        <v>7.0000000000000007E-2</v>
      </c>
      <c r="E21" s="50">
        <v>0.55600000000000005</v>
      </c>
      <c r="F21" s="9">
        <v>1.873</v>
      </c>
      <c r="G21" s="9">
        <v>3.1718999999999999</v>
      </c>
      <c r="H21" s="9">
        <v>3.9717000000000002</v>
      </c>
      <c r="I21" s="9">
        <v>4.0467000000000004</v>
      </c>
      <c r="J21" s="9">
        <v>4.0467000000000004</v>
      </c>
      <c r="K21" s="9">
        <v>4.1067</v>
      </c>
      <c r="L21" s="9">
        <v>4.2606999999999999</v>
      </c>
      <c r="M21" s="9">
        <v>4.4016999999999999</v>
      </c>
      <c r="N21" s="9">
        <v>4.4074999999999998</v>
      </c>
    </row>
    <row r="22" spans="1:19" x14ac:dyDescent="0.2">
      <c r="A22" s="3" t="s">
        <v>12</v>
      </c>
      <c r="B22" s="4" t="s">
        <v>13</v>
      </c>
      <c r="C22" s="50">
        <v>3.2599999999999997E-2</v>
      </c>
      <c r="D22" s="50">
        <v>3.3299999999999996E-2</v>
      </c>
      <c r="E22" s="50">
        <v>3.9282999999999997</v>
      </c>
      <c r="F22" s="10">
        <v>10.081300000000001</v>
      </c>
      <c r="G22" s="10">
        <v>42.917299999999997</v>
      </c>
      <c r="H22" s="10">
        <v>91.392600000000002</v>
      </c>
      <c r="I22" s="10">
        <v>91.490600000000001</v>
      </c>
      <c r="J22" s="10">
        <v>91.751599999999996</v>
      </c>
      <c r="K22" s="10">
        <v>91.871600000000001</v>
      </c>
      <c r="L22" s="10">
        <v>91.871600000000001</v>
      </c>
      <c r="M22" s="10">
        <v>91.871600000000001</v>
      </c>
      <c r="N22" s="10">
        <v>91.871600000000001</v>
      </c>
    </row>
    <row r="23" spans="1:19" x14ac:dyDescent="0.2">
      <c r="A23" s="3" t="s">
        <v>14</v>
      </c>
      <c r="B23" s="4" t="s">
        <v>15</v>
      </c>
      <c r="C23" s="50">
        <v>0</v>
      </c>
      <c r="D23" s="50">
        <v>0</v>
      </c>
      <c r="E23" s="50">
        <v>0</v>
      </c>
      <c r="F23" s="50">
        <v>0</v>
      </c>
      <c r="G23" s="50">
        <v>0</v>
      </c>
      <c r="H23" s="50">
        <v>0.1411</v>
      </c>
      <c r="I23" s="10">
        <v>12.3261</v>
      </c>
      <c r="J23" s="10">
        <v>15.488099999999999</v>
      </c>
      <c r="K23" s="10">
        <v>15.488099999999999</v>
      </c>
      <c r="L23" s="10">
        <v>15.488099999999999</v>
      </c>
      <c r="M23" s="10">
        <v>15.488099999999999</v>
      </c>
      <c r="N23" s="10">
        <v>15.488099999999999</v>
      </c>
    </row>
    <row r="24" spans="1:19" x14ac:dyDescent="0.2">
      <c r="A24" s="3"/>
      <c r="B24" s="3" t="s">
        <v>83</v>
      </c>
      <c r="C24" s="10">
        <v>145.08750947472089</v>
      </c>
      <c r="D24" s="10">
        <v>236.63369505020626</v>
      </c>
      <c r="E24" s="10">
        <v>351.0304950502063</v>
      </c>
      <c r="F24" s="10">
        <v>467.68246767559549</v>
      </c>
      <c r="G24" s="10">
        <v>605.93766767559555</v>
      </c>
      <c r="H24" s="10">
        <v>728.15366767559567</v>
      </c>
      <c r="I24" s="10">
        <v>808.55806767559568</v>
      </c>
      <c r="J24" s="10">
        <v>909.0851676755957</v>
      </c>
      <c r="K24" s="10">
        <v>970.61806767559574</v>
      </c>
      <c r="L24" s="10">
        <v>1076.5287639833398</v>
      </c>
      <c r="M24" s="10">
        <v>1188.7177639833399</v>
      </c>
      <c r="N24" s="10">
        <v>1384.4422639833399</v>
      </c>
    </row>
    <row r="25" spans="1:19" x14ac:dyDescent="0.2">
      <c r="A25" s="3"/>
      <c r="B25" s="3" t="s">
        <v>16</v>
      </c>
      <c r="C25" s="10">
        <v>859.40906018356861</v>
      </c>
      <c r="D25" s="10">
        <v>1310.9037900781423</v>
      </c>
      <c r="E25" s="10">
        <v>2002.271773424766</v>
      </c>
      <c r="F25" s="10">
        <v>2324.3152220385555</v>
      </c>
      <c r="G25" s="10">
        <v>3213.1965027725309</v>
      </c>
      <c r="H25" s="10">
        <v>4302.8585730001469</v>
      </c>
      <c r="I25" s="10">
        <v>5874.5556992381626</v>
      </c>
      <c r="J25" s="10">
        <v>7279.1343821155542</v>
      </c>
      <c r="K25" s="10">
        <v>8599.4442459534093</v>
      </c>
      <c r="L25" s="10">
        <v>10931.681728652758</v>
      </c>
      <c r="M25" s="10">
        <v>12060.697435691494</v>
      </c>
      <c r="N25" s="10">
        <v>12958.473317290935</v>
      </c>
      <c r="Q25" s="13"/>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91"/>
      <c r="D28" s="91"/>
      <c r="E28" s="91"/>
      <c r="F28" s="91"/>
      <c r="G28" s="91"/>
      <c r="H28" s="91"/>
      <c r="I28" s="91"/>
      <c r="J28" s="91"/>
      <c r="K28" s="91"/>
      <c r="L28" s="91"/>
      <c r="M28" s="91"/>
      <c r="N28" s="91"/>
    </row>
    <row r="29" spans="1:19" x14ac:dyDescent="0.2">
      <c r="A29" s="67" t="s">
        <v>93</v>
      </c>
      <c r="B29" s="66"/>
      <c r="C29" s="33"/>
      <c r="D29" s="69"/>
      <c r="E29" s="69"/>
      <c r="F29" s="69"/>
      <c r="G29" s="69"/>
      <c r="H29" s="69"/>
      <c r="I29" s="69"/>
      <c r="J29" s="69"/>
      <c r="K29" s="69"/>
      <c r="L29" s="69"/>
      <c r="M29" s="69"/>
      <c r="N29" s="69"/>
      <c r="P29" s="13"/>
      <c r="Q29" s="25"/>
    </row>
    <row r="30" spans="1:19" x14ac:dyDescent="0.2">
      <c r="A30" s="67" t="s">
        <v>110</v>
      </c>
      <c r="B30" s="34"/>
      <c r="C30" s="37"/>
      <c r="D30" s="37"/>
      <c r="E30" s="37"/>
      <c r="F30" s="37"/>
      <c r="G30" s="37"/>
      <c r="H30" s="37"/>
      <c r="I30" s="37"/>
      <c r="J30" s="37"/>
      <c r="K30" s="37"/>
      <c r="L30" s="37"/>
      <c r="M30" s="37"/>
      <c r="N30" s="37"/>
      <c r="P30" s="13"/>
    </row>
    <row r="31" spans="1:19" x14ac:dyDescent="0.2">
      <c r="A31" t="s">
        <v>104</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2"/>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1"/>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5"/>
  <sheetViews>
    <sheetView showGridLines="0" zoomScaleNormal="100" workbookViewId="0">
      <selection activeCell="F36" sqref="F36"/>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114</v>
      </c>
      <c r="B1" s="3"/>
      <c r="C1" s="3"/>
    </row>
    <row r="2" spans="1:11" ht="20.25" x14ac:dyDescent="0.3">
      <c r="A2" s="47"/>
      <c r="B2" s="46"/>
      <c r="C2" s="46"/>
    </row>
    <row r="4" spans="1:11" ht="15" thickBot="1" x14ac:dyDescent="0.25"/>
    <row r="5" spans="1:11" ht="15.75" thickTop="1" x14ac:dyDescent="0.25">
      <c r="B5" s="71"/>
      <c r="C5" s="92" t="s">
        <v>17</v>
      </c>
      <c r="D5" s="92"/>
      <c r="E5" s="71"/>
    </row>
    <row r="6" spans="1:11" ht="15" x14ac:dyDescent="0.25">
      <c r="B6" s="70" t="s">
        <v>96</v>
      </c>
      <c r="C6" s="79">
        <v>44805</v>
      </c>
      <c r="D6" s="79">
        <v>45170</v>
      </c>
      <c r="E6" s="41" t="s">
        <v>98</v>
      </c>
    </row>
    <row r="7" spans="1:11" ht="15" x14ac:dyDescent="0.25">
      <c r="B7" s="61" t="s">
        <v>94</v>
      </c>
      <c r="C7" s="60">
        <v>52.596199999999996</v>
      </c>
      <c r="D7" s="60">
        <v>86.358599999999981</v>
      </c>
      <c r="E7" s="77">
        <f>IF(OR((C7&lt;1),(D7&lt;1)),"",IFERROR((D7-C7)/C7,""))</f>
        <v>0.64191709667238295</v>
      </c>
      <c r="H7" s="61"/>
      <c r="I7" s="75"/>
      <c r="J7" s="75"/>
      <c r="K7" s="75"/>
    </row>
    <row r="8" spans="1:11" x14ac:dyDescent="0.2">
      <c r="B8" s="58" t="s">
        <v>40</v>
      </c>
      <c r="C8" s="59">
        <v>4.7000000000000002E-3</v>
      </c>
      <c r="D8" s="59">
        <v>0.32340000000000002</v>
      </c>
      <c r="E8" s="72" t="str">
        <f t="shared" ref="E8:E54" si="0">IF(OR((C8&lt;1),(D8&lt;1)),"",IFERROR((D8-C8)/C8,""))</f>
        <v/>
      </c>
      <c r="H8" s="58"/>
      <c r="I8" s="76"/>
      <c r="J8" s="76"/>
      <c r="K8" s="76"/>
    </row>
    <row r="9" spans="1:11" x14ac:dyDescent="0.2">
      <c r="B9" s="58" t="s">
        <v>84</v>
      </c>
      <c r="C9" s="59">
        <v>0.24</v>
      </c>
      <c r="D9" s="59">
        <v>3.6999999999999998E-2</v>
      </c>
      <c r="E9" s="72" t="str">
        <f t="shared" si="0"/>
        <v/>
      </c>
      <c r="H9" s="58"/>
      <c r="I9" s="76"/>
      <c r="J9" s="76"/>
      <c r="K9" s="76"/>
    </row>
    <row r="10" spans="1:11" x14ac:dyDescent="0.2">
      <c r="B10" s="58" t="s">
        <v>39</v>
      </c>
      <c r="C10" s="59">
        <v>0.24710000000000001</v>
      </c>
      <c r="D10" s="59">
        <v>7.9500000000000001E-2</v>
      </c>
      <c r="E10" s="72" t="str">
        <f t="shared" si="0"/>
        <v/>
      </c>
      <c r="H10" s="58"/>
      <c r="I10" s="76"/>
      <c r="J10" s="76"/>
      <c r="K10" s="76"/>
    </row>
    <row r="11" spans="1:11" x14ac:dyDescent="0.2">
      <c r="B11" s="58" t="s">
        <v>38</v>
      </c>
      <c r="C11" s="59">
        <v>0.93940000000000001</v>
      </c>
      <c r="D11" s="59">
        <v>2.9398</v>
      </c>
      <c r="E11" s="72" t="str">
        <f t="shared" si="0"/>
        <v/>
      </c>
      <c r="H11" s="58"/>
      <c r="I11" s="76"/>
      <c r="J11" s="76"/>
      <c r="K11" s="76"/>
    </row>
    <row r="12" spans="1:11" x14ac:dyDescent="0.2">
      <c r="B12" s="58" t="s">
        <v>37</v>
      </c>
      <c r="C12" s="25">
        <v>0.64880000000000004</v>
      </c>
      <c r="D12" s="25">
        <v>0.22820000000000001</v>
      </c>
      <c r="E12" s="72" t="str">
        <f t="shared" si="0"/>
        <v/>
      </c>
      <c r="H12" s="58"/>
      <c r="I12" s="76"/>
      <c r="J12" s="76"/>
      <c r="K12" s="76"/>
    </row>
    <row r="13" spans="1:11" ht="15" x14ac:dyDescent="0.25">
      <c r="B13" s="58" t="s">
        <v>41</v>
      </c>
      <c r="C13" s="25">
        <v>0.14960000000000001</v>
      </c>
      <c r="D13" s="25">
        <v>5.8200000000000002E-2</v>
      </c>
      <c r="E13" s="72" t="str">
        <f t="shared" si="0"/>
        <v/>
      </c>
      <c r="H13" s="78"/>
      <c r="I13" s="75"/>
      <c r="J13" s="75"/>
      <c r="K13" s="76"/>
    </row>
    <row r="14" spans="1:11" ht="15" x14ac:dyDescent="0.25">
      <c r="B14" s="58" t="s">
        <v>42</v>
      </c>
      <c r="C14" s="25">
        <v>1.9421999999999999</v>
      </c>
      <c r="D14" s="25">
        <v>3.2690999999999999</v>
      </c>
      <c r="E14" s="72">
        <f t="shared" si="0"/>
        <v>0.68319431572443623</v>
      </c>
      <c r="H14" s="58"/>
      <c r="I14" s="76"/>
      <c r="J14" s="76"/>
      <c r="K14" s="75"/>
    </row>
    <row r="15" spans="1:11" x14ac:dyDescent="0.2">
      <c r="B15" s="58" t="s">
        <v>45</v>
      </c>
      <c r="C15" s="25">
        <v>9.7439999999999998</v>
      </c>
      <c r="D15" s="25">
        <v>11.078099999999999</v>
      </c>
      <c r="E15" s="72">
        <f t="shared" si="0"/>
        <v>0.13691502463054181</v>
      </c>
      <c r="H15" s="58"/>
      <c r="I15" s="76"/>
      <c r="J15" s="76"/>
      <c r="K15" s="76"/>
    </row>
    <row r="16" spans="1:11" x14ac:dyDescent="0.2">
      <c r="B16" s="58" t="s">
        <v>46</v>
      </c>
      <c r="C16" s="25">
        <v>2.8999999999999998E-3</v>
      </c>
      <c r="D16" s="25">
        <v>7.0800000000000002E-2</v>
      </c>
      <c r="E16" s="72" t="str">
        <f t="shared" si="0"/>
        <v/>
      </c>
      <c r="H16" s="58"/>
      <c r="I16" s="76"/>
      <c r="J16" s="76"/>
      <c r="K16" s="76"/>
    </row>
    <row r="17" spans="2:11" x14ac:dyDescent="0.2">
      <c r="B17" s="58" t="s">
        <v>33</v>
      </c>
      <c r="C17" s="25">
        <v>0.72419999999999995</v>
      </c>
      <c r="D17" s="25">
        <v>1.1892</v>
      </c>
      <c r="E17" s="72" t="str">
        <f t="shared" si="0"/>
        <v/>
      </c>
      <c r="H17" s="58"/>
      <c r="I17" s="76"/>
      <c r="J17" s="76"/>
      <c r="K17" s="76"/>
    </row>
    <row r="18" spans="2:11" x14ac:dyDescent="0.2">
      <c r="B18" s="58" t="s">
        <v>66</v>
      </c>
      <c r="C18" s="25">
        <v>0.12000000000000001</v>
      </c>
      <c r="D18" s="25">
        <v>0.33189999999999997</v>
      </c>
      <c r="E18" s="72" t="str">
        <f t="shared" si="0"/>
        <v/>
      </c>
      <c r="H18" s="58"/>
      <c r="I18" s="76"/>
      <c r="J18" s="76"/>
      <c r="K18" s="76"/>
    </row>
    <row r="19" spans="2:11" x14ac:dyDescent="0.2">
      <c r="B19" s="58" t="s">
        <v>50</v>
      </c>
      <c r="C19" s="25">
        <v>5.6800000000000003E-2</v>
      </c>
      <c r="D19" s="25">
        <v>0.16389999999999999</v>
      </c>
      <c r="E19" s="72" t="str">
        <f t="shared" si="0"/>
        <v/>
      </c>
      <c r="H19" s="58"/>
      <c r="I19" s="76"/>
      <c r="J19" s="76"/>
      <c r="K19" s="76"/>
    </row>
    <row r="20" spans="2:11" x14ac:dyDescent="0.2">
      <c r="B20" s="58" t="s">
        <v>53</v>
      </c>
      <c r="C20" s="25">
        <v>4.2493999999999996</v>
      </c>
      <c r="D20" s="25">
        <v>1.4730999999999999</v>
      </c>
      <c r="E20" s="72">
        <f t="shared" si="0"/>
        <v>-0.65333929495928844</v>
      </c>
      <c r="H20" s="58"/>
      <c r="I20" s="76"/>
      <c r="J20" s="76"/>
      <c r="K20" s="76"/>
    </row>
    <row r="21" spans="2:11" x14ac:dyDescent="0.2">
      <c r="B21" s="58" t="s">
        <v>48</v>
      </c>
      <c r="C21" s="25">
        <v>0.26439999999999997</v>
      </c>
      <c r="D21" s="25">
        <v>0.28700000000000003</v>
      </c>
      <c r="E21" s="72" t="str">
        <f t="shared" si="0"/>
        <v/>
      </c>
      <c r="H21" s="58"/>
      <c r="I21" s="76"/>
      <c r="J21" s="76"/>
      <c r="K21" s="76"/>
    </row>
    <row r="22" spans="2:11" x14ac:dyDescent="0.2">
      <c r="B22" s="58" t="s">
        <v>51</v>
      </c>
      <c r="C22" s="25">
        <v>8.4100000000000008E-2</v>
      </c>
      <c r="D22" s="25">
        <v>0.1152</v>
      </c>
      <c r="E22" s="72" t="str">
        <f t="shared" si="0"/>
        <v/>
      </c>
      <c r="H22" s="58"/>
      <c r="I22" s="76"/>
      <c r="J22" s="76"/>
      <c r="K22" s="76"/>
    </row>
    <row r="23" spans="2:11" x14ac:dyDescent="0.2">
      <c r="B23" s="58" t="s">
        <v>52</v>
      </c>
      <c r="C23" s="25">
        <v>1.2192999999999998</v>
      </c>
      <c r="D23" s="25">
        <v>0.88080000000000003</v>
      </c>
      <c r="E23" s="72" t="str">
        <f t="shared" si="0"/>
        <v/>
      </c>
      <c r="H23" s="58"/>
      <c r="I23" s="76"/>
      <c r="J23" s="76"/>
      <c r="K23" s="76"/>
    </row>
    <row r="24" spans="2:11" x14ac:dyDescent="0.2">
      <c r="B24" s="58" t="s">
        <v>34</v>
      </c>
      <c r="C24" s="25">
        <v>6.3819999999999997</v>
      </c>
      <c r="D24" s="25">
        <v>3.8681999999999999</v>
      </c>
      <c r="E24" s="72">
        <f t="shared" si="0"/>
        <v>-0.39388906298965842</v>
      </c>
      <c r="H24" s="58"/>
      <c r="I24" s="76"/>
      <c r="J24" s="76"/>
      <c r="K24" s="76"/>
    </row>
    <row r="25" spans="2:11" x14ac:dyDescent="0.2">
      <c r="B25" s="58" t="s">
        <v>62</v>
      </c>
      <c r="C25" s="25">
        <v>0.58020000000000005</v>
      </c>
      <c r="D25" s="25">
        <v>1.3469</v>
      </c>
      <c r="E25" s="72" t="str">
        <f t="shared" si="0"/>
        <v/>
      </c>
      <c r="H25" s="58"/>
      <c r="I25" s="76"/>
      <c r="J25" s="76"/>
      <c r="K25" s="76"/>
    </row>
    <row r="26" spans="2:11" x14ac:dyDescent="0.2">
      <c r="B26" s="58" t="s">
        <v>36</v>
      </c>
      <c r="C26" s="25">
        <v>2.0500000000000001E-2</v>
      </c>
      <c r="D26" s="25">
        <v>0.2016</v>
      </c>
      <c r="E26" s="72" t="str">
        <f t="shared" si="0"/>
        <v/>
      </c>
      <c r="H26" s="58"/>
      <c r="I26" s="76"/>
      <c r="J26" s="76"/>
      <c r="K26" s="76"/>
    </row>
    <row r="27" spans="2:11" x14ac:dyDescent="0.2">
      <c r="B27" s="58" t="s">
        <v>59</v>
      </c>
      <c r="C27" s="25">
        <v>7.000000000000001E-4</v>
      </c>
      <c r="D27" s="25">
        <v>8.9999999999999998E-4</v>
      </c>
      <c r="E27" s="72" t="str">
        <f t="shared" si="0"/>
        <v/>
      </c>
      <c r="H27" s="58"/>
      <c r="I27" s="76"/>
      <c r="J27" s="76"/>
      <c r="K27" s="76"/>
    </row>
    <row r="28" spans="2:11" x14ac:dyDescent="0.2">
      <c r="B28" s="58" t="s">
        <v>57</v>
      </c>
      <c r="C28" s="25">
        <v>0</v>
      </c>
      <c r="D28" s="25">
        <v>7.4800000000000005E-2</v>
      </c>
      <c r="E28" s="72" t="str">
        <f t="shared" si="0"/>
        <v/>
      </c>
      <c r="H28" s="58"/>
      <c r="I28" s="76"/>
      <c r="J28" s="76"/>
      <c r="K28" s="76"/>
    </row>
    <row r="29" spans="2:11" x14ac:dyDescent="0.2">
      <c r="B29" s="58" t="s">
        <v>67</v>
      </c>
      <c r="C29" s="25">
        <v>7.400000000000001E-2</v>
      </c>
      <c r="D29" s="25">
        <v>0.20669999999999999</v>
      </c>
      <c r="E29" s="72" t="str">
        <f t="shared" si="0"/>
        <v/>
      </c>
      <c r="H29" s="58"/>
      <c r="I29" s="76"/>
      <c r="J29" s="76"/>
      <c r="K29" s="76"/>
    </row>
    <row r="30" spans="2:11" x14ac:dyDescent="0.2">
      <c r="B30" s="58" t="s">
        <v>86</v>
      </c>
      <c r="C30" s="25">
        <v>0.33740000000000003</v>
      </c>
      <c r="D30" s="25">
        <v>0.72100000000000009</v>
      </c>
      <c r="E30" s="72" t="str">
        <f t="shared" si="0"/>
        <v/>
      </c>
      <c r="H30" s="58"/>
      <c r="I30" s="76"/>
      <c r="J30" s="76"/>
      <c r="K30" s="76"/>
    </row>
    <row r="31" spans="2:11" x14ac:dyDescent="0.2">
      <c r="B31" s="58" t="s">
        <v>112</v>
      </c>
      <c r="C31" s="25">
        <v>0</v>
      </c>
      <c r="D31" s="25">
        <v>0.17399999999999999</v>
      </c>
      <c r="E31" s="72" t="str">
        <f t="shared" si="0"/>
        <v/>
      </c>
      <c r="H31" s="58"/>
      <c r="I31" s="76"/>
      <c r="J31" s="76"/>
      <c r="K31" s="76"/>
    </row>
    <row r="32" spans="2:11" x14ac:dyDescent="0.2">
      <c r="B32" s="58" t="s">
        <v>63</v>
      </c>
      <c r="C32" s="25">
        <v>0.58479999999999999</v>
      </c>
      <c r="D32" s="25">
        <v>0.33</v>
      </c>
      <c r="E32" s="72" t="str">
        <f t="shared" si="0"/>
        <v/>
      </c>
      <c r="H32" s="58"/>
      <c r="I32" s="76"/>
      <c r="J32" s="76"/>
      <c r="K32" s="76"/>
    </row>
    <row r="33" spans="2:11" x14ac:dyDescent="0.2">
      <c r="B33" s="58" t="s">
        <v>111</v>
      </c>
      <c r="C33" s="25">
        <v>2.6202999999999999</v>
      </c>
      <c r="D33" s="25">
        <v>24.959799999999998</v>
      </c>
      <c r="E33" s="72">
        <f t="shared" si="0"/>
        <v>8.5255505094836472</v>
      </c>
      <c r="H33" s="58"/>
      <c r="I33" s="76"/>
      <c r="J33" s="76"/>
      <c r="K33" s="76"/>
    </row>
    <row r="34" spans="2:11" x14ac:dyDescent="0.2">
      <c r="B34" s="58" t="s">
        <v>47</v>
      </c>
      <c r="C34" s="25">
        <v>0</v>
      </c>
      <c r="D34" s="25">
        <v>8.9999999999999993E-3</v>
      </c>
      <c r="E34" s="72" t="str">
        <f t="shared" si="0"/>
        <v/>
      </c>
      <c r="H34" s="58"/>
      <c r="I34" s="76"/>
      <c r="J34" s="76"/>
      <c r="K34" s="76"/>
    </row>
    <row r="35" spans="2:11" x14ac:dyDescent="0.2">
      <c r="B35" s="58" t="s">
        <v>49</v>
      </c>
      <c r="C35" s="25">
        <v>7.8003999999999998</v>
      </c>
      <c r="D35" s="25">
        <v>12.084300000000001</v>
      </c>
      <c r="E35" s="72">
        <f t="shared" si="0"/>
        <v>0.54918978513922379</v>
      </c>
      <c r="H35" s="58"/>
      <c r="I35" s="76"/>
      <c r="J35" s="76"/>
      <c r="K35" s="76"/>
    </row>
    <row r="36" spans="2:11" x14ac:dyDescent="0.2">
      <c r="B36" s="58" t="s">
        <v>64</v>
      </c>
      <c r="C36" s="25">
        <v>1.2635999999999998</v>
      </c>
      <c r="D36" s="25">
        <v>1.3772</v>
      </c>
      <c r="E36" s="72">
        <f t="shared" si="0"/>
        <v>8.9901867679645586E-2</v>
      </c>
      <c r="H36" s="58"/>
      <c r="I36" s="76"/>
      <c r="J36" s="76"/>
      <c r="K36" s="76"/>
    </row>
    <row r="37" spans="2:11" x14ac:dyDescent="0.2">
      <c r="B37" s="58" t="s">
        <v>113</v>
      </c>
      <c r="C37" s="25">
        <v>0</v>
      </c>
      <c r="D37" s="25">
        <v>2.5000000000000001E-3</v>
      </c>
      <c r="E37" s="72" t="str">
        <f t="shared" si="0"/>
        <v/>
      </c>
      <c r="H37" s="58"/>
      <c r="I37" s="76"/>
      <c r="J37" s="76"/>
      <c r="K37" s="76"/>
    </row>
    <row r="38" spans="2:11" x14ac:dyDescent="0.2">
      <c r="B38" s="58" t="s">
        <v>35</v>
      </c>
      <c r="C38" s="87">
        <v>12.287299999999998</v>
      </c>
      <c r="D38" s="87">
        <v>18.4694</v>
      </c>
      <c r="E38" s="72">
        <f t="shared" si="0"/>
        <v>0.50312924727157327</v>
      </c>
      <c r="H38" s="58"/>
      <c r="I38" s="58"/>
      <c r="J38" s="76"/>
      <c r="K38" s="76"/>
    </row>
    <row r="39" spans="2:11" x14ac:dyDescent="0.2">
      <c r="B39" s="58" t="s">
        <v>68</v>
      </c>
      <c r="C39" s="59">
        <v>8.0999999999999996E-3</v>
      </c>
      <c r="D39" s="59">
        <v>7.1000000000000004E-3</v>
      </c>
      <c r="E39" s="72" t="str">
        <f t="shared" si="0"/>
        <v/>
      </c>
      <c r="H39" s="58"/>
      <c r="I39" s="76"/>
      <c r="J39" s="76"/>
      <c r="K39" s="76"/>
    </row>
    <row r="40" spans="2:11" ht="15" x14ac:dyDescent="0.25">
      <c r="B40" s="61" t="s">
        <v>95</v>
      </c>
      <c r="C40" s="60">
        <v>0.06</v>
      </c>
      <c r="D40" s="60">
        <v>2.5599000000000003</v>
      </c>
      <c r="E40" s="72" t="str">
        <f t="shared" si="0"/>
        <v/>
      </c>
      <c r="H40" s="58"/>
      <c r="I40" s="76"/>
      <c r="J40" s="76"/>
      <c r="K40" s="76"/>
    </row>
    <row r="41" spans="2:11" x14ac:dyDescent="0.2">
      <c r="B41" s="58" t="s">
        <v>27</v>
      </c>
      <c r="C41" s="59">
        <v>0.06</v>
      </c>
      <c r="D41" s="59">
        <v>2.5599000000000003</v>
      </c>
      <c r="E41" s="72" t="str">
        <f t="shared" si="0"/>
        <v/>
      </c>
      <c r="H41" s="58"/>
      <c r="I41" s="76"/>
      <c r="J41" s="76"/>
      <c r="K41" s="76"/>
    </row>
    <row r="42" spans="2:11" ht="15" x14ac:dyDescent="0.25">
      <c r="B42" s="61" t="s">
        <v>107</v>
      </c>
      <c r="C42" s="83">
        <v>1267.6536638378561</v>
      </c>
      <c r="D42" s="83">
        <v>555.82009999999991</v>
      </c>
      <c r="E42" s="72">
        <f t="shared" si="0"/>
        <v>-0.56153631243628532</v>
      </c>
      <c r="G42" s="24"/>
      <c r="H42" s="24"/>
      <c r="I42" s="58"/>
      <c r="J42" s="76"/>
      <c r="K42" s="76"/>
    </row>
    <row r="43" spans="2:11" x14ac:dyDescent="0.2">
      <c r="B43" s="58" t="s">
        <v>55</v>
      </c>
      <c r="C43" s="25">
        <v>0.13950000000000001</v>
      </c>
      <c r="D43" s="25">
        <v>0</v>
      </c>
      <c r="E43" s="72" t="str">
        <f t="shared" si="0"/>
        <v/>
      </c>
      <c r="H43" s="85"/>
      <c r="I43" s="85"/>
      <c r="J43" s="76"/>
      <c r="K43" s="76"/>
    </row>
    <row r="44" spans="2:11" x14ac:dyDescent="0.2">
      <c r="B44" s="58" t="s">
        <v>91</v>
      </c>
      <c r="C44" s="25">
        <v>505.74678143969606</v>
      </c>
      <c r="D44" s="25">
        <v>294.99579999999997</v>
      </c>
      <c r="E44" s="72">
        <f t="shared" si="0"/>
        <v>-0.41671245210845792</v>
      </c>
      <c r="H44" s="58"/>
      <c r="I44" s="58"/>
      <c r="J44" s="76"/>
      <c r="K44" s="76"/>
    </row>
    <row r="45" spans="2:11" ht="15" x14ac:dyDescent="0.25">
      <c r="B45" s="58" t="s">
        <v>43</v>
      </c>
      <c r="C45" s="25">
        <v>0</v>
      </c>
      <c r="D45" s="25">
        <v>0.39800000000000002</v>
      </c>
      <c r="E45" s="72" t="str">
        <f t="shared" si="0"/>
        <v/>
      </c>
      <c r="H45" s="78"/>
      <c r="I45" s="76"/>
      <c r="J45" s="76"/>
      <c r="K45" s="76"/>
    </row>
    <row r="46" spans="2:11" x14ac:dyDescent="0.2">
      <c r="B46" s="58" t="s">
        <v>44</v>
      </c>
      <c r="C46" s="25">
        <v>0.57730000000000004</v>
      </c>
      <c r="D46" s="25">
        <v>1.2425999999999999</v>
      </c>
      <c r="E46" s="72" t="str">
        <f t="shared" si="0"/>
        <v/>
      </c>
      <c r="H46" s="85"/>
      <c r="I46" s="85"/>
      <c r="J46" s="76"/>
      <c r="K46" s="76"/>
    </row>
    <row r="47" spans="2:11" x14ac:dyDescent="0.2">
      <c r="B47" s="58" t="s">
        <v>85</v>
      </c>
      <c r="C47" s="25">
        <v>3.4279999999999999</v>
      </c>
      <c r="D47" s="25">
        <v>1.5032000000000001</v>
      </c>
      <c r="E47" s="72">
        <f t="shared" si="0"/>
        <v>-0.5614935822637106</v>
      </c>
      <c r="H47" s="58"/>
      <c r="I47" s="76"/>
      <c r="J47" s="76"/>
      <c r="K47" s="76"/>
    </row>
    <row r="48" spans="2:11" x14ac:dyDescent="0.2">
      <c r="B48" s="58" t="s">
        <v>54</v>
      </c>
      <c r="C48" s="25">
        <v>4.2559823981600005</v>
      </c>
      <c r="D48" s="25">
        <v>2.5012000000000003</v>
      </c>
      <c r="E48" s="72">
        <f t="shared" si="0"/>
        <v>-0.41230959952246271</v>
      </c>
      <c r="H48" s="58"/>
      <c r="I48" s="76"/>
      <c r="J48" s="76"/>
      <c r="K48" s="76"/>
    </row>
    <row r="49" spans="2:11" x14ac:dyDescent="0.2">
      <c r="B49" s="58" t="s">
        <v>61</v>
      </c>
      <c r="C49" s="25">
        <v>8.7999999999999988E-3</v>
      </c>
      <c r="D49" s="25">
        <v>0</v>
      </c>
      <c r="E49" s="72" t="str">
        <f t="shared" si="0"/>
        <v/>
      </c>
      <c r="H49" s="58"/>
      <c r="I49" s="58"/>
      <c r="J49" s="76"/>
      <c r="K49" s="76"/>
    </row>
    <row r="50" spans="2:11" x14ac:dyDescent="0.2">
      <c r="B50" s="58" t="s">
        <v>56</v>
      </c>
      <c r="C50" s="25">
        <v>3.0297000000000001</v>
      </c>
      <c r="D50" s="25">
        <v>3.9773999999999998</v>
      </c>
      <c r="E50" s="72">
        <f t="shared" si="0"/>
        <v>0.31280324784632135</v>
      </c>
      <c r="H50" s="58"/>
      <c r="I50" s="76"/>
      <c r="J50" s="76"/>
      <c r="K50" s="76"/>
    </row>
    <row r="51" spans="2:11" x14ac:dyDescent="0.2">
      <c r="B51" s="58" t="s">
        <v>106</v>
      </c>
      <c r="C51" s="25">
        <v>748.5942</v>
      </c>
      <c r="D51" s="25">
        <v>242.584</v>
      </c>
      <c r="E51" s="72">
        <f t="shared" si="0"/>
        <v>-0.67594726221496237</v>
      </c>
      <c r="G51" s="24"/>
      <c r="H51" s="24"/>
    </row>
    <row r="52" spans="2:11" x14ac:dyDescent="0.2">
      <c r="B52" s="58" t="s">
        <v>58</v>
      </c>
      <c r="C52" s="25">
        <v>0.19800000000000001</v>
      </c>
      <c r="D52" s="25">
        <v>0</v>
      </c>
      <c r="E52" s="72" t="str">
        <f t="shared" si="0"/>
        <v/>
      </c>
      <c r="H52" s="24"/>
      <c r="I52" s="24"/>
    </row>
    <row r="53" spans="2:11" x14ac:dyDescent="0.2">
      <c r="B53" s="58" t="s">
        <v>60</v>
      </c>
      <c r="C53" s="59">
        <v>1.5553999999999999</v>
      </c>
      <c r="D53" s="59">
        <v>3.9379000000000004</v>
      </c>
      <c r="E53" s="72">
        <f t="shared" si="0"/>
        <v>1.5317603188890321</v>
      </c>
      <c r="H53" s="58"/>
      <c r="I53" s="58"/>
      <c r="J53" s="76"/>
      <c r="K53" s="76"/>
    </row>
    <row r="54" spans="2:11" x14ac:dyDescent="0.2">
      <c r="B54" s="58" t="s">
        <v>65</v>
      </c>
      <c r="C54" s="59">
        <v>0.12</v>
      </c>
      <c r="D54" s="59">
        <v>4.68</v>
      </c>
      <c r="E54" s="72" t="str">
        <f t="shared" si="0"/>
        <v/>
      </c>
      <c r="H54" s="58"/>
      <c r="I54" s="76"/>
      <c r="J54" s="76"/>
      <c r="K54" s="76"/>
    </row>
    <row r="55" spans="2:11" ht="15" x14ac:dyDescent="0.25">
      <c r="B55" s="63" t="s">
        <v>16</v>
      </c>
      <c r="C55" s="64">
        <v>1320.309863837856</v>
      </c>
      <c r="D55" s="64">
        <v>644.73859999999991</v>
      </c>
      <c r="E55" s="73">
        <f>IF(OR((C55&lt;1),(D55&lt;1)),"",IFERROR((D55-C55)/C55,""))</f>
        <v>-0.51167629837598594</v>
      </c>
      <c r="H55" s="58"/>
      <c r="I55" s="76"/>
      <c r="J55" s="76"/>
      <c r="K55" s="76"/>
    </row>
    <row r="56" spans="2:11" x14ac:dyDescent="0.2">
      <c r="B56" s="62" t="s">
        <v>97</v>
      </c>
      <c r="E56" s="25"/>
      <c r="H56" s="58"/>
      <c r="I56" s="76"/>
      <c r="J56" s="76"/>
      <c r="K56" s="76"/>
    </row>
    <row r="57" spans="2:11" ht="15" x14ac:dyDescent="0.25">
      <c r="B57" s="62" t="s">
        <v>99</v>
      </c>
      <c r="E57" s="25"/>
      <c r="I57" s="61"/>
      <c r="J57" s="75"/>
      <c r="K57" s="75"/>
    </row>
    <row r="58" spans="2:11" x14ac:dyDescent="0.2">
      <c r="B58" s="62" t="s">
        <v>101</v>
      </c>
      <c r="E58" s="25"/>
      <c r="I58" s="58"/>
      <c r="J58" s="76"/>
      <c r="K58" s="76"/>
    </row>
    <row r="59" spans="2:11" x14ac:dyDescent="0.2">
      <c r="I59" s="58"/>
      <c r="J59" s="76"/>
      <c r="K59" s="76"/>
    </row>
    <row r="60" spans="2:11" x14ac:dyDescent="0.2">
      <c r="I60" s="58"/>
      <c r="J60" s="76"/>
      <c r="K60" s="76"/>
    </row>
    <row r="61" spans="2:11" ht="15" x14ac:dyDescent="0.25">
      <c r="I61" s="61"/>
      <c r="J61" s="75"/>
      <c r="K61" s="75"/>
    </row>
    <row r="62" spans="2:11" x14ac:dyDescent="0.2">
      <c r="I62" s="58"/>
      <c r="J62" s="76"/>
      <c r="K62" s="76"/>
    </row>
    <row r="63" spans="2:11" x14ac:dyDescent="0.2">
      <c r="I63" s="58"/>
      <c r="J63" s="76"/>
      <c r="K63" s="76"/>
    </row>
    <row r="74" spans="5:5" x14ac:dyDescent="0.2">
      <c r="E74" s="25"/>
    </row>
    <row r="75" spans="5:5" x14ac:dyDescent="0.2">
      <c r="E75" s="25"/>
    </row>
    <row r="76" spans="5:5" x14ac:dyDescent="0.2">
      <c r="E76" s="25"/>
    </row>
    <row r="77" spans="5:5" x14ac:dyDescent="0.2">
      <c r="E77" s="25"/>
    </row>
    <row r="78" spans="5:5" x14ac:dyDescent="0.2">
      <c r="E78" s="25"/>
    </row>
    <row r="79" spans="5:5" x14ac:dyDescent="0.2">
      <c r="E79" s="25"/>
    </row>
    <row r="80" spans="5:5"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sheetData>
  <sortState xmlns:xlrd2="http://schemas.microsoft.com/office/spreadsheetml/2017/richdata2" ref="H6:J58">
    <sortCondition descending="1" ref="J6:J58"/>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6"/>
  <sheetViews>
    <sheetView showGridLines="0" zoomScaleNormal="100" workbookViewId="0">
      <selection activeCell="H15" sqref="H15"/>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115</v>
      </c>
    </row>
    <row r="4" spans="1:3" ht="15" thickBot="1" x14ac:dyDescent="0.25"/>
    <row r="5" spans="1:3" ht="15.75" thickTop="1" x14ac:dyDescent="0.25">
      <c r="B5" s="51" t="s">
        <v>73</v>
      </c>
      <c r="C5" s="51" t="s">
        <v>80</v>
      </c>
    </row>
    <row r="6" spans="1:3" ht="15" x14ac:dyDescent="0.25">
      <c r="B6" s="61" t="s">
        <v>76</v>
      </c>
      <c r="C6" s="60">
        <v>18.145900000000001</v>
      </c>
    </row>
    <row r="7" spans="1:3" x14ac:dyDescent="0.2">
      <c r="B7" s="58" t="s">
        <v>91</v>
      </c>
      <c r="C7" s="59">
        <v>16.9329</v>
      </c>
    </row>
    <row r="8" spans="1:3" x14ac:dyDescent="0.2">
      <c r="B8" s="58" t="s">
        <v>54</v>
      </c>
      <c r="C8" s="59">
        <v>1.2130000000000001</v>
      </c>
    </row>
    <row r="9" spans="1:3" ht="15" x14ac:dyDescent="0.25">
      <c r="B9" s="61" t="s">
        <v>77</v>
      </c>
      <c r="C9" s="60">
        <v>250.8871</v>
      </c>
    </row>
    <row r="10" spans="1:3" x14ac:dyDescent="0.2">
      <c r="B10" s="58" t="s">
        <v>91</v>
      </c>
      <c r="C10" s="59">
        <v>250.4545</v>
      </c>
    </row>
    <row r="11" spans="1:3" x14ac:dyDescent="0.2">
      <c r="B11" s="58" t="s">
        <v>54</v>
      </c>
      <c r="C11" s="59">
        <v>0.43260000000000004</v>
      </c>
    </row>
    <row r="12" spans="1:3" ht="15" x14ac:dyDescent="0.25">
      <c r="B12" s="61" t="s">
        <v>75</v>
      </c>
      <c r="C12" s="60">
        <v>4.68</v>
      </c>
    </row>
    <row r="13" spans="1:3" x14ac:dyDescent="0.2">
      <c r="B13" s="58" t="s">
        <v>65</v>
      </c>
      <c r="C13" s="59">
        <v>4.68</v>
      </c>
    </row>
    <row r="14" spans="1:3" ht="15" x14ac:dyDescent="0.25">
      <c r="B14" s="61" t="s">
        <v>78</v>
      </c>
      <c r="C14" s="60">
        <v>21.619</v>
      </c>
    </row>
    <row r="15" spans="1:3" x14ac:dyDescent="0.2">
      <c r="B15" s="58" t="s">
        <v>91</v>
      </c>
      <c r="C15" s="59">
        <v>21.594999999999999</v>
      </c>
    </row>
    <row r="16" spans="1:3" x14ac:dyDescent="0.2">
      <c r="B16" s="58" t="s">
        <v>54</v>
      </c>
      <c r="C16" s="59">
        <v>2.4E-2</v>
      </c>
    </row>
    <row r="17" spans="2:3" ht="15" x14ac:dyDescent="0.25">
      <c r="B17" s="61" t="s">
        <v>79</v>
      </c>
      <c r="C17" s="60">
        <v>2.7459000000000002</v>
      </c>
    </row>
    <row r="18" spans="2:3" x14ac:dyDescent="0.2">
      <c r="B18" s="58" t="s">
        <v>91</v>
      </c>
      <c r="C18" s="59">
        <v>0.186</v>
      </c>
    </row>
    <row r="19" spans="2:3" x14ac:dyDescent="0.2">
      <c r="B19" s="58" t="s">
        <v>27</v>
      </c>
      <c r="C19" s="59">
        <v>2.5599000000000003</v>
      </c>
    </row>
    <row r="20" spans="2:3" ht="15" x14ac:dyDescent="0.25">
      <c r="B20" s="61" t="s">
        <v>74</v>
      </c>
      <c r="C20" s="60">
        <v>249.24299999999999</v>
      </c>
    </row>
    <row r="21" spans="2:3" x14ac:dyDescent="0.2">
      <c r="B21" s="58" t="s">
        <v>91</v>
      </c>
      <c r="C21" s="59">
        <v>5.8273999999999999</v>
      </c>
    </row>
    <row r="22" spans="2:3" x14ac:dyDescent="0.2">
      <c r="B22" s="49" t="s">
        <v>54</v>
      </c>
      <c r="C22" s="25">
        <v>0.83159999999999989</v>
      </c>
    </row>
    <row r="23" spans="2:3" x14ac:dyDescent="0.2">
      <c r="B23" s="49" t="s">
        <v>108</v>
      </c>
      <c r="C23" s="25">
        <v>242.584</v>
      </c>
    </row>
    <row r="24" spans="2:3" ht="15" x14ac:dyDescent="0.25">
      <c r="B24" s="63" t="s">
        <v>16</v>
      </c>
      <c r="C24" s="64">
        <v>775.64869999999996</v>
      </c>
    </row>
    <row r="25" spans="2:3" x14ac:dyDescent="0.2">
      <c r="B25" s="86" t="s">
        <v>102</v>
      </c>
      <c r="C25" s="59"/>
    </row>
    <row r="26" spans="2:3" ht="15" x14ac:dyDescent="0.25">
      <c r="B26" s="58" t="s">
        <v>103</v>
      </c>
      <c r="C26" s="60"/>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Normal="100" workbookViewId="0">
      <selection activeCell="I33" sqref="I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89</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116</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3" t="s">
        <v>117</v>
      </c>
      <c r="C24" s="93"/>
      <c r="D24" s="93"/>
      <c r="E24" s="93"/>
      <c r="F24" s="93"/>
      <c r="G24" s="31"/>
    </row>
    <row r="25" spans="1:17" ht="15" x14ac:dyDescent="0.25">
      <c r="A25" s="1" t="s">
        <v>19</v>
      </c>
      <c r="B25" s="18" t="s">
        <v>29</v>
      </c>
      <c r="C25" s="18" t="s">
        <v>20</v>
      </c>
      <c r="D25" s="18" t="s">
        <v>21</v>
      </c>
      <c r="E25" s="18" t="s">
        <v>22</v>
      </c>
      <c r="F25" s="18" t="s">
        <v>30</v>
      </c>
      <c r="G25" s="18" t="s">
        <v>16</v>
      </c>
    </row>
    <row r="26" spans="1:17" x14ac:dyDescent="0.2">
      <c r="A26" s="3" t="s">
        <v>6</v>
      </c>
      <c r="B26" s="20">
        <v>2.448</v>
      </c>
      <c r="C26" s="20">
        <v>19.146999999999998</v>
      </c>
      <c r="D26" s="20">
        <v>54.304099999999998</v>
      </c>
      <c r="E26" s="20">
        <v>156.33469999999997</v>
      </c>
      <c r="F26" s="52">
        <v>62.762</v>
      </c>
      <c r="G26" s="13">
        <f>SUM(B26:F26)</f>
        <v>294.99579999999997</v>
      </c>
    </row>
    <row r="27" spans="1:17" x14ac:dyDescent="0.2">
      <c r="A27" s="3" t="s">
        <v>8</v>
      </c>
      <c r="B27" s="20">
        <v>0</v>
      </c>
      <c r="C27" s="20">
        <v>2.4E-2</v>
      </c>
      <c r="D27" s="20">
        <v>0</v>
      </c>
      <c r="E27" s="20">
        <v>2.2345999999999999</v>
      </c>
      <c r="F27" s="52">
        <v>0.24260000000000001</v>
      </c>
      <c r="G27" s="13">
        <f>SUM(B27:F27)</f>
        <v>2.5011999999999999</v>
      </c>
    </row>
    <row r="28" spans="1:17" x14ac:dyDescent="0.2">
      <c r="A28" s="3" t="s">
        <v>106</v>
      </c>
      <c r="B28" s="20">
        <v>0</v>
      </c>
      <c r="C28" s="20">
        <v>0</v>
      </c>
      <c r="D28" s="20">
        <v>0</v>
      </c>
      <c r="E28" s="20">
        <v>60.805800000000005</v>
      </c>
      <c r="F28" s="52">
        <v>181.7782</v>
      </c>
      <c r="G28" s="13">
        <f t="shared" ref="G28:G31" si="0">SUM(B28:F28)</f>
        <v>242.584</v>
      </c>
    </row>
    <row r="29" spans="1:17" x14ac:dyDescent="0.2">
      <c r="A29" s="3" t="s">
        <v>11</v>
      </c>
      <c r="B29" s="20">
        <v>0</v>
      </c>
      <c r="C29" s="20">
        <v>0</v>
      </c>
      <c r="D29" s="20">
        <v>0</v>
      </c>
      <c r="E29" s="20">
        <v>0</v>
      </c>
      <c r="F29" s="52">
        <v>2.5599000000000003</v>
      </c>
      <c r="G29" s="13">
        <f t="shared" si="0"/>
        <v>2.5599000000000003</v>
      </c>
    </row>
    <row r="30" spans="1:17" x14ac:dyDescent="0.2">
      <c r="A30" s="3" t="s">
        <v>13</v>
      </c>
      <c r="B30" s="20">
        <v>0</v>
      </c>
      <c r="C30" s="20">
        <v>0</v>
      </c>
      <c r="D30" s="20">
        <v>4.68</v>
      </c>
      <c r="E30" s="20">
        <v>0</v>
      </c>
      <c r="F30" s="20">
        <v>0</v>
      </c>
      <c r="G30" s="13">
        <f t="shared" si="0"/>
        <v>4.68</v>
      </c>
    </row>
    <row r="31" spans="1:17" x14ac:dyDescent="0.2">
      <c r="A31" s="3" t="s">
        <v>15</v>
      </c>
      <c r="B31" s="20">
        <v>0</v>
      </c>
      <c r="C31" s="20">
        <v>0</v>
      </c>
      <c r="D31" s="20">
        <v>0</v>
      </c>
      <c r="E31" s="20">
        <v>0</v>
      </c>
      <c r="F31" s="20">
        <v>0</v>
      </c>
      <c r="G31" s="13">
        <f t="shared" si="0"/>
        <v>0</v>
      </c>
    </row>
    <row r="32" spans="1:17" x14ac:dyDescent="0.2">
      <c r="A32" s="3" t="s">
        <v>83</v>
      </c>
      <c r="B32" s="54">
        <v>0</v>
      </c>
      <c r="C32" s="54">
        <v>0</v>
      </c>
      <c r="D32" s="54">
        <v>0</v>
      </c>
      <c r="E32" s="54">
        <v>2.7419999999999995</v>
      </c>
      <c r="F32" s="52">
        <v>94.675699999999992</v>
      </c>
      <c r="G32" s="13">
        <f>SUM(B32:F32)</f>
        <v>97.417699999999996</v>
      </c>
      <c r="J32" s="24"/>
    </row>
    <row r="33" spans="1:10" ht="15" x14ac:dyDescent="0.25">
      <c r="A33" s="14" t="s">
        <v>16</v>
      </c>
      <c r="B33" s="53">
        <v>2.448</v>
      </c>
      <c r="C33" s="53">
        <v>19.170999999999999</v>
      </c>
      <c r="D33" s="53">
        <v>58.984099999999998</v>
      </c>
      <c r="E33" s="53">
        <v>222.11709999999999</v>
      </c>
      <c r="F33" s="53">
        <v>342.01839999999982</v>
      </c>
      <c r="G33" s="55">
        <f t="shared" ref="G33" si="1">SUM(B33:F33)</f>
        <v>644.73859999999979</v>
      </c>
      <c r="I33" s="24"/>
      <c r="J33" s="24"/>
    </row>
    <row r="34" spans="1:10" x14ac:dyDescent="0.2">
      <c r="A34" s="74" t="s">
        <v>31</v>
      </c>
      <c r="B34" s="13"/>
      <c r="C34" s="13"/>
      <c r="D34" s="13"/>
      <c r="E34" s="13"/>
      <c r="F34" s="13"/>
      <c r="G34" s="13"/>
    </row>
    <row r="35" spans="1:10" ht="15" x14ac:dyDescent="0.25">
      <c r="A35" s="74" t="s">
        <v>101</v>
      </c>
      <c r="B35" s="40"/>
      <c r="F35" s="13"/>
      <c r="G35" s="13"/>
    </row>
    <row r="36" spans="1:10" x14ac:dyDescent="0.2">
      <c r="E36" s="84"/>
      <c r="F36" s="84"/>
      <c r="G36" s="13"/>
    </row>
    <row r="37" spans="1:10" x14ac:dyDescent="0.2">
      <c r="B37" s="13"/>
      <c r="C37" s="13"/>
      <c r="D37" s="13"/>
      <c r="E37" s="13"/>
      <c r="F37" s="13"/>
      <c r="G37"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Normal="100" workbookViewId="0">
      <selection activeCell="H36" sqref="H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90</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118</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3" t="s">
        <v>117</v>
      </c>
      <c r="C27" s="93"/>
      <c r="D27" s="93"/>
      <c r="E27" s="93"/>
      <c r="F27" s="57"/>
    </row>
    <row r="28" spans="1:17" ht="15" x14ac:dyDescent="0.25">
      <c r="A28" s="1" t="s">
        <v>19</v>
      </c>
      <c r="B28" s="18" t="s">
        <v>0</v>
      </c>
      <c r="C28" s="18" t="s">
        <v>18</v>
      </c>
      <c r="D28" s="18" t="s">
        <v>1</v>
      </c>
      <c r="E28" s="18" t="s">
        <v>2</v>
      </c>
      <c r="F28" s="18" t="s">
        <v>16</v>
      </c>
    </row>
    <row r="29" spans="1:17" x14ac:dyDescent="0.2">
      <c r="A29" s="3" t="s">
        <v>6</v>
      </c>
      <c r="B29" s="20">
        <v>169.93669999999997</v>
      </c>
      <c r="C29" s="20">
        <v>21.594999999999999</v>
      </c>
      <c r="D29" s="20">
        <v>103.4641</v>
      </c>
      <c r="E29" s="20">
        <v>0</v>
      </c>
      <c r="F29" s="20">
        <f>SUM(B29:E29)</f>
        <v>294.99579999999997</v>
      </c>
    </row>
    <row r="30" spans="1:17" x14ac:dyDescent="0.2">
      <c r="A30" s="3" t="s">
        <v>8</v>
      </c>
      <c r="B30" s="20">
        <v>2.3833000000000002</v>
      </c>
      <c r="C30" s="20">
        <v>2.4E-2</v>
      </c>
      <c r="D30" s="20">
        <v>9.3899999999999997E-2</v>
      </c>
      <c r="E30" s="20">
        <v>0</v>
      </c>
      <c r="F30" s="20">
        <f t="shared" ref="F30:F35" si="0">SUM(B30:E30)</f>
        <v>2.5012000000000003</v>
      </c>
    </row>
    <row r="31" spans="1:17" x14ac:dyDescent="0.2">
      <c r="A31" s="3" t="s">
        <v>106</v>
      </c>
      <c r="B31" s="20">
        <v>121.1931</v>
      </c>
      <c r="C31" s="20">
        <v>0</v>
      </c>
      <c r="D31" s="20">
        <v>121.3909</v>
      </c>
      <c r="E31" s="20">
        <v>0</v>
      </c>
      <c r="F31" s="20">
        <f t="shared" si="0"/>
        <v>242.584</v>
      </c>
    </row>
    <row r="32" spans="1:17" x14ac:dyDescent="0.2">
      <c r="A32" s="3" t="s">
        <v>11</v>
      </c>
      <c r="B32" s="20">
        <v>2.1179000000000001</v>
      </c>
      <c r="C32" s="20">
        <v>0</v>
      </c>
      <c r="D32" s="20">
        <v>0.442</v>
      </c>
      <c r="E32" s="20">
        <v>0</v>
      </c>
      <c r="F32" s="20">
        <f t="shared" si="0"/>
        <v>2.5599000000000003</v>
      </c>
    </row>
    <row r="33" spans="1:10" x14ac:dyDescent="0.2">
      <c r="A33" s="3" t="s">
        <v>13</v>
      </c>
      <c r="B33" s="20">
        <v>4.68</v>
      </c>
      <c r="C33" s="20">
        <v>0</v>
      </c>
      <c r="D33" s="20">
        <v>0</v>
      </c>
      <c r="E33" s="20">
        <v>0</v>
      </c>
      <c r="F33" s="20">
        <f t="shared" si="0"/>
        <v>4.68</v>
      </c>
    </row>
    <row r="34" spans="1:10" x14ac:dyDescent="0.2">
      <c r="A34" s="3" t="s">
        <v>15</v>
      </c>
      <c r="B34" s="20">
        <v>0</v>
      </c>
      <c r="C34" s="20">
        <v>0</v>
      </c>
      <c r="D34" s="20">
        <v>0</v>
      </c>
      <c r="E34" s="20">
        <v>0</v>
      </c>
      <c r="F34" s="20">
        <f t="shared" si="0"/>
        <v>0</v>
      </c>
    </row>
    <row r="35" spans="1:10" x14ac:dyDescent="0.2">
      <c r="A35" s="3" t="s">
        <v>83</v>
      </c>
      <c r="B35" s="29">
        <v>64.893399999999971</v>
      </c>
      <c r="C35" s="29">
        <v>1.222</v>
      </c>
      <c r="D35" s="29">
        <v>30.633199999999992</v>
      </c>
      <c r="E35" s="29">
        <v>0.66910000000000003</v>
      </c>
      <c r="F35" s="20">
        <f t="shared" si="0"/>
        <v>97.417699999999954</v>
      </c>
    </row>
    <row r="36" spans="1:10" ht="15" x14ac:dyDescent="0.25">
      <c r="A36" s="14" t="s">
        <v>16</v>
      </c>
      <c r="B36" s="53">
        <v>365.20440000000013</v>
      </c>
      <c r="C36" s="53">
        <v>22.840999999999998</v>
      </c>
      <c r="D36" s="53">
        <v>256.02409999999998</v>
      </c>
      <c r="E36" s="53">
        <v>0.66910000000000003</v>
      </c>
      <c r="F36" s="53">
        <f>SUM(B36:E36)</f>
        <v>644.73860000000002</v>
      </c>
      <c r="H36" s="24"/>
      <c r="I36" s="24"/>
      <c r="J36" s="24"/>
    </row>
    <row r="37" spans="1:10" x14ac:dyDescent="0.2">
      <c r="A37" s="27" t="s">
        <v>31</v>
      </c>
      <c r="B37" s="56"/>
      <c r="C37" s="56"/>
      <c r="D37" s="56"/>
      <c r="E37" s="56"/>
      <c r="F37" s="56"/>
    </row>
    <row r="38" spans="1:10" ht="15" x14ac:dyDescent="0.25">
      <c r="A38" s="74" t="s">
        <v>100</v>
      </c>
      <c r="B38" s="40"/>
      <c r="C38" s="19"/>
      <c r="D38" s="80"/>
      <c r="E38" s="19"/>
      <c r="F38" s="19"/>
    </row>
    <row r="40" spans="1:10" x14ac:dyDescent="0.2">
      <c r="B40" s="13"/>
      <c r="C40" s="13"/>
      <c r="D40" s="13"/>
      <c r="E40" s="13"/>
      <c r="F40" s="13"/>
    </row>
    <row r="41" spans="1:10" x14ac:dyDescent="0.2">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cp:lastModifiedBy>
  <dcterms:created xsi:type="dcterms:W3CDTF">2021-06-08T16:46:26Z</dcterms:created>
  <dcterms:modified xsi:type="dcterms:W3CDTF">2023-10-18T09:24:18Z</dcterms:modified>
</cp:coreProperties>
</file>