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E517C1A-8FAE-4688-AC14-F16EE524BFE7}" xr6:coauthVersionLast="47" xr6:coauthVersionMax="47" xr10:uidLastSave="{00000000-0000-0000-0000-000000000000}"/>
  <bookViews>
    <workbookView xWindow="-110" yWindow="-110" windowWidth="22780" windowHeight="14660" tabRatio="654" xr2:uid="{00000000-000D-0000-FFFF-FFFF00000000}"/>
  </bookViews>
  <sheets>
    <sheet name="Cover sheet" sheetId="6" r:id="rId1"/>
    <sheet name="Contents" sheetId="8" r:id="rId2"/>
    <sheet name="Notes" sheetId="7" r:id="rId3"/>
    <sheet name="P350" sheetId="29" r:id="rId4"/>
    <sheet name="P351" sheetId="30" r:id="rId5"/>
    <sheet name="P360" sheetId="31" r:id="rId6"/>
    <sheet name="P361" sheetId="32" r:id="rId7"/>
    <sheet name="P370" sheetId="33" r:id="rId8"/>
    <sheet name="P371" sheetId="34" r:id="rId9"/>
    <sheet name="P380" sheetId="35" r:id="rId10"/>
    <sheet name="P381" sheetId="36" r:id="rId11"/>
    <sheet name="P382" sheetId="37" r:id="rId12"/>
    <sheet name="P383" sheetId="38" r:id="rId13"/>
    <sheet name="P390" sheetId="39" r:id="rId14"/>
  </sheets>
  <definedNames>
    <definedName name="_xlnm.Print_Area" localSheetId="1">Contents!$A$2:$E$19</definedName>
    <definedName name="_xlnm.Print_Area" localSheetId="0">'Cover sheet'!$A$1:$N$27</definedName>
    <definedName name="_xlnm.Print_Area" localSheetId="5">'P360'!$A$1:$M$19</definedName>
    <definedName name="_xlnm.Print_Area" localSheetId="8">'P371'!$A$1:$U$22</definedName>
    <definedName name="_xlnm.Print_Area" localSheetId="9">'P380'!$A$1:$G$17</definedName>
    <definedName name="_xlnm.Print_Area" localSheetId="10">'P381'!$A$1:$G$16</definedName>
    <definedName name="_xlnm.Print_Area" localSheetId="11">'P382'!$A$1:$U$20</definedName>
    <definedName name="_xlnm.Print_Area" localSheetId="12">'P383'!$A$1:$G$16</definedName>
    <definedName name="_xlnm.Print_Area" localSheetId="13">'P390'!$A$1:$G$17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9" l="1"/>
  <c r="G6" i="39"/>
  <c r="E9" i="38"/>
  <c r="G8" i="38"/>
  <c r="G7" i="38"/>
  <c r="U14" i="37"/>
  <c r="U13" i="37"/>
  <c r="S8" i="37"/>
  <c r="K8" i="37"/>
  <c r="E8" i="36"/>
  <c r="E7" i="35"/>
  <c r="G7" i="35" s="1"/>
  <c r="G6" i="35"/>
  <c r="L16" i="34"/>
  <c r="U9" i="34"/>
  <c r="L9" i="34"/>
  <c r="U8" i="34"/>
  <c r="L8" i="34"/>
  <c r="U7" i="34"/>
  <c r="L7" i="34"/>
  <c r="G8" i="33"/>
  <c r="G7" i="33"/>
  <c r="T79" i="32"/>
  <c r="M79" i="32"/>
  <c r="L79" i="32"/>
  <c r="T71" i="32"/>
  <c r="M71" i="32"/>
  <c r="S51" i="32"/>
  <c r="S54" i="32" s="1"/>
  <c r="R51" i="32"/>
  <c r="Q51" i="32"/>
  <c r="P51" i="32"/>
  <c r="O51" i="32"/>
  <c r="L51" i="32"/>
  <c r="K51" i="32"/>
  <c r="J51" i="32"/>
  <c r="I51" i="32"/>
  <c r="H51" i="32"/>
  <c r="G51" i="32"/>
  <c r="F51" i="32"/>
  <c r="E51" i="32"/>
  <c r="T50" i="32"/>
  <c r="M50" i="32"/>
  <c r="T49" i="32"/>
  <c r="M49" i="32"/>
  <c r="T48" i="32"/>
  <c r="M48" i="32"/>
  <c r="T47" i="32"/>
  <c r="M47" i="32"/>
  <c r="T46" i="32"/>
  <c r="M46" i="32"/>
  <c r="T45" i="32"/>
  <c r="M45" i="32"/>
  <c r="R43" i="32"/>
  <c r="R54" i="32" s="1"/>
  <c r="Q43" i="32"/>
  <c r="Q54" i="32" s="1"/>
  <c r="P43" i="32"/>
  <c r="P54" i="32" s="1"/>
  <c r="O43" i="32"/>
  <c r="O54" i="32" s="1"/>
  <c r="L43" i="32"/>
  <c r="L54" i="32" s="1"/>
  <c r="K43" i="32"/>
  <c r="K54" i="32" s="1"/>
  <c r="J43" i="32"/>
  <c r="J54" i="32" s="1"/>
  <c r="I43" i="32"/>
  <c r="I54" i="32" s="1"/>
  <c r="H43" i="32"/>
  <c r="H54" i="32" s="1"/>
  <c r="G43" i="32"/>
  <c r="G54" i="32" s="1"/>
  <c r="F43" i="32"/>
  <c r="F54" i="32" s="1"/>
  <c r="E43" i="32"/>
  <c r="E54" i="32" s="1"/>
  <c r="T42" i="32"/>
  <c r="M42" i="32"/>
  <c r="T41" i="32"/>
  <c r="M41" i="32"/>
  <c r="T40" i="32"/>
  <c r="M40" i="32"/>
  <c r="T39" i="32"/>
  <c r="M39" i="32"/>
  <c r="T38" i="32"/>
  <c r="M38" i="32"/>
  <c r="T37" i="32"/>
  <c r="M37" i="32"/>
  <c r="T36" i="32"/>
  <c r="M36" i="32"/>
  <c r="T35" i="32"/>
  <c r="M35" i="32"/>
  <c r="S26" i="32"/>
  <c r="R26" i="32"/>
  <c r="Q26" i="32"/>
  <c r="P26" i="32"/>
  <c r="O26" i="32"/>
  <c r="L26" i="32"/>
  <c r="K26" i="32"/>
  <c r="J26" i="32"/>
  <c r="I26" i="32"/>
  <c r="H26" i="32"/>
  <c r="G26" i="32"/>
  <c r="F26" i="32"/>
  <c r="E26" i="32"/>
  <c r="T23" i="32"/>
  <c r="M23" i="32"/>
  <c r="T22" i="32"/>
  <c r="M22" i="32"/>
  <c r="T21" i="32"/>
  <c r="M21" i="32"/>
  <c r="T20" i="32"/>
  <c r="M20" i="32"/>
  <c r="T19" i="32"/>
  <c r="M19" i="32"/>
  <c r="T18" i="32"/>
  <c r="M18" i="32"/>
  <c r="T17" i="32"/>
  <c r="M17" i="32"/>
  <c r="T15" i="32"/>
  <c r="M15" i="32"/>
  <c r="T14" i="32"/>
  <c r="M14" i="32"/>
  <c r="T13" i="32"/>
  <c r="M13" i="32"/>
  <c r="T12" i="32"/>
  <c r="M12" i="32"/>
  <c r="T11" i="32"/>
  <c r="M11" i="32"/>
  <c r="T10" i="32"/>
  <c r="M10" i="32"/>
  <c r="T9" i="32"/>
  <c r="M9" i="32"/>
  <c r="T8" i="32"/>
  <c r="M8" i="32"/>
  <c r="T7" i="32"/>
  <c r="M7" i="32"/>
  <c r="L15" i="31"/>
  <c r="K15" i="31"/>
  <c r="I8" i="31"/>
  <c r="E8" i="31"/>
  <c r="K15" i="30"/>
  <c r="K8" i="30"/>
  <c r="S15" i="29"/>
  <c r="K15" i="29"/>
  <c r="K14" i="29"/>
  <c r="S8" i="29"/>
  <c r="K8" i="29"/>
  <c r="M26" i="32" l="1"/>
  <c r="T43" i="32"/>
  <c r="T26" i="32"/>
  <c r="M43" i="32"/>
  <c r="T82" i="32"/>
  <c r="M82" i="32"/>
  <c r="M51" i="32"/>
  <c r="M54" i="32" s="1"/>
  <c r="T51" i="32"/>
  <c r="T54" i="32" s="1"/>
  <c r="M15" i="31"/>
</calcChain>
</file>

<file path=xl/sharedStrings.xml><?xml version="1.0" encoding="utf-8"?>
<sst xmlns="http://schemas.openxmlformats.org/spreadsheetml/2006/main" count="621" uniqueCount="160">
  <si>
    <t>What has been updated in this edition?</t>
  </si>
  <si>
    <t>Revisions</t>
  </si>
  <si>
    <t>Contact:</t>
  </si>
  <si>
    <t>Reference Table</t>
  </si>
  <si>
    <t>Frequency</t>
  </si>
  <si>
    <t>Email - Planning.statistics@communities.gsi.gov.uk</t>
  </si>
  <si>
    <t>Land Use Change Statistics</t>
  </si>
  <si>
    <t>Land Use Change Statistics - description</t>
  </si>
  <si>
    <t>Annual</t>
  </si>
  <si>
    <t>https://www.gov.uk/government/publications/land-use-change-statistics-methodology-changes-guidance</t>
  </si>
  <si>
    <t>https://www.gov.uk/government/collections/land-use-change-statistics</t>
  </si>
  <si>
    <t>The data published in these tables are based on the revised methodology introduced in 2015 to produce the Land Use Change Statistics as updated in 2015. These figures are not comparable with the historic Land Use Change Statistics. Further details on this and the revised methodology are available here:</t>
  </si>
  <si>
    <t>This is the third publication of data for Land Use Change Statistics on this basis, providing data for the years 2013-14, 2014-15 and 2015-16</t>
  </si>
  <si>
    <t xml:space="preserve">Due to the frequency of updates to the underlying address data, figures presented at local authority level are now presented as an average of the three years 2013-14, 2014-15 and 2015-16. 
</t>
  </si>
  <si>
    <t>Telephone - 0303 444 3510</t>
  </si>
  <si>
    <t>2016-17 data</t>
  </si>
  <si>
    <t>November 2017</t>
  </si>
  <si>
    <t>Land Use Change Statistics (LUCS) 2015-16</t>
  </si>
  <si>
    <t>Editor: Andrew Presland</t>
  </si>
  <si>
    <t>Department for Communities and Local Government</t>
  </si>
  <si>
    <t>England, 2013-16</t>
  </si>
  <si>
    <t>Percentage</t>
  </si>
  <si>
    <t>England</t>
  </si>
  <si>
    <t>2013-14</t>
  </si>
  <si>
    <t>2014-15</t>
  </si>
  <si>
    <t>2015-16</t>
  </si>
  <si>
    <t>Last update</t>
  </si>
  <si>
    <t>Next update</t>
  </si>
  <si>
    <t>Community Service</t>
  </si>
  <si>
    <t>Defence</t>
  </si>
  <si>
    <t>Industry and Commerce</t>
  </si>
  <si>
    <t>Minerals and Landfill</t>
  </si>
  <si>
    <t>Residential</t>
  </si>
  <si>
    <t>Transport and utilities</t>
  </si>
  <si>
    <t>Other developed use</t>
  </si>
  <si>
    <t>Agriculture</t>
  </si>
  <si>
    <t>Forest, open land and water</t>
  </si>
  <si>
    <t>Outdoor recreation</t>
  </si>
  <si>
    <t>Residential garden</t>
  </si>
  <si>
    <t>Undeveloped land</t>
  </si>
  <si>
    <t>e-mail: planning.statistics@communities.gsi.gov.uk</t>
  </si>
  <si>
    <t>England, 2013 -16</t>
  </si>
  <si>
    <t>Notes:</t>
  </si>
  <si>
    <t>Source: Land Use Change Statistics, DCLG Green Belt Statistics</t>
  </si>
  <si>
    <t>E92000001</t>
  </si>
  <si>
    <r>
      <rPr>
        <vertAlign val="superscript"/>
        <sz val="8"/>
        <color theme="1"/>
        <rFont val="Arial"/>
        <family val="2"/>
      </rPr>
      <t xml:space="preserve">1 </t>
    </r>
    <r>
      <rPr>
        <sz val="8"/>
        <color theme="1"/>
        <rFont val="Arial"/>
        <family val="2"/>
      </rPr>
      <t>Land assessed, ignoring the presence of flood defences, as having a 1% or greater annual probability of fluvial flooding or a 0.5% or greater annual probability of tidal flooding.</t>
    </r>
  </si>
  <si>
    <t>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</si>
  <si>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t>E-mail: planning.statistics@communities.gsi.gov.uk</t>
  </si>
  <si>
    <t>Within the Green Belt</t>
  </si>
  <si>
    <t>Outside the Green Belt</t>
  </si>
  <si>
    <t>Source: Land Use Change Statistics</t>
  </si>
  <si>
    <t>There are no planned scheduled revisions to this data set.</t>
  </si>
  <si>
    <t>Non-previously developed</t>
  </si>
  <si>
    <t>Table P350</t>
  </si>
  <si>
    <t>Land Use Change: Land changing to developed use by previous use</t>
  </si>
  <si>
    <t>Previously developed use</t>
  </si>
  <si>
    <t>Vacant -Previously developed</t>
  </si>
  <si>
    <t>Total previously developed</t>
  </si>
  <si>
    <t>Vacant Non-Previoulsy developed</t>
  </si>
  <si>
    <t>Total non-previously developed</t>
  </si>
  <si>
    <r>
      <t>2013-14</t>
    </r>
    <r>
      <rPr>
        <vertAlign val="superscript"/>
        <sz val="10"/>
        <color theme="1"/>
        <rFont val="Arial"/>
        <family val="2"/>
      </rPr>
      <t>R</t>
    </r>
  </si>
  <si>
    <t>Hectares</t>
  </si>
  <si>
    <t>TBA</t>
  </si>
  <si>
    <t>Table P351</t>
  </si>
  <si>
    <t>Land Use Change: Land changing to developed use by new use</t>
  </si>
  <si>
    <t>New developed use</t>
  </si>
  <si>
    <t xml:space="preserve">Total </t>
  </si>
  <si>
    <t>R: Revised</t>
  </si>
  <si>
    <t>Table P360</t>
  </si>
  <si>
    <t>Land Use Change: All Land changing use</t>
  </si>
  <si>
    <t>From developed use</t>
  </si>
  <si>
    <t>From non-developed use</t>
  </si>
  <si>
    <t>From all uses</t>
  </si>
  <si>
    <t>Land changing to developed use</t>
  </si>
  <si>
    <t>Land changing to non-developed use</t>
  </si>
  <si>
    <t>All land changing use</t>
  </si>
  <si>
    <t>Land changing to non developed use</t>
  </si>
  <si>
    <t>Table P361</t>
  </si>
  <si>
    <t>Land Use Change: Land changing use by all previous uses</t>
  </si>
  <si>
    <t>Land use changing to:</t>
  </si>
  <si>
    <t>Developed uses</t>
  </si>
  <si>
    <t>Non-developed uses</t>
  </si>
  <si>
    <t>All developed uses</t>
  </si>
  <si>
    <t>-</t>
  </si>
  <si>
    <t>Land use changing from</t>
  </si>
  <si>
    <t>Vacant PDL</t>
  </si>
  <si>
    <t>Total</t>
  </si>
  <si>
    <t>Vacant NPDL</t>
  </si>
  <si>
    <t>England, 2014 -15</t>
  </si>
  <si>
    <t>England, 2015 -16</t>
  </si>
  <si>
    <t xml:space="preserve">Vacant </t>
  </si>
  <si>
    <t>Table P370</t>
  </si>
  <si>
    <t xml:space="preserve">Land Use Change: Land changing to residential use </t>
  </si>
  <si>
    <t>Changing to residential use</t>
  </si>
  <si>
    <t>Previously developed</t>
  </si>
  <si>
    <t>Proportion of change on previously developed land</t>
  </si>
  <si>
    <t>Table P371</t>
  </si>
  <si>
    <t>Land Use Change: Land changing to residential use by previous use</t>
  </si>
  <si>
    <t>Non-previously developed use</t>
  </si>
  <si>
    <t>Vacant - Previously developed</t>
  </si>
  <si>
    <t>Vacant Non-previously developed</t>
  </si>
  <si>
    <t>Table P380</t>
  </si>
  <si>
    <t>Changing to developed use</t>
  </si>
  <si>
    <t>Not previously-developed</t>
  </si>
  <si>
    <r>
      <t>1</t>
    </r>
    <r>
      <rPr>
        <sz val="8"/>
        <rFont val="Arial"/>
        <family val="2"/>
      </rPr>
      <t xml:space="preserve"> Includes sites changing from one developed use to another, as well as those changing from undeveloped to developed uses.</t>
    </r>
  </si>
  <si>
    <t xml:space="preserve">There is a constant review of Green Belt land in England.  However, land can only be removed from the Green Belt through local authorities adopting new local plans which must satisfy the strong tests for protecting Green Belt land set out in the National Planning Policy Framework. </t>
  </si>
  <si>
    <t>Table P381</t>
  </si>
  <si>
    <r>
      <t>Land Use Change: Proportion of land changing to developed use</t>
    </r>
    <r>
      <rPr>
        <b/>
        <vertAlign val="superscript"/>
        <sz val="10"/>
        <color rgb="FFFFFFFF"/>
        <rFont val="Arial"/>
        <family val="2"/>
      </rPr>
      <t>1</t>
    </r>
    <r>
      <rPr>
        <b/>
        <sz val="10"/>
        <color rgb="FFFFFFFF"/>
        <rFont val="Arial"/>
        <family val="2"/>
      </rPr>
      <t xml:space="preserve"> within the Green Belt</t>
    </r>
  </si>
  <si>
    <t>Table P382</t>
  </si>
  <si>
    <t>Land Use Change: Land changing to residential use within the Green Belt, by previous use</t>
  </si>
  <si>
    <t>Previously developed land</t>
  </si>
  <si>
    <t>Non previously developed land</t>
  </si>
  <si>
    <t>Vacant - Previously developed land</t>
  </si>
  <si>
    <t>All</t>
  </si>
  <si>
    <t>Vacant - Non previously developed land</t>
  </si>
  <si>
    <t>Table P383</t>
  </si>
  <si>
    <t>Land Use Change: Land area changing to  residential use in the Green Belt</t>
  </si>
  <si>
    <t>Total land area changing to residential use</t>
  </si>
  <si>
    <t>Within Green Belt</t>
  </si>
  <si>
    <t>Outside Green Belt</t>
  </si>
  <si>
    <t>Land area changing to residential use within Green Belt</t>
  </si>
  <si>
    <t>Table P390</t>
  </si>
  <si>
    <t>Land Use Change: Proportion of land changing to residential use in National Flood Zone 3</t>
  </si>
  <si>
    <t xml:space="preserve">Land changing to residential use </t>
  </si>
  <si>
    <t>Proportion in National Flood Zone 3</t>
  </si>
  <si>
    <t>In National Flood Zone 3</t>
  </si>
  <si>
    <t>Outside National Flood Zone 3</t>
  </si>
  <si>
    <t>Sources: Land Use Change Statistics</t>
  </si>
  <si>
    <t>Published: 2 March 2017</t>
  </si>
  <si>
    <t>Crown copyright © 2017</t>
  </si>
  <si>
    <t>P350</t>
  </si>
  <si>
    <t>Land Use Change: Land changing to developed use by previous use.</t>
  </si>
  <si>
    <t>P351</t>
  </si>
  <si>
    <t>Land Use Change: Land changing to developed use by new use.</t>
  </si>
  <si>
    <t>P360</t>
  </si>
  <si>
    <t>P361</t>
  </si>
  <si>
    <t>P370</t>
  </si>
  <si>
    <t>P371</t>
  </si>
  <si>
    <t>Land Use Change: Land changing to residential use by previous use.</t>
  </si>
  <si>
    <t>P380</t>
  </si>
  <si>
    <t>Land Use Change: Land changing to developed use within the Green Belt that was previously developed</t>
  </si>
  <si>
    <t>P381</t>
  </si>
  <si>
    <t>Land Use Change: Proportion of land changing to developed use within the Green Belt.</t>
  </si>
  <si>
    <t>P382</t>
  </si>
  <si>
    <t>Land Use Change: Land changing to residential use within the Green Belt, by previous use.</t>
  </si>
  <si>
    <t>P383</t>
  </si>
  <si>
    <t>Land Use Change: Land area changing to residential use in the Green Belt</t>
  </si>
  <si>
    <t>P390</t>
  </si>
  <si>
    <t>Next Scheduled Update</t>
  </si>
  <si>
    <t>Publication dates: 30 November 2016 (P300 to P331) and 2 March 2017 (P350 to P390)</t>
  </si>
  <si>
    <t>The latest statistical release is available here:</t>
  </si>
  <si>
    <t>Vacant Non-Previously developed</t>
  </si>
  <si>
    <t>England, 2013 -14</t>
  </si>
  <si>
    <t>All non-developed uses</t>
  </si>
  <si>
    <t>Vacant non-Previously developed</t>
  </si>
  <si>
    <r>
      <t>Land Use Change: Land changing to developed use</t>
    </r>
    <r>
      <rPr>
        <b/>
        <vertAlign val="superscript"/>
        <sz val="10"/>
        <color rgb="FFFFFFFF"/>
        <rFont val="Arial"/>
        <family val="2"/>
      </rPr>
      <t>1</t>
    </r>
    <r>
      <rPr>
        <b/>
        <sz val="10"/>
        <color rgb="FFFFFFFF"/>
        <rFont val="Arial"/>
        <family val="2"/>
      </rPr>
      <t xml:space="preserve"> within the Green Belt that was previously developed</t>
    </r>
  </si>
  <si>
    <t>Proportion of land changing to developed use that is within the Green Belt</t>
  </si>
  <si>
    <t>This spreadsheet contains eleven live tables relating to the DCLG Land Use Change Statistics: P300 to P390.</t>
  </si>
  <si>
    <t>P350 to P390 were not updated then because quality assurance procedures were then ongoing, but were subsequently updated, after further work, on 2 March 2017.</t>
  </si>
  <si>
    <t>Live tables - P350, P351, P360, P361, P370, P371, P380, P381, P382, P383, and P390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</si>
</sst>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 #,##0_-;_-* &quot;-&quot;??_-;_-@_-"/>
    <numFmt numFmtId="166" formatCode="_(* #,##0_);_(* \(#,##0\);_(* &quot;-&quot;??_);_(@_)"/>
    <numFmt numFmtId="167" formatCode="0.0%"/>
  </numFmts>
  <fonts count="41"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0"/>
      <name val="Arial"/>
      <family val="2"/>
    </font>
    <font>
      <sz val="36"/>
      <color indexed="12"/>
      <name val="Arial"/>
      <family val="2"/>
    </font>
    <font>
      <sz val="14"/>
      <name val="Arial"/>
      <family val="2"/>
    </font>
    <font>
      <sz val="12"/>
      <name val="Arial"/>
      <family val="2"/>
    </font>
    <font>
      <u/>
      <sz val="10"/>
      <color indexed="12"/>
      <name val="Arial"/>
      <family val="2"/>
    </font>
    <font>
      <b/>
      <sz val="12"/>
      <name val="Arial"/>
      <family val="2"/>
    </font>
    <font>
      <sz val="9"/>
      <color indexed="48"/>
      <name val="Arial"/>
      <family val="2"/>
    </font>
    <font>
      <b/>
      <sz val="11"/>
      <name val="Arial"/>
      <family val="2"/>
    </font>
    <font>
      <sz val="11"/>
      <name val="Arial"/>
      <family val="2"/>
    </font>
    <font>
      <u/>
      <sz val="11"/>
      <color indexed="12"/>
      <name val="Arial"/>
      <family val="2"/>
    </font>
    <font>
      <sz val="28"/>
      <color theme="8" tint="-0.499984740745262"/>
      <name val="Arial"/>
      <family val="2"/>
    </font>
    <font>
      <b/>
      <sz val="10"/>
      <color rgb="FFFFFFFF"/>
      <name val="Arial"/>
      <family val="2"/>
    </font>
    <font>
      <sz val="10"/>
      <color theme="1"/>
      <name val="Arial"/>
      <family val="2"/>
    </font>
    <font>
      <b/>
      <sz val="10"/>
      <color theme="1"/>
      <name val="Arial"/>
      <family val="2"/>
    </font>
    <font>
      <sz val="10"/>
      <color rgb="FFFFFFFF"/>
      <name val="Arial"/>
      <family val="2"/>
    </font>
    <font>
      <i/>
      <sz val="10"/>
      <color theme="1"/>
      <name val="Arial"/>
      <family val="2"/>
    </font>
    <font>
      <sz val="11"/>
      <color theme="1"/>
      <name val="Arial"/>
      <family val="2"/>
    </font>
    <font>
      <sz val="8"/>
      <color theme="1"/>
      <name val="Arial"/>
      <family val="2"/>
    </font>
    <font>
      <vertAlign val="superscript"/>
      <sz val="8"/>
      <color theme="1"/>
      <name val="Arial"/>
      <family val="2"/>
    </font>
    <font>
      <sz val="8"/>
      <name val="Arial"/>
      <family val="2"/>
    </font>
    <font>
      <sz val="8"/>
      <color rgb="FF000000"/>
      <name val="Arial"/>
      <family val="2"/>
    </font>
    <font>
      <sz val="11"/>
      <color rgb="FFFF0000"/>
      <name val="Arial"/>
      <family val="2"/>
    </font>
    <font>
      <b/>
      <sz val="10"/>
      <name val="Arial"/>
      <family val="2"/>
    </font>
    <font>
      <i/>
      <sz val="10"/>
      <name val="Arial"/>
      <family val="2"/>
    </font>
    <font>
      <b/>
      <vertAlign val="superscript"/>
      <sz val="10"/>
      <color rgb="FFFFFFFF"/>
      <name val="Arial"/>
      <family val="2"/>
    </font>
    <font>
      <b/>
      <sz val="11"/>
      <color theme="1"/>
      <name val="Arial"/>
      <family val="2"/>
    </font>
    <font>
      <b/>
      <sz val="10"/>
      <color theme="0"/>
      <name val="Arial"/>
      <family val="2"/>
    </font>
    <font>
      <sz val="10"/>
      <color theme="0"/>
      <name val="Arial"/>
      <family val="2"/>
    </font>
    <font>
      <vertAlign val="superscript"/>
      <sz val="10"/>
      <color theme="1"/>
      <name val="Arial"/>
      <family val="2"/>
    </font>
    <font>
      <sz val="11"/>
      <color theme="0"/>
      <name val="Arial"/>
      <family val="2"/>
    </font>
    <font>
      <sz val="10"/>
      <color rgb="FFFF0000"/>
      <name val="Arial"/>
      <family val="2"/>
    </font>
    <font>
      <sz val="10"/>
      <color rgb="FF000000"/>
      <name val="Arial"/>
      <family val="2"/>
    </font>
    <font>
      <b/>
      <sz val="10"/>
      <color rgb="FFFF0000"/>
      <name val="Arial"/>
      <family val="2"/>
    </font>
    <font>
      <b/>
      <sz val="14"/>
      <color theme="1"/>
      <name val="Arial"/>
      <family val="2"/>
    </font>
    <font>
      <vertAlign val="superscript"/>
      <sz val="8"/>
      <name val="Arial"/>
      <family val="2"/>
    </font>
    <font>
      <b/>
      <sz val="11"/>
      <color rgb="FFFFFFFF"/>
      <name val="Arial"/>
      <family val="2"/>
    </font>
    <font>
      <b/>
      <sz val="8"/>
      <color rgb="FFFFFFFF"/>
      <name val="Arial"/>
      <family val="2"/>
    </font>
  </fonts>
  <fills count="9">
    <fill>
      <patternFill patternType="none"/>
    </fill>
    <fill>
      <patternFill patternType="gray125"/>
    </fill>
    <fill>
      <patternFill patternType="solid">
        <fgColor theme="0"/>
        <bgColor indexed="64"/>
      </patternFill>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C5C5C5"/>
        <bgColor rgb="FFC5C5C5"/>
      </patternFill>
    </fill>
    <fill>
      <patternFill patternType="solid">
        <fgColor rgb="FFFFFFFF"/>
        <bgColor rgb="FFFFFFFF"/>
      </patternFill>
    </fill>
    <fill>
      <patternFill patternType="solid">
        <fgColor theme="1"/>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right style="thin">
        <color indexed="64"/>
      </right>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style="medium">
        <color indexed="64"/>
      </bottom>
      <diagonal/>
    </border>
    <border>
      <left/>
      <right style="thin">
        <color theme="0"/>
      </right>
      <top style="thin">
        <color indexed="64"/>
      </top>
      <bottom style="thin">
        <color theme="0"/>
      </bottom>
      <diagonal/>
    </border>
    <border>
      <left style="thin">
        <color theme="0"/>
      </left>
      <right style="thin">
        <color theme="0"/>
      </right>
      <top/>
      <bottom style="thin">
        <color indexed="64"/>
      </bottom>
      <diagonal/>
    </border>
    <border>
      <left style="thin">
        <color indexed="64"/>
      </left>
      <right/>
      <top/>
      <bottom/>
      <diagonal/>
    </border>
  </borders>
  <cellStyleXfs count="14">
    <xf numFmtId="0" fontId="0" fillId="0" borderId="0"/>
    <xf numFmtId="0" fontId="4" fillId="0" borderId="0"/>
    <xf numFmtId="0" fontId="8" fillId="0" borderId="0" applyNumberFormat="0" applyFill="0" applyBorder="0" applyAlignment="0" applyProtection="0">
      <alignment vertical="top"/>
      <protection locked="0"/>
    </xf>
    <xf numFmtId="164" fontId="4"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437">
    <xf numFmtId="0" fontId="0" fillId="0" borderId="0" xfId="0"/>
    <xf numFmtId="0" fontId="5" fillId="0" borderId="0" xfId="1" applyFont="1"/>
    <xf numFmtId="0" fontId="4" fillId="0" borderId="0" xfId="1"/>
    <xf numFmtId="0" fontId="6" fillId="0" borderId="0" xfId="1" applyFont="1"/>
    <xf numFmtId="0" fontId="7" fillId="0" borderId="0" xfId="1" applyFont="1"/>
    <xf numFmtId="0" fontId="8" fillId="0" borderId="0" xfId="2" applyFont="1" applyAlignment="1" applyProtection="1"/>
    <xf numFmtId="0" fontId="8" fillId="0" borderId="0" xfId="2" applyAlignment="1" applyProtection="1"/>
    <xf numFmtId="0" fontId="9" fillId="0" borderId="0" xfId="1" applyFont="1"/>
    <xf numFmtId="0" fontId="10" fillId="0" borderId="0" xfId="1" applyFont="1"/>
    <xf numFmtId="0" fontId="4" fillId="0" borderId="0" xfId="1" applyAlignment="1">
      <alignment wrapText="1"/>
    </xf>
    <xf numFmtId="0" fontId="7" fillId="0" borderId="0" xfId="1" applyFont="1" applyAlignment="1">
      <alignment wrapText="1"/>
    </xf>
    <xf numFmtId="0" fontId="7" fillId="0" borderId="0" xfId="1" applyFont="1" applyAlignment="1"/>
    <xf numFmtId="0" fontId="10" fillId="0" borderId="0" xfId="1" applyFont="1" applyAlignment="1">
      <alignment vertical="center"/>
    </xf>
    <xf numFmtId="0" fontId="9" fillId="2" borderId="0" xfId="1" applyFont="1" applyFill="1"/>
    <xf numFmtId="0" fontId="7" fillId="0" borderId="0" xfId="1" applyFont="1" applyFill="1"/>
    <xf numFmtId="0" fontId="11" fillId="0" borderId="1" xfId="2" applyFont="1" applyBorder="1" applyAlignment="1" applyProtection="1">
      <alignment horizontal="left" vertical="top" wrapText="1"/>
    </xf>
    <xf numFmtId="0" fontId="11" fillId="0" borderId="1" xfId="2" applyFont="1" applyBorder="1" applyAlignment="1" applyProtection="1">
      <alignment horizontal="left" vertical="center" wrapText="1"/>
    </xf>
    <xf numFmtId="0" fontId="11" fillId="0" borderId="1" xfId="1" applyFont="1" applyBorder="1" applyAlignment="1">
      <alignment horizontal="left" wrapText="1"/>
    </xf>
    <xf numFmtId="0" fontId="12" fillId="0" borderId="1" xfId="1" applyFont="1" applyBorder="1" applyAlignment="1">
      <alignment horizontal="left" vertical="top" wrapText="1"/>
    </xf>
    <xf numFmtId="0" fontId="12" fillId="0" borderId="0" xfId="1" applyFont="1" applyFill="1"/>
    <xf numFmtId="0" fontId="13" fillId="0" borderId="0" xfId="2" applyFont="1" applyAlignment="1" applyProtection="1"/>
    <xf numFmtId="0" fontId="12" fillId="0" borderId="0" xfId="1" applyFont="1"/>
    <xf numFmtId="0" fontId="12" fillId="0" borderId="0" xfId="1" applyNumberFormat="1" applyFont="1" applyAlignment="1">
      <alignment wrapText="1"/>
    </xf>
    <xf numFmtId="0" fontId="13" fillId="0" borderId="0" xfId="2" applyNumberFormat="1" applyFont="1" applyAlignment="1" applyProtection="1">
      <alignment wrapText="1"/>
    </xf>
    <xf numFmtId="0" fontId="11" fillId="0" borderId="0" xfId="1" applyFont="1"/>
    <xf numFmtId="0" fontId="12" fillId="0" borderId="0" xfId="1" applyFont="1" applyAlignment="1">
      <alignment wrapText="1"/>
    </xf>
    <xf numFmtId="0" fontId="14" fillId="0" borderId="0" xfId="1" applyFont="1"/>
    <xf numFmtId="9" fontId="16" fillId="0" borderId="7" xfId="8" applyFont="1" applyBorder="1"/>
    <xf numFmtId="9" fontId="16" fillId="0" borderId="5" xfId="8" applyFont="1" applyBorder="1"/>
    <xf numFmtId="9" fontId="17" fillId="0" borderId="7" xfId="8" applyFont="1" applyBorder="1"/>
    <xf numFmtId="9" fontId="20" fillId="0" borderId="5" xfId="8" applyFont="1" applyBorder="1"/>
    <xf numFmtId="9" fontId="21" fillId="0" borderId="7" xfId="8" applyFont="1" applyBorder="1"/>
    <xf numFmtId="9" fontId="20" fillId="0" borderId="7" xfId="8" applyFont="1" applyBorder="1"/>
    <xf numFmtId="9" fontId="17" fillId="0" borderId="5" xfId="8" applyFont="1" applyBorder="1"/>
    <xf numFmtId="0" fontId="11" fillId="0" borderId="1" xfId="1" applyFont="1" applyBorder="1"/>
    <xf numFmtId="49" fontId="12" fillId="0" borderId="1" xfId="1" applyNumberFormat="1" applyFont="1" applyBorder="1" applyAlignment="1">
      <alignment horizontal="left" vertical="center"/>
    </xf>
    <xf numFmtId="0" fontId="15" fillId="3" borderId="0" xfId="9" applyFont="1" applyFill="1" applyAlignment="1" applyProtection="1">
      <alignment horizontal="left" vertical="top" wrapText="1" readingOrder="1"/>
      <protection locked="0"/>
    </xf>
    <xf numFmtId="2" fontId="16" fillId="0" borderId="7" xfId="9" applyNumberFormat="1" applyFont="1" applyBorder="1"/>
    <xf numFmtId="2" fontId="20" fillId="0" borderId="7" xfId="9" applyNumberFormat="1" applyFont="1" applyBorder="1"/>
    <xf numFmtId="0" fontId="20" fillId="0" borderId="7" xfId="9" applyFont="1" applyBorder="1"/>
    <xf numFmtId="0" fontId="1" fillId="0" borderId="0" xfId="9"/>
    <xf numFmtId="0" fontId="27" fillId="0" borderId="26" xfId="9" applyFont="1" applyBorder="1" applyAlignment="1">
      <alignment horizontal="right"/>
    </xf>
    <xf numFmtId="0" fontId="16" fillId="0" borderId="7" xfId="9" applyFont="1" applyBorder="1"/>
    <xf numFmtId="0" fontId="26" fillId="0" borderId="7" xfId="9" applyFont="1" applyBorder="1" applyAlignment="1">
      <alignment wrapText="1"/>
    </xf>
    <xf numFmtId="2" fontId="17" fillId="0" borderId="7" xfId="9" applyNumberFormat="1" applyFont="1" applyBorder="1"/>
    <xf numFmtId="0" fontId="4" fillId="0" borderId="7" xfId="9" applyFont="1" applyBorder="1"/>
    <xf numFmtId="0" fontId="17" fillId="0" borderId="19" xfId="9" applyFont="1" applyBorder="1"/>
    <xf numFmtId="2" fontId="16" fillId="0" borderId="19" xfId="9" applyNumberFormat="1" applyFont="1" applyBorder="1" applyAlignment="1">
      <alignment horizontal="right" wrapText="1"/>
    </xf>
    <xf numFmtId="0" fontId="4" fillId="0" borderId="19" xfId="9" applyFont="1" applyBorder="1" applyAlignment="1">
      <alignment horizontal="right" wrapText="1"/>
    </xf>
    <xf numFmtId="0" fontId="16" fillId="0" borderId="19" xfId="9" applyFont="1" applyFill="1" applyBorder="1" applyAlignment="1">
      <alignment horizontal="right" wrapText="1"/>
    </xf>
    <xf numFmtId="2" fontId="17" fillId="0" borderId="19" xfId="9" applyNumberFormat="1" applyFont="1" applyBorder="1" applyAlignment="1">
      <alignment horizontal="right" wrapText="1"/>
    </xf>
    <xf numFmtId="0" fontId="16" fillId="0" borderId="5" xfId="9" applyFont="1" applyBorder="1"/>
    <xf numFmtId="2" fontId="16" fillId="0" borderId="5" xfId="9" applyNumberFormat="1" applyFont="1" applyBorder="1"/>
    <xf numFmtId="9" fontId="16" fillId="0" borderId="0" xfId="4" applyNumberFormat="1" applyFont="1" applyFill="1" applyBorder="1"/>
    <xf numFmtId="9" fontId="16" fillId="0" borderId="0" xfId="4" applyNumberFormat="1" applyFont="1" applyFill="1" applyBorder="1" applyAlignment="1">
      <alignment horizontal="right"/>
    </xf>
    <xf numFmtId="9" fontId="17" fillId="0" borderId="0" xfId="9" applyNumberFormat="1" applyFont="1" applyFill="1"/>
    <xf numFmtId="0" fontId="1" fillId="0" borderId="0" xfId="9" applyFill="1"/>
    <xf numFmtId="0" fontId="16" fillId="0" borderId="0" xfId="9" applyFont="1" applyBorder="1"/>
    <xf numFmtId="2" fontId="16" fillId="0" borderId="0" xfId="9" applyNumberFormat="1" applyFont="1" applyBorder="1"/>
    <xf numFmtId="2" fontId="19" fillId="0" borderId="7" xfId="9" applyNumberFormat="1" applyFont="1" applyBorder="1" applyAlignment="1">
      <alignment horizontal="right"/>
    </xf>
    <xf numFmtId="2" fontId="17" fillId="0" borderId="19" xfId="9" applyNumberFormat="1" applyFont="1" applyBorder="1"/>
    <xf numFmtId="165" fontId="16" fillId="0" borderId="5" xfId="4" applyNumberFormat="1" applyFont="1" applyBorder="1"/>
    <xf numFmtId="165" fontId="17" fillId="0" borderId="5" xfId="4" applyNumberFormat="1" applyFont="1" applyBorder="1"/>
    <xf numFmtId="165" fontId="16" fillId="0" borderId="7" xfId="4" applyNumberFormat="1" applyFont="1" applyBorder="1"/>
    <xf numFmtId="165" fontId="17" fillId="0" borderId="7" xfId="4" applyNumberFormat="1" applyFont="1" applyBorder="1"/>
    <xf numFmtId="165" fontId="4" fillId="0" borderId="7" xfId="4" applyNumberFormat="1" applyFont="1" applyBorder="1"/>
    <xf numFmtId="0" fontId="4" fillId="0" borderId="7" xfId="9" applyFont="1" applyFill="1" applyBorder="1"/>
    <xf numFmtId="0" fontId="4" fillId="0" borderId="5" xfId="9" applyFont="1" applyFill="1" applyBorder="1"/>
    <xf numFmtId="165" fontId="4" fillId="0" borderId="0" xfId="4" applyNumberFormat="1" applyFont="1" applyFill="1" applyBorder="1"/>
    <xf numFmtId="165" fontId="4" fillId="0" borderId="0" xfId="4" applyNumberFormat="1" applyFont="1" applyFill="1" applyBorder="1" applyAlignment="1">
      <alignment horizontal="right"/>
    </xf>
    <xf numFmtId="165" fontId="26" fillId="0" borderId="0" xfId="9" applyNumberFormat="1" applyFont="1" applyFill="1"/>
    <xf numFmtId="165" fontId="4" fillId="0" borderId="5" xfId="4" applyNumberFormat="1" applyFont="1" applyFill="1" applyBorder="1"/>
    <xf numFmtId="0" fontId="7" fillId="0" borderId="0" xfId="9" applyFont="1" applyFill="1"/>
    <xf numFmtId="2" fontId="21" fillId="0" borderId="7" xfId="9" applyNumberFormat="1" applyFont="1" applyBorder="1"/>
    <xf numFmtId="0" fontId="24" fillId="6" borderId="13" xfId="9" applyFont="1" applyFill="1" applyBorder="1" applyAlignment="1"/>
    <xf numFmtId="17" fontId="24" fillId="6" borderId="15" xfId="9" applyNumberFormat="1" applyFont="1" applyFill="1" applyBorder="1"/>
    <xf numFmtId="0" fontId="23" fillId="0" borderId="7" xfId="9" applyFont="1" applyBorder="1" applyAlignment="1">
      <alignment horizontal="left"/>
    </xf>
    <xf numFmtId="0" fontId="21" fillId="0" borderId="7" xfId="9" applyFont="1" applyBorder="1"/>
    <xf numFmtId="0" fontId="24" fillId="6" borderId="16" xfId="9" applyFont="1" applyFill="1" applyBorder="1" applyAlignment="1"/>
    <xf numFmtId="17" fontId="24" fillId="6" borderId="18" xfId="9" applyNumberFormat="1" applyFont="1" applyFill="1" applyBorder="1" applyAlignment="1">
      <alignment horizontal="right"/>
    </xf>
    <xf numFmtId="0" fontId="24" fillId="7" borderId="7" xfId="9" applyFont="1" applyFill="1" applyBorder="1"/>
    <xf numFmtId="0" fontId="15" fillId="3" borderId="0" xfId="10" applyFont="1" applyFill="1" applyAlignment="1" applyProtection="1">
      <alignment horizontal="left" vertical="top" wrapText="1" readingOrder="1"/>
      <protection locked="0"/>
    </xf>
    <xf numFmtId="0" fontId="3" fillId="0" borderId="0" xfId="10"/>
    <xf numFmtId="0" fontId="16" fillId="0" borderId="5" xfId="10" applyFont="1" applyBorder="1"/>
    <xf numFmtId="1" fontId="16" fillId="0" borderId="7" xfId="10" applyNumberFormat="1" applyFont="1" applyBorder="1"/>
    <xf numFmtId="2" fontId="16" fillId="0" borderId="7" xfId="10" applyNumberFormat="1" applyFont="1" applyBorder="1"/>
    <xf numFmtId="0" fontId="27" fillId="0" borderId="10" xfId="10" applyFont="1" applyBorder="1" applyAlignment="1">
      <alignment horizontal="right" wrapText="1"/>
    </xf>
    <xf numFmtId="0" fontId="27" fillId="0" borderId="7" xfId="10" applyFont="1" applyBorder="1" applyAlignment="1">
      <alignment horizontal="right" wrapText="1"/>
    </xf>
    <xf numFmtId="0" fontId="27" fillId="0" borderId="12" xfId="10" applyFont="1" applyBorder="1" applyAlignment="1">
      <alignment horizontal="right" wrapText="1"/>
    </xf>
    <xf numFmtId="0" fontId="27" fillId="0" borderId="7" xfId="10" applyFont="1" applyBorder="1" applyAlignment="1">
      <alignment horizontal="right"/>
    </xf>
    <xf numFmtId="2" fontId="20" fillId="0" borderId="12" xfId="10" applyNumberFormat="1" applyFont="1" applyBorder="1"/>
    <xf numFmtId="0" fontId="16" fillId="0" borderId="7" xfId="10" applyFont="1" applyBorder="1"/>
    <xf numFmtId="0" fontId="4" fillId="0" borderId="7" xfId="10" applyFont="1" applyBorder="1" applyAlignment="1">
      <alignment wrapText="1"/>
    </xf>
    <xf numFmtId="0" fontId="4" fillId="0" borderId="11" xfId="10" applyFont="1" applyBorder="1"/>
    <xf numFmtId="0" fontId="17" fillId="0" borderId="19" xfId="10" applyFont="1" applyBorder="1"/>
    <xf numFmtId="2" fontId="16" fillId="0" borderId="19" xfId="10" applyNumberFormat="1" applyFont="1" applyBorder="1" applyAlignment="1">
      <alignment horizontal="center" wrapText="1"/>
    </xf>
    <xf numFmtId="0" fontId="4" fillId="0" borderId="19" xfId="10" applyFont="1" applyBorder="1" applyAlignment="1">
      <alignment horizontal="center" wrapText="1"/>
    </xf>
    <xf numFmtId="0" fontId="16" fillId="0" borderId="19" xfId="10" applyFont="1" applyFill="1" applyBorder="1" applyAlignment="1">
      <alignment horizontal="center" wrapText="1"/>
    </xf>
    <xf numFmtId="2" fontId="16" fillId="0" borderId="26" xfId="10" applyNumberFormat="1" applyFont="1" applyBorder="1" applyAlignment="1">
      <alignment horizontal="right" wrapText="1"/>
    </xf>
    <xf numFmtId="2" fontId="17" fillId="0" borderId="19" xfId="10" applyNumberFormat="1" applyFont="1" applyBorder="1" applyAlignment="1">
      <alignment horizontal="right" wrapText="1"/>
    </xf>
    <xf numFmtId="0" fontId="17" fillId="0" borderId="16" xfId="10" applyFont="1" applyBorder="1"/>
    <xf numFmtId="9" fontId="20" fillId="0" borderId="23" xfId="8" applyFont="1" applyBorder="1"/>
    <xf numFmtId="9" fontId="29" fillId="0" borderId="5" xfId="8" applyFont="1" applyBorder="1"/>
    <xf numFmtId="0" fontId="16" fillId="0" borderId="10" xfId="10" applyFont="1" applyBorder="1"/>
    <xf numFmtId="9" fontId="29" fillId="0" borderId="7" xfId="8" applyFont="1" applyBorder="1"/>
    <xf numFmtId="0" fontId="16" fillId="0" borderId="16" xfId="10" applyFont="1" applyBorder="1"/>
    <xf numFmtId="9" fontId="12" fillId="0" borderId="0" xfId="4" applyNumberFormat="1" applyFont="1" applyFill="1" applyBorder="1"/>
    <xf numFmtId="9" fontId="4" fillId="0" borderId="0" xfId="4" applyNumberFormat="1" applyFont="1" applyFill="1" applyBorder="1" applyAlignment="1">
      <alignment horizontal="right"/>
    </xf>
    <xf numFmtId="9" fontId="11" fillId="0" borderId="0" xfId="9" applyNumberFormat="1" applyFont="1" applyFill="1"/>
    <xf numFmtId="2" fontId="19" fillId="0" borderId="7" xfId="10" applyNumberFormat="1" applyFont="1" applyBorder="1" applyAlignment="1">
      <alignment horizontal="right"/>
    </xf>
    <xf numFmtId="2" fontId="17" fillId="0" borderId="19" xfId="10" applyNumberFormat="1" applyFont="1" applyBorder="1"/>
    <xf numFmtId="165" fontId="20" fillId="0" borderId="5" xfId="11" applyNumberFormat="1" applyFont="1" applyBorder="1"/>
    <xf numFmtId="165" fontId="20" fillId="0" borderId="23" xfId="11" applyNumberFormat="1" applyFont="1" applyBorder="1"/>
    <xf numFmtId="165" fontId="29" fillId="0" borderId="5" xfId="11" applyNumberFormat="1" applyFont="1" applyBorder="1"/>
    <xf numFmtId="165" fontId="20" fillId="0" borderId="7" xfId="11" applyNumberFormat="1" applyFont="1" applyBorder="1"/>
    <xf numFmtId="165" fontId="29" fillId="0" borderId="7" xfId="11" applyNumberFormat="1" applyFont="1" applyBorder="1"/>
    <xf numFmtId="165" fontId="12" fillId="0" borderId="0" xfId="4" applyNumberFormat="1" applyFont="1" applyFill="1" applyBorder="1"/>
    <xf numFmtId="165" fontId="12" fillId="0" borderId="0" xfId="4" applyNumberFormat="1" applyFont="1" applyFill="1" applyBorder="1" applyAlignment="1">
      <alignment horizontal="right"/>
    </xf>
    <xf numFmtId="165" fontId="11" fillId="0" borderId="0" xfId="9" applyNumberFormat="1" applyFont="1"/>
    <xf numFmtId="0" fontId="16" fillId="0" borderId="0" xfId="10" applyFont="1" applyBorder="1"/>
    <xf numFmtId="165" fontId="20" fillId="0" borderId="0" xfId="11" applyNumberFormat="1" applyFont="1" applyBorder="1"/>
    <xf numFmtId="165" fontId="29" fillId="0" borderId="0" xfId="11" applyNumberFormat="1" applyFont="1" applyBorder="1"/>
    <xf numFmtId="0" fontId="23" fillId="0" borderId="7" xfId="10" applyNumberFormat="1" applyFont="1" applyFill="1" applyBorder="1" applyAlignment="1">
      <alignment horizontal="left" vertical="top"/>
    </xf>
    <xf numFmtId="0" fontId="23" fillId="0" borderId="0" xfId="10" applyNumberFormat="1" applyFont="1" applyFill="1" applyBorder="1" applyAlignment="1">
      <alignment horizontal="left" vertical="top"/>
    </xf>
    <xf numFmtId="0" fontId="23" fillId="0" borderId="10" xfId="10" applyNumberFormat="1" applyFont="1" applyFill="1" applyBorder="1" applyAlignment="1">
      <alignment horizontal="left" vertical="top"/>
    </xf>
    <xf numFmtId="0" fontId="23" fillId="0" borderId="7" xfId="10" applyFont="1" applyBorder="1" applyAlignment="1">
      <alignment horizontal="left"/>
    </xf>
    <xf numFmtId="2" fontId="21" fillId="0" borderId="7" xfId="10" applyNumberFormat="1" applyFont="1" applyBorder="1"/>
    <xf numFmtId="0" fontId="21" fillId="0" borderId="7" xfId="10" applyFont="1" applyBorder="1"/>
    <xf numFmtId="2" fontId="20" fillId="0" borderId="7" xfId="10" applyNumberFormat="1" applyFont="1" applyBorder="1"/>
    <xf numFmtId="0" fontId="24" fillId="6" borderId="13" xfId="10" applyFont="1" applyFill="1" applyBorder="1" applyAlignment="1"/>
    <xf numFmtId="17" fontId="24" fillId="6" borderId="15" xfId="10" applyNumberFormat="1" applyFont="1" applyFill="1" applyBorder="1"/>
    <xf numFmtId="0" fontId="24" fillId="7" borderId="7" xfId="10" applyFont="1" applyFill="1" applyBorder="1"/>
    <xf numFmtId="0" fontId="24" fillId="6" borderId="16" xfId="10" applyFont="1" applyFill="1" applyBorder="1" applyAlignment="1"/>
    <xf numFmtId="17" fontId="24" fillId="6" borderId="18" xfId="10" applyNumberFormat="1" applyFont="1" applyFill="1" applyBorder="1" applyAlignment="1">
      <alignment horizontal="right"/>
    </xf>
    <xf numFmtId="2" fontId="20" fillId="0" borderId="0" xfId="10" applyNumberFormat="1" applyFont="1" applyBorder="1"/>
    <xf numFmtId="0" fontId="16" fillId="0" borderId="0" xfId="10" applyFont="1" applyBorder="1" applyAlignment="1">
      <alignment horizontal="center"/>
    </xf>
    <xf numFmtId="0" fontId="16" fillId="0" borderId="16" xfId="10" applyFont="1" applyBorder="1" applyAlignment="1">
      <alignment horizontal="center"/>
    </xf>
    <xf numFmtId="2" fontId="16" fillId="4" borderId="1" xfId="9" applyNumberFormat="1" applyFont="1" applyFill="1" applyBorder="1"/>
    <xf numFmtId="0" fontId="33" fillId="4" borderId="0" xfId="9" applyFont="1" applyFill="1"/>
    <xf numFmtId="0" fontId="33" fillId="4" borderId="0" xfId="9" applyFont="1" applyFill="1"/>
    <xf numFmtId="2" fontId="16" fillId="0" borderId="13" xfId="9" applyNumberFormat="1" applyFont="1" applyBorder="1"/>
    <xf numFmtId="2" fontId="17" fillId="0" borderId="7" xfId="9" applyNumberFormat="1" applyFont="1" applyBorder="1" applyAlignment="1"/>
    <xf numFmtId="2" fontId="17" fillId="0" borderId="13" xfId="9" applyNumberFormat="1" applyFont="1" applyBorder="1" applyAlignment="1"/>
    <xf numFmtId="2" fontId="17" fillId="0" borderId="10" xfId="9" applyNumberFormat="1" applyFont="1" applyBorder="1" applyAlignment="1"/>
    <xf numFmtId="0" fontId="27" fillId="0" borderId="7" xfId="9" applyFont="1" applyBorder="1" applyAlignment="1">
      <alignment horizontal="right"/>
    </xf>
    <xf numFmtId="2" fontId="20" fillId="0" borderId="0" xfId="9" applyNumberFormat="1" applyFont="1" applyFill="1" applyBorder="1" applyAlignment="1">
      <alignment readingOrder="1"/>
    </xf>
    <xf numFmtId="0" fontId="4" fillId="0" borderId="12" xfId="9" applyFont="1" applyBorder="1"/>
    <xf numFmtId="2" fontId="16" fillId="0" borderId="23" xfId="9" applyNumberFormat="1" applyFont="1" applyBorder="1" applyAlignment="1">
      <alignment horizontal="right" wrapText="1"/>
    </xf>
    <xf numFmtId="2" fontId="16" fillId="0" borderId="5" xfId="9" applyNumberFormat="1" applyFont="1" applyBorder="1" applyAlignment="1">
      <alignment horizontal="right" wrapText="1"/>
    </xf>
    <xf numFmtId="2" fontId="20" fillId="0" borderId="5" xfId="9" applyNumberFormat="1" applyFont="1" applyBorder="1" applyAlignment="1">
      <alignment wrapText="1"/>
    </xf>
    <xf numFmtId="0" fontId="4" fillId="0" borderId="0" xfId="9" applyFont="1" applyBorder="1"/>
    <xf numFmtId="9" fontId="16" fillId="0" borderId="5" xfId="12" applyFont="1" applyBorder="1" applyAlignment="1">
      <alignment wrapText="1"/>
    </xf>
    <xf numFmtId="9" fontId="16" fillId="0" borderId="0" xfId="8" applyFont="1" applyBorder="1"/>
    <xf numFmtId="0" fontId="18" fillId="0" borderId="0" xfId="9" applyFont="1" applyFill="1" applyBorder="1" applyAlignment="1" applyProtection="1">
      <alignment horizontal="left" vertical="top" readingOrder="1"/>
      <protection locked="0"/>
    </xf>
    <xf numFmtId="0" fontId="18" fillId="0" borderId="0" xfId="9" applyFont="1" applyFill="1" applyBorder="1" applyAlignment="1" applyProtection="1">
      <alignment horizontal="right" vertical="top" readingOrder="1"/>
      <protection locked="0"/>
    </xf>
    <xf numFmtId="0" fontId="34" fillId="0" borderId="0" xfId="9" applyFont="1" applyFill="1" applyBorder="1" applyAlignment="1" applyProtection="1">
      <alignment horizontal="right" vertical="top" readingOrder="1"/>
      <protection locked="0"/>
    </xf>
    <xf numFmtId="2" fontId="34" fillId="0" borderId="0" xfId="9" applyNumberFormat="1" applyFont="1" applyFill="1" applyBorder="1" applyAlignment="1">
      <alignment readingOrder="1"/>
    </xf>
    <xf numFmtId="2" fontId="16" fillId="0" borderId="0" xfId="9" applyNumberFormat="1" applyFont="1" applyFill="1" applyBorder="1" applyAlignment="1">
      <alignment readingOrder="1"/>
    </xf>
    <xf numFmtId="2" fontId="17" fillId="0" borderId="5" xfId="9" applyNumberFormat="1" applyFont="1" applyBorder="1" applyAlignment="1"/>
    <xf numFmtId="2" fontId="20" fillId="0" borderId="5" xfId="9" applyNumberFormat="1" applyFont="1" applyBorder="1"/>
    <xf numFmtId="0" fontId="17" fillId="0" borderId="0" xfId="9" applyFont="1"/>
    <xf numFmtId="165" fontId="16" fillId="0" borderId="5" xfId="8" applyNumberFormat="1" applyFont="1" applyBorder="1"/>
    <xf numFmtId="166" fontId="16" fillId="0" borderId="5" xfId="4" applyNumberFormat="1" applyFont="1" applyBorder="1"/>
    <xf numFmtId="2" fontId="16" fillId="0" borderId="26" xfId="9" applyNumberFormat="1" applyFont="1" applyBorder="1"/>
    <xf numFmtId="165" fontId="16" fillId="0" borderId="26" xfId="4" applyNumberFormat="1" applyFont="1" applyBorder="1"/>
    <xf numFmtId="165" fontId="16" fillId="0" borderId="21" xfId="4" applyNumberFormat="1" applyFont="1" applyBorder="1"/>
    <xf numFmtId="165" fontId="4" fillId="0" borderId="26" xfId="4" applyNumberFormat="1" applyFont="1" applyFill="1" applyBorder="1"/>
    <xf numFmtId="165" fontId="4" fillId="0" borderId="5" xfId="8" applyNumberFormat="1" applyFont="1" applyFill="1" applyBorder="1"/>
    <xf numFmtId="165" fontId="4" fillId="0" borderId="21" xfId="4" applyNumberFormat="1" applyFont="1" applyFill="1" applyBorder="1"/>
    <xf numFmtId="165" fontId="16" fillId="0" borderId="26" xfId="4" applyNumberFormat="1" applyFont="1" applyFill="1" applyBorder="1"/>
    <xf numFmtId="0" fontId="4" fillId="0" borderId="7" xfId="9" applyNumberFormat="1" applyFont="1" applyFill="1" applyBorder="1" applyAlignment="1">
      <alignment vertical="top"/>
    </xf>
    <xf numFmtId="0" fontId="4" fillId="0" borderId="16" xfId="9" applyNumberFormat="1" applyFont="1" applyFill="1" applyBorder="1" applyAlignment="1">
      <alignment vertical="top"/>
    </xf>
    <xf numFmtId="0" fontId="4" fillId="0" borderId="10" xfId="9" applyNumberFormat="1" applyFont="1" applyFill="1" applyBorder="1" applyAlignment="1">
      <alignment vertical="top"/>
    </xf>
    <xf numFmtId="0" fontId="4" fillId="0" borderId="17" xfId="9" applyNumberFormat="1" applyFont="1" applyFill="1" applyBorder="1" applyAlignment="1">
      <alignment vertical="top"/>
    </xf>
    <xf numFmtId="0" fontId="4" fillId="0" borderId="7" xfId="9" applyFont="1" applyBorder="1" applyAlignment="1">
      <alignment horizontal="left"/>
    </xf>
    <xf numFmtId="0" fontId="35" fillId="6" borderId="13" xfId="9" applyFont="1" applyFill="1" applyBorder="1" applyAlignment="1"/>
    <xf numFmtId="0" fontId="35" fillId="7" borderId="7" xfId="9" applyFont="1" applyFill="1" applyBorder="1"/>
    <xf numFmtId="0" fontId="35" fillId="6" borderId="16" xfId="9" applyFont="1" applyFill="1" applyBorder="1" applyAlignment="1"/>
    <xf numFmtId="2" fontId="20" fillId="0" borderId="7" xfId="9" applyNumberFormat="1" applyFont="1" applyBorder="1" applyAlignment="1"/>
    <xf numFmtId="1" fontId="20" fillId="0" borderId="7" xfId="9" applyNumberFormat="1" applyFont="1" applyBorder="1" applyAlignment="1">
      <alignment horizontal="left"/>
    </xf>
    <xf numFmtId="9" fontId="20" fillId="0" borderId="7" xfId="8" applyFont="1" applyBorder="1" applyAlignment="1">
      <alignment horizontal="left"/>
    </xf>
    <xf numFmtId="0" fontId="15" fillId="3" borderId="1" xfId="9" applyFont="1" applyFill="1" applyBorder="1" applyAlignment="1" applyProtection="1">
      <alignment horizontal="left" vertical="top" wrapText="1" readingOrder="1"/>
      <protection locked="0"/>
    </xf>
    <xf numFmtId="0" fontId="15" fillId="3" borderId="1" xfId="9" applyFont="1" applyFill="1" applyBorder="1" applyAlignment="1" applyProtection="1">
      <alignment horizontal="right" vertical="top" wrapText="1" readingOrder="1"/>
      <protection locked="0"/>
    </xf>
    <xf numFmtId="0" fontId="36" fillId="8" borderId="1" xfId="9" applyFont="1" applyFill="1" applyBorder="1" applyAlignment="1" applyProtection="1">
      <alignment horizontal="right" vertical="top" wrapText="1" readingOrder="1"/>
      <protection locked="0"/>
    </xf>
    <xf numFmtId="2" fontId="25" fillId="4" borderId="1" xfId="9" applyNumberFormat="1" applyFont="1" applyFill="1" applyBorder="1"/>
    <xf numFmtId="2" fontId="29" fillId="0" borderId="7" xfId="9" applyNumberFormat="1" applyFont="1" applyBorder="1" applyAlignment="1">
      <alignment horizontal="center"/>
    </xf>
    <xf numFmtId="2" fontId="29" fillId="0" borderId="7" xfId="9" applyNumberFormat="1" applyFont="1" applyBorder="1"/>
    <xf numFmtId="2" fontId="20" fillId="0" borderId="7" xfId="9" applyNumberFormat="1" applyFont="1" applyBorder="1" applyAlignment="1">
      <alignment wrapText="1"/>
    </xf>
    <xf numFmtId="2" fontId="20" fillId="0" borderId="7" xfId="9" applyNumberFormat="1" applyFont="1" applyBorder="1" applyAlignment="1">
      <alignment horizontal="right" wrapText="1"/>
    </xf>
    <xf numFmtId="2" fontId="20" fillId="0" borderId="19" xfId="9" applyNumberFormat="1" applyFont="1" applyBorder="1" applyAlignment="1">
      <alignment horizontal="right" wrapText="1"/>
    </xf>
    <xf numFmtId="2" fontId="20" fillId="0" borderId="21" xfId="9" applyNumberFormat="1" applyFont="1" applyBorder="1"/>
    <xf numFmtId="2" fontId="20" fillId="0" borderId="26" xfId="9" applyNumberFormat="1" applyFont="1" applyBorder="1"/>
    <xf numFmtId="2" fontId="20" fillId="0" borderId="10" xfId="9" applyNumberFormat="1" applyFont="1" applyBorder="1"/>
    <xf numFmtId="165" fontId="20" fillId="0" borderId="7" xfId="4" applyNumberFormat="1" applyFont="1" applyBorder="1" applyAlignment="1">
      <alignment horizontal="right"/>
    </xf>
    <xf numFmtId="2" fontId="29" fillId="0" borderId="10" xfId="9" applyNumberFormat="1" applyFont="1" applyBorder="1"/>
    <xf numFmtId="165" fontId="29" fillId="0" borderId="7" xfId="4" applyNumberFormat="1" applyFont="1" applyBorder="1" applyAlignment="1">
      <alignment horizontal="right"/>
    </xf>
    <xf numFmtId="165" fontId="29" fillId="0" borderId="30" xfId="4" applyNumberFormat="1" applyFont="1" applyBorder="1" applyAlignment="1">
      <alignment horizontal="left"/>
    </xf>
    <xf numFmtId="1" fontId="20" fillId="0" borderId="5" xfId="9" applyNumberFormat="1" applyFont="1" applyBorder="1" applyAlignment="1">
      <alignment horizontal="left"/>
    </xf>
    <xf numFmtId="9" fontId="20" fillId="0" borderId="5" xfId="8" applyFont="1" applyBorder="1" applyAlignment="1">
      <alignment horizontal="left"/>
    </xf>
    <xf numFmtId="2" fontId="20" fillId="0" borderId="12" xfId="9" applyNumberFormat="1" applyFont="1" applyBorder="1"/>
    <xf numFmtId="2" fontId="12" fillId="0" borderId="7" xfId="9" applyNumberFormat="1" applyFont="1" applyBorder="1"/>
    <xf numFmtId="2" fontId="12" fillId="0" borderId="10" xfId="9" applyNumberFormat="1" applyFont="1" applyBorder="1"/>
    <xf numFmtId="165" fontId="12" fillId="0" borderId="7" xfId="4" applyNumberFormat="1" applyFont="1" applyFill="1" applyBorder="1" applyAlignment="1">
      <alignment horizontal="right"/>
    </xf>
    <xf numFmtId="2" fontId="20" fillId="0" borderId="7" xfId="9" applyNumberFormat="1" applyFont="1" applyFill="1" applyBorder="1"/>
    <xf numFmtId="1" fontId="20" fillId="0" borderId="7" xfId="9" applyNumberFormat="1" applyFont="1" applyFill="1" applyBorder="1"/>
    <xf numFmtId="2" fontId="11" fillId="0" borderId="7" xfId="9" applyNumberFormat="1" applyFont="1" applyBorder="1"/>
    <xf numFmtId="2" fontId="11" fillId="0" borderId="10" xfId="9" applyNumberFormat="1" applyFont="1" applyBorder="1"/>
    <xf numFmtId="165" fontId="11" fillId="0" borderId="7" xfId="4" applyNumberFormat="1" applyFont="1" applyFill="1" applyBorder="1" applyAlignment="1">
      <alignment horizontal="right"/>
    </xf>
    <xf numFmtId="166" fontId="11" fillId="0" borderId="7" xfId="13" applyNumberFormat="1" applyFont="1" applyFill="1" applyBorder="1" applyAlignment="1">
      <alignment horizontal="right"/>
    </xf>
    <xf numFmtId="2" fontId="12" fillId="0" borderId="5" xfId="9" applyNumberFormat="1" applyFont="1" applyFill="1" applyBorder="1"/>
    <xf numFmtId="2" fontId="12" fillId="0" borderId="26" xfId="9" applyNumberFormat="1" applyFont="1" applyFill="1" applyBorder="1"/>
    <xf numFmtId="165" fontId="11" fillId="0" borderId="30" xfId="4" applyNumberFormat="1" applyFont="1" applyFill="1" applyBorder="1" applyAlignment="1">
      <alignment horizontal="left"/>
    </xf>
    <xf numFmtId="3" fontId="23" fillId="0" borderId="7" xfId="9" applyNumberFormat="1" applyFont="1" applyBorder="1"/>
    <xf numFmtId="0" fontId="15" fillId="3" borderId="0" xfId="9" applyFont="1" applyFill="1" applyAlignment="1" applyProtection="1">
      <alignment horizontal="right" vertical="top" wrapText="1" readingOrder="1"/>
      <protection locked="0"/>
    </xf>
    <xf numFmtId="0" fontId="15" fillId="5" borderId="0" xfId="9" applyFont="1" applyFill="1" applyAlignment="1" applyProtection="1">
      <alignment horizontal="left" vertical="top" wrapText="1" readingOrder="1"/>
      <protection locked="0"/>
    </xf>
    <xf numFmtId="0" fontId="18" fillId="5" borderId="0" xfId="9" applyFont="1" applyFill="1" applyAlignment="1" applyProtection="1">
      <alignment horizontal="left" vertical="top" wrapText="1" readingOrder="1"/>
      <protection locked="0"/>
    </xf>
    <xf numFmtId="0" fontId="15" fillId="5" borderId="0" xfId="9" applyFont="1" applyFill="1" applyAlignment="1" applyProtection="1">
      <alignment horizontal="right" vertical="top" wrapText="1" readingOrder="1"/>
      <protection locked="0"/>
    </xf>
    <xf numFmtId="2" fontId="20" fillId="2" borderId="7" xfId="9" applyNumberFormat="1" applyFont="1" applyFill="1" applyBorder="1"/>
    <xf numFmtId="0" fontId="27" fillId="0" borderId="7" xfId="9" applyFont="1" applyBorder="1" applyAlignment="1">
      <alignment horizontal="right" wrapText="1"/>
    </xf>
    <xf numFmtId="0" fontId="26" fillId="0" borderId="19" xfId="9" applyFont="1" applyBorder="1" applyAlignment="1">
      <alignment horizontal="right"/>
    </xf>
    <xf numFmtId="0" fontId="4" fillId="0" borderId="19" xfId="9" applyFont="1" applyBorder="1" applyAlignment="1">
      <alignment horizontal="right"/>
    </xf>
    <xf numFmtId="1" fontId="16" fillId="0" borderId="5" xfId="9" applyNumberFormat="1" applyFont="1" applyBorder="1"/>
    <xf numFmtId="165" fontId="26" fillId="0" borderId="5" xfId="4" applyNumberFormat="1" applyFont="1" applyBorder="1"/>
    <xf numFmtId="2" fontId="4" fillId="0" borderId="7" xfId="9" applyNumberFormat="1" applyFont="1" applyBorder="1"/>
    <xf numFmtId="9" fontId="4" fillId="0" borderId="7" xfId="12" applyFont="1" applyBorder="1"/>
    <xf numFmtId="2" fontId="16" fillId="2" borderId="7" xfId="9" applyNumberFormat="1" applyFont="1" applyFill="1" applyBorder="1"/>
    <xf numFmtId="0" fontId="16" fillId="2" borderId="7" xfId="9" applyFont="1" applyFill="1" applyBorder="1"/>
    <xf numFmtId="1" fontId="16" fillId="0" borderId="7" xfId="9" applyNumberFormat="1" applyFont="1" applyBorder="1"/>
    <xf numFmtId="0" fontId="27" fillId="0" borderId="10" xfId="9" applyFont="1" applyBorder="1" applyAlignment="1">
      <alignment horizontal="right" wrapText="1"/>
    </xf>
    <xf numFmtId="0" fontId="27" fillId="0" borderId="12" xfId="9" applyFont="1" applyBorder="1" applyAlignment="1">
      <alignment horizontal="right" wrapText="1"/>
    </xf>
    <xf numFmtId="9" fontId="16" fillId="0" borderId="19" xfId="8" applyFont="1" applyBorder="1"/>
    <xf numFmtId="9" fontId="16" fillId="0" borderId="5" xfId="8" applyFont="1" applyFill="1" applyBorder="1"/>
    <xf numFmtId="2" fontId="16" fillId="0" borderId="11" xfId="9" applyNumberFormat="1" applyFont="1" applyBorder="1"/>
    <xf numFmtId="0" fontId="4" fillId="0" borderId="11" xfId="9" applyFont="1" applyBorder="1"/>
    <xf numFmtId="165" fontId="16" fillId="0" borderId="19" xfId="4" applyNumberFormat="1" applyFont="1" applyBorder="1"/>
    <xf numFmtId="165" fontId="16" fillId="0" borderId="5" xfId="4" applyNumberFormat="1" applyFont="1" applyBorder="1" applyAlignment="1">
      <alignment horizontal="right"/>
    </xf>
    <xf numFmtId="165" fontId="17" fillId="0" borderId="5" xfId="4" applyNumberFormat="1" applyFont="1" applyBorder="1" applyAlignment="1">
      <alignment horizontal="right"/>
    </xf>
    <xf numFmtId="165" fontId="16" fillId="0" borderId="7" xfId="4" applyNumberFormat="1" applyFont="1" applyBorder="1" applyAlignment="1">
      <alignment horizontal="right"/>
    </xf>
    <xf numFmtId="165" fontId="17" fillId="0" borderId="7" xfId="4" applyNumberFormat="1" applyFont="1" applyBorder="1" applyAlignment="1">
      <alignment horizontal="right"/>
    </xf>
    <xf numFmtId="2" fontId="16" fillId="0" borderId="7" xfId="9" applyNumberFormat="1" applyFont="1" applyBorder="1" applyAlignment="1">
      <alignment horizontal="right"/>
    </xf>
    <xf numFmtId="165" fontId="26" fillId="0" borderId="0" xfId="9" applyNumberFormat="1" applyFont="1" applyFill="1" applyAlignment="1">
      <alignment horizontal="right"/>
    </xf>
    <xf numFmtId="2" fontId="4" fillId="0" borderId="7" xfId="9" applyNumberFormat="1" applyFont="1" applyFill="1" applyBorder="1" applyAlignment="1">
      <alignment horizontal="right"/>
    </xf>
    <xf numFmtId="166" fontId="4" fillId="0" borderId="7" xfId="13" applyNumberFormat="1" applyFont="1" applyFill="1" applyBorder="1" applyAlignment="1">
      <alignment horizontal="right"/>
    </xf>
    <xf numFmtId="0" fontId="16" fillId="0" borderId="13" xfId="9" applyFont="1" applyBorder="1"/>
    <xf numFmtId="0" fontId="4" fillId="0" borderId="32" xfId="9" applyFont="1" applyBorder="1" applyAlignment="1">
      <alignment horizontal="right" wrapText="1"/>
    </xf>
    <xf numFmtId="0" fontId="16" fillId="0" borderId="32" xfId="9" applyFont="1" applyFill="1" applyBorder="1" applyAlignment="1">
      <alignment horizontal="right" wrapText="1"/>
    </xf>
    <xf numFmtId="0" fontId="4" fillId="0" borderId="32" xfId="9" applyFont="1" applyBorder="1" applyAlignment="1">
      <alignment horizontal="right"/>
    </xf>
    <xf numFmtId="0" fontId="4" fillId="0" borderId="21" xfId="9" applyFont="1" applyBorder="1" applyAlignment="1">
      <alignment horizontal="right"/>
    </xf>
    <xf numFmtId="2" fontId="16" fillId="0" borderId="32" xfId="9" applyNumberFormat="1" applyFont="1" applyBorder="1" applyAlignment="1">
      <alignment horizontal="right" wrapText="1"/>
    </xf>
    <xf numFmtId="0" fontId="16" fillId="0" borderId="0" xfId="9" applyFont="1"/>
    <xf numFmtId="0" fontId="38" fillId="0" borderId="0" xfId="9" applyFont="1" applyBorder="1"/>
    <xf numFmtId="0" fontId="39" fillId="5" borderId="0" xfId="9" applyFont="1" applyFill="1" applyAlignment="1" applyProtection="1">
      <alignment vertical="top" wrapText="1" readingOrder="1"/>
      <protection locked="0"/>
    </xf>
    <xf numFmtId="0" fontId="4" fillId="0" borderId="26" xfId="9" applyFont="1" applyBorder="1"/>
    <xf numFmtId="0" fontId="20" fillId="0" borderId="0" xfId="9" applyFont="1"/>
    <xf numFmtId="0" fontId="40" fillId="5" borderId="0" xfId="9" applyFont="1" applyFill="1" applyAlignment="1" applyProtection="1">
      <alignment vertical="top" wrapText="1" readingOrder="1"/>
      <protection locked="0"/>
    </xf>
    <xf numFmtId="0" fontId="15" fillId="5" borderId="0" xfId="9" applyFont="1" applyFill="1" applyAlignment="1" applyProtection="1">
      <alignment vertical="top" wrapText="1" readingOrder="1"/>
      <protection locked="0"/>
    </xf>
    <xf numFmtId="0" fontId="20" fillId="2" borderId="7" xfId="9" applyFont="1" applyFill="1" applyBorder="1"/>
    <xf numFmtId="0" fontId="16" fillId="0" borderId="26" xfId="9" applyFont="1" applyBorder="1"/>
    <xf numFmtId="0" fontId="16" fillId="0" borderId="10" xfId="9" applyFont="1" applyBorder="1"/>
    <xf numFmtId="9" fontId="17" fillId="0" borderId="8" xfId="8" applyFont="1" applyBorder="1" applyAlignment="1"/>
    <xf numFmtId="0" fontId="17" fillId="0" borderId="32" xfId="9" applyFont="1" applyBorder="1" applyAlignment="1">
      <alignment horizontal="right" wrapText="1"/>
    </xf>
    <xf numFmtId="0" fontId="16" fillId="0" borderId="5" xfId="9" applyFont="1" applyBorder="1" applyAlignment="1">
      <alignment horizontal="right" wrapText="1"/>
    </xf>
    <xf numFmtId="0" fontId="16" fillId="0" borderId="32" xfId="9" applyFont="1" applyBorder="1" applyAlignment="1">
      <alignment horizontal="right" wrapText="1"/>
    </xf>
    <xf numFmtId="0" fontId="16" fillId="0" borderId="32" xfId="9" applyFont="1" applyBorder="1"/>
    <xf numFmtId="0" fontId="16" fillId="0" borderId="15" xfId="9" applyFont="1" applyBorder="1" applyAlignment="1"/>
    <xf numFmtId="9" fontId="4" fillId="5" borderId="18" xfId="8" applyFont="1" applyFill="1" applyBorder="1" applyAlignment="1" applyProtection="1">
      <alignment wrapText="1" readingOrder="1"/>
      <protection locked="0"/>
    </xf>
    <xf numFmtId="9" fontId="4" fillId="0" borderId="5" xfId="8" applyFont="1" applyBorder="1" applyAlignment="1"/>
    <xf numFmtId="9" fontId="17" fillId="0" borderId="5" xfId="8" applyFont="1" applyBorder="1" applyAlignment="1"/>
    <xf numFmtId="9" fontId="16" fillId="0" borderId="7" xfId="8" applyFont="1" applyBorder="1" applyAlignment="1"/>
    <xf numFmtId="9" fontId="4" fillId="5" borderId="17" xfId="8" applyFont="1" applyFill="1" applyBorder="1" applyAlignment="1" applyProtection="1">
      <alignment wrapText="1" readingOrder="1"/>
      <protection locked="0"/>
    </xf>
    <xf numFmtId="9" fontId="4" fillId="5" borderId="5" xfId="8" applyFont="1" applyFill="1" applyBorder="1" applyAlignment="1" applyProtection="1">
      <alignment wrapText="1" readingOrder="1"/>
      <protection locked="0"/>
    </xf>
    <xf numFmtId="9" fontId="26" fillId="5" borderId="18" xfId="8" applyFont="1" applyFill="1" applyBorder="1" applyAlignment="1" applyProtection="1">
      <alignment wrapText="1" readingOrder="1"/>
      <protection locked="0"/>
    </xf>
    <xf numFmtId="9" fontId="16" fillId="0" borderId="5" xfId="8" applyFont="1" applyBorder="1" applyAlignment="1"/>
    <xf numFmtId="0" fontId="16" fillId="0" borderId="7" xfId="9" applyFont="1" applyBorder="1" applyAlignment="1"/>
    <xf numFmtId="0" fontId="4" fillId="5" borderId="0" xfId="9" applyFont="1" applyFill="1" applyAlignment="1" applyProtection="1">
      <alignment wrapText="1" readingOrder="1"/>
      <protection locked="0"/>
    </xf>
    <xf numFmtId="2" fontId="16" fillId="0" borderId="5" xfId="9" applyNumberFormat="1" applyFont="1" applyBorder="1" applyAlignment="1"/>
    <xf numFmtId="9" fontId="16" fillId="0" borderId="12" xfId="8" applyFont="1" applyBorder="1" applyAlignment="1"/>
    <xf numFmtId="9" fontId="17" fillId="0" borderId="11" xfId="8" applyFont="1" applyBorder="1" applyAlignment="1"/>
    <xf numFmtId="0" fontId="15" fillId="5" borderId="0" xfId="9" applyFont="1" applyFill="1" applyAlignment="1" applyProtection="1">
      <alignment wrapText="1" readingOrder="1"/>
      <protection locked="0"/>
    </xf>
    <xf numFmtId="9" fontId="17" fillId="0" borderId="5" xfId="9" applyNumberFormat="1" applyFont="1" applyBorder="1" applyAlignment="1"/>
    <xf numFmtId="2" fontId="16" fillId="0" borderId="7" xfId="9" applyNumberFormat="1" applyFont="1" applyBorder="1" applyAlignment="1"/>
    <xf numFmtId="9" fontId="16" fillId="2" borderId="21" xfId="8" applyFont="1" applyFill="1" applyBorder="1" applyAlignment="1"/>
    <xf numFmtId="9" fontId="16" fillId="2" borderId="20" xfId="8" applyFont="1" applyFill="1" applyBorder="1" applyAlignment="1"/>
    <xf numFmtId="9" fontId="17" fillId="2" borderId="0" xfId="8" applyFont="1" applyFill="1" applyBorder="1" applyAlignment="1"/>
    <xf numFmtId="9" fontId="17" fillId="2" borderId="0" xfId="8" applyFont="1" applyFill="1" applyAlignment="1"/>
    <xf numFmtId="9" fontId="16" fillId="0" borderId="5" xfId="9" applyNumberFormat="1" applyFont="1" applyBorder="1" applyAlignment="1"/>
    <xf numFmtId="0" fontId="16" fillId="2" borderId="10" xfId="9" applyFont="1" applyFill="1" applyBorder="1"/>
    <xf numFmtId="0" fontId="26" fillId="5" borderId="27" xfId="9" applyFont="1" applyFill="1" applyBorder="1" applyAlignment="1" applyProtection="1">
      <alignment vertical="top" wrapText="1" readingOrder="1"/>
      <protection locked="0"/>
    </xf>
    <xf numFmtId="0" fontId="4" fillId="2" borderId="32" xfId="9" applyFont="1" applyFill="1" applyBorder="1" applyAlignment="1">
      <alignment horizontal="right" wrapText="1"/>
    </xf>
    <xf numFmtId="0" fontId="16" fillId="2" borderId="32" xfId="9" applyFont="1" applyFill="1" applyBorder="1" applyAlignment="1">
      <alignment horizontal="right" wrapText="1"/>
    </xf>
    <xf numFmtId="0" fontId="17" fillId="2" borderId="32" xfId="9" applyFont="1" applyFill="1" applyBorder="1" applyAlignment="1">
      <alignment horizontal="right" wrapText="1"/>
    </xf>
    <xf numFmtId="0" fontId="16" fillId="2" borderId="32" xfId="9" applyFont="1" applyFill="1" applyBorder="1"/>
    <xf numFmtId="0" fontId="16" fillId="0" borderId="12" xfId="9" applyFont="1" applyBorder="1"/>
    <xf numFmtId="1" fontId="17" fillId="0" borderId="5" xfId="9" applyNumberFormat="1" applyFont="1" applyBorder="1"/>
    <xf numFmtId="1" fontId="4" fillId="5" borderId="21" xfId="9" applyNumberFormat="1" applyFont="1" applyFill="1" applyBorder="1" applyAlignment="1" applyProtection="1">
      <alignment vertical="top" wrapText="1" readingOrder="1"/>
      <protection locked="0"/>
    </xf>
    <xf numFmtId="1" fontId="4" fillId="5" borderId="20" xfId="9" applyNumberFormat="1" applyFont="1" applyFill="1" applyBorder="1" applyAlignment="1" applyProtection="1">
      <alignment vertical="top" wrapText="1" readingOrder="1"/>
      <protection locked="0"/>
    </xf>
    <xf numFmtId="1" fontId="26" fillId="5" borderId="0" xfId="9" applyNumberFormat="1" applyFont="1" applyFill="1" applyAlignment="1" applyProtection="1">
      <alignment vertical="top" wrapText="1" readingOrder="1"/>
      <protection locked="0"/>
    </xf>
    <xf numFmtId="0" fontId="16" fillId="2" borderId="5" xfId="9" applyFont="1" applyFill="1" applyBorder="1"/>
    <xf numFmtId="0" fontId="4" fillId="5" borderId="0" xfId="9" applyFont="1" applyFill="1" applyAlignment="1" applyProtection="1">
      <alignment vertical="top" wrapText="1" readingOrder="1"/>
      <protection locked="0"/>
    </xf>
    <xf numFmtId="1" fontId="17" fillId="0" borderId="7" xfId="9" applyNumberFormat="1" applyFont="1" applyBorder="1"/>
    <xf numFmtId="1" fontId="16" fillId="2" borderId="21" xfId="9" applyNumberFormat="1" applyFont="1" applyFill="1" applyBorder="1"/>
    <xf numFmtId="1" fontId="16" fillId="2" borderId="20" xfId="9" applyNumberFormat="1" applyFont="1" applyFill="1" applyBorder="1"/>
    <xf numFmtId="1" fontId="16" fillId="2" borderId="5" xfId="9" applyNumberFormat="1" applyFont="1" applyFill="1" applyBorder="1"/>
    <xf numFmtId="1" fontId="17" fillId="2" borderId="7" xfId="9" applyNumberFormat="1" applyFont="1" applyFill="1" applyBorder="1"/>
    <xf numFmtId="2" fontId="16" fillId="2" borderId="12" xfId="9" applyNumberFormat="1" applyFont="1" applyFill="1" applyBorder="1"/>
    <xf numFmtId="2" fontId="21" fillId="0" borderId="12" xfId="9" applyNumberFormat="1" applyFont="1" applyBorder="1"/>
    <xf numFmtId="2" fontId="21" fillId="2" borderId="7" xfId="9" applyNumberFormat="1" applyFont="1" applyFill="1" applyBorder="1"/>
    <xf numFmtId="2" fontId="21" fillId="2" borderId="12" xfId="9" applyNumberFormat="1" applyFont="1" applyFill="1" applyBorder="1"/>
    <xf numFmtId="0" fontId="23" fillId="0" borderId="12" xfId="9" applyFont="1" applyBorder="1" applyAlignment="1">
      <alignment horizontal="left"/>
    </xf>
    <xf numFmtId="0" fontId="24" fillId="7" borderId="12" xfId="9" applyFont="1" applyFill="1" applyBorder="1"/>
    <xf numFmtId="0" fontId="17" fillId="5" borderId="0" xfId="9" applyFont="1" applyFill="1" applyAlignment="1" applyProtection="1">
      <alignment vertical="top" wrapText="1" readingOrder="1"/>
      <protection locked="0"/>
    </xf>
    <xf numFmtId="0" fontId="17" fillId="5" borderId="20" xfId="9" applyFont="1" applyFill="1" applyBorder="1" applyAlignment="1" applyProtection="1">
      <alignment vertical="top" wrapText="1" readingOrder="1"/>
      <protection locked="0"/>
    </xf>
    <xf numFmtId="0" fontId="15" fillId="5" borderId="17" xfId="9" applyFont="1" applyFill="1" applyBorder="1" applyAlignment="1" applyProtection="1">
      <alignment vertical="top" wrapText="1" readingOrder="1"/>
      <protection locked="0"/>
    </xf>
    <xf numFmtId="0" fontId="15" fillId="5" borderId="18" xfId="9" applyFont="1" applyFill="1" applyBorder="1" applyAlignment="1" applyProtection="1">
      <alignment vertical="top" wrapText="1" readingOrder="1"/>
      <protection locked="0"/>
    </xf>
    <xf numFmtId="0" fontId="26" fillId="0" borderId="7" xfId="9" applyFont="1" applyBorder="1" applyAlignment="1">
      <alignment horizontal="center" wrapText="1"/>
    </xf>
    <xf numFmtId="0" fontId="26" fillId="0" borderId="32" xfId="9" applyFont="1" applyBorder="1" applyAlignment="1">
      <alignment horizontal="right" wrapText="1"/>
    </xf>
    <xf numFmtId="0" fontId="26" fillId="0" borderId="5" xfId="9" applyFont="1" applyBorder="1" applyAlignment="1">
      <alignment horizontal="center" wrapText="1"/>
    </xf>
    <xf numFmtId="0" fontId="16" fillId="0" borderId="18" xfId="9" applyFont="1" applyBorder="1"/>
    <xf numFmtId="2" fontId="17" fillId="0" borderId="5" xfId="9" applyNumberFormat="1" applyFont="1" applyBorder="1"/>
    <xf numFmtId="165" fontId="16" fillId="0" borderId="23" xfId="4" applyNumberFormat="1" applyFont="1" applyBorder="1"/>
    <xf numFmtId="0" fontId="4" fillId="0" borderId="0" xfId="1" applyFont="1"/>
    <xf numFmtId="0" fontId="4" fillId="0" borderId="0" xfId="1" applyFont="1" applyAlignment="1">
      <alignment wrapText="1"/>
    </xf>
    <xf numFmtId="2" fontId="19" fillId="0" borderId="23" xfId="9" applyNumberFormat="1" applyFont="1" applyBorder="1" applyAlignment="1">
      <alignment horizontal="right"/>
    </xf>
    <xf numFmtId="3" fontId="16" fillId="0" borderId="5" xfId="4" applyNumberFormat="1" applyFont="1" applyBorder="1" applyAlignment="1"/>
    <xf numFmtId="3" fontId="16" fillId="0" borderId="5" xfId="4" applyNumberFormat="1" applyFont="1" applyBorder="1" applyAlignment="1">
      <alignment horizontal="right"/>
    </xf>
    <xf numFmtId="3" fontId="16" fillId="0" borderId="7" xfId="4" applyNumberFormat="1" applyFont="1" applyBorder="1" applyAlignment="1"/>
    <xf numFmtId="3" fontId="16" fillId="0" borderId="7" xfId="4" applyNumberFormat="1" applyFont="1" applyBorder="1" applyAlignment="1">
      <alignment horizontal="right"/>
    </xf>
    <xf numFmtId="3" fontId="4" fillId="0" borderId="7" xfId="9" applyNumberFormat="1" applyFont="1" applyFill="1" applyBorder="1" applyAlignment="1">
      <alignment horizontal="right"/>
    </xf>
    <xf numFmtId="0" fontId="19" fillId="0" borderId="7" xfId="9" applyFont="1" applyBorder="1" applyAlignment="1">
      <alignment horizontal="right"/>
    </xf>
    <xf numFmtId="0" fontId="16" fillId="2" borderId="0" xfId="9" applyFont="1" applyFill="1"/>
    <xf numFmtId="0" fontId="26" fillId="2" borderId="32" xfId="9" applyFont="1" applyFill="1" applyBorder="1" applyAlignment="1">
      <alignment horizontal="right"/>
    </xf>
    <xf numFmtId="0" fontId="4" fillId="2" borderId="21" xfId="9" applyFont="1" applyFill="1" applyBorder="1" applyAlignment="1">
      <alignment horizontal="right"/>
    </xf>
    <xf numFmtId="3" fontId="16" fillId="0" borderId="5" xfId="9" applyNumberFormat="1" applyFont="1" applyBorder="1" applyAlignment="1">
      <alignment horizontal="right"/>
    </xf>
    <xf numFmtId="3" fontId="4" fillId="0" borderId="7" xfId="13" applyNumberFormat="1" applyFont="1" applyFill="1" applyBorder="1" applyAlignment="1">
      <alignment horizontal="right"/>
    </xf>
    <xf numFmtId="3" fontId="4" fillId="0" borderId="7" xfId="13" applyNumberFormat="1" applyFont="1" applyBorder="1" applyAlignment="1">
      <alignment horizontal="right"/>
    </xf>
    <xf numFmtId="167" fontId="17" fillId="0" borderId="5" xfId="8" applyNumberFormat="1" applyFont="1" applyBorder="1"/>
    <xf numFmtId="0" fontId="11" fillId="0" borderId="2" xfId="1" applyFont="1" applyBorder="1" applyAlignment="1">
      <alignment horizontal="center"/>
    </xf>
    <xf numFmtId="0" fontId="12" fillId="0" borderId="3" xfId="1" applyFont="1" applyBorder="1" applyAlignment="1">
      <alignment horizontal="center"/>
    </xf>
    <xf numFmtId="0" fontId="23" fillId="0" borderId="10" xfId="9" applyNumberFormat="1" applyFont="1" applyFill="1" applyBorder="1" applyAlignment="1">
      <alignment horizontal="center" vertical="top"/>
    </xf>
    <xf numFmtId="0" fontId="23" fillId="0" borderId="11" xfId="9" applyNumberFormat="1" applyFont="1" applyFill="1" applyBorder="1" applyAlignment="1">
      <alignment horizontal="center" vertical="top"/>
    </xf>
    <xf numFmtId="0" fontId="23" fillId="0" borderId="12" xfId="9" applyNumberFormat="1" applyFont="1" applyFill="1" applyBorder="1" applyAlignment="1">
      <alignment horizontal="center" vertical="top"/>
    </xf>
    <xf numFmtId="0" fontId="30" fillId="3" borderId="0" xfId="9" applyFont="1" applyFill="1" applyAlignment="1" applyProtection="1">
      <alignment horizontal="left" vertical="top" wrapText="1" readingOrder="1"/>
      <protection locked="0"/>
    </xf>
    <xf numFmtId="0" fontId="30" fillId="3" borderId="20" xfId="9" applyFont="1" applyFill="1" applyBorder="1" applyAlignment="1" applyProtection="1">
      <alignment horizontal="left" vertical="top" wrapText="1" readingOrder="1"/>
      <protection locked="0"/>
    </xf>
    <xf numFmtId="0" fontId="18" fillId="3" borderId="0" xfId="9" applyFont="1" applyFill="1" applyAlignment="1" applyProtection="1">
      <alignment horizontal="left" vertical="top" wrapText="1" readingOrder="1"/>
      <protection locked="0"/>
    </xf>
    <xf numFmtId="0" fontId="18" fillId="3" borderId="20" xfId="9" applyFont="1" applyFill="1" applyBorder="1" applyAlignment="1" applyProtection="1">
      <alignment horizontal="left" vertical="top" wrapText="1" readingOrder="1"/>
      <protection locked="0"/>
    </xf>
    <xf numFmtId="0" fontId="26" fillId="0" borderId="7" xfId="9" applyFont="1" applyBorder="1" applyAlignment="1">
      <alignment horizontal="center" wrapText="1"/>
    </xf>
    <xf numFmtId="2" fontId="17" fillId="0" borderId="7" xfId="9" applyNumberFormat="1" applyFont="1" applyBorder="1" applyAlignment="1">
      <alignment horizontal="center"/>
    </xf>
    <xf numFmtId="0" fontId="15" fillId="3" borderId="0" xfId="10" applyFont="1" applyFill="1" applyAlignment="1" applyProtection="1">
      <alignment horizontal="left" vertical="top" wrapText="1" readingOrder="1"/>
      <protection locked="0"/>
    </xf>
    <xf numFmtId="0" fontId="18" fillId="3" borderId="0" xfId="10" applyFont="1" applyFill="1" applyAlignment="1" applyProtection="1">
      <alignment horizontal="left" vertical="top" wrapText="1" readingOrder="1"/>
      <protection locked="0"/>
    </xf>
    <xf numFmtId="0" fontId="26" fillId="0" borderId="10" xfId="10" applyFont="1" applyBorder="1" applyAlignment="1">
      <alignment horizontal="center" wrapText="1"/>
    </xf>
    <xf numFmtId="0" fontId="26" fillId="0" borderId="11" xfId="10" applyFont="1" applyBorder="1" applyAlignment="1">
      <alignment horizontal="center" wrapText="1"/>
    </xf>
    <xf numFmtId="0" fontId="26" fillId="0" borderId="12" xfId="10" applyFont="1" applyBorder="1" applyAlignment="1">
      <alignment horizontal="center" wrapText="1"/>
    </xf>
    <xf numFmtId="2" fontId="17" fillId="0" borderId="8" xfId="9" applyNumberFormat="1" applyFont="1" applyBorder="1" applyAlignment="1">
      <alignment horizontal="center"/>
    </xf>
    <xf numFmtId="2" fontId="17" fillId="0" borderId="22" xfId="9" applyNumberFormat="1" applyFont="1" applyBorder="1" applyAlignment="1">
      <alignment horizontal="center"/>
    </xf>
    <xf numFmtId="2" fontId="17" fillId="0" borderId="9" xfId="9" applyNumberFormat="1" applyFont="1" applyBorder="1" applyAlignment="1">
      <alignment horizontal="center"/>
    </xf>
    <xf numFmtId="2" fontId="17" fillId="0" borderId="6" xfId="9" applyNumberFormat="1" applyFont="1" applyBorder="1" applyAlignment="1">
      <alignment horizontal="center"/>
    </xf>
    <xf numFmtId="2" fontId="17" fillId="0" borderId="0" xfId="9" applyNumberFormat="1" applyFont="1" applyBorder="1" applyAlignment="1">
      <alignment horizontal="center"/>
    </xf>
    <xf numFmtId="2" fontId="17" fillId="0" borderId="20" xfId="9" applyNumberFormat="1" applyFont="1" applyBorder="1" applyAlignment="1">
      <alignment horizontal="center"/>
    </xf>
    <xf numFmtId="2" fontId="17" fillId="0" borderId="27" xfId="9" applyNumberFormat="1" applyFont="1" applyBorder="1" applyAlignment="1">
      <alignment horizontal="center"/>
    </xf>
    <xf numFmtId="2" fontId="17" fillId="0" borderId="4" xfId="9" applyNumberFormat="1" applyFont="1" applyBorder="1" applyAlignment="1">
      <alignment horizontal="center"/>
    </xf>
    <xf numFmtId="2" fontId="17" fillId="0" borderId="25" xfId="9" applyNumberFormat="1" applyFont="1" applyBorder="1" applyAlignment="1">
      <alignment horizontal="center"/>
    </xf>
    <xf numFmtId="0" fontId="15" fillId="3" borderId="0" xfId="9" applyFont="1" applyFill="1" applyAlignment="1" applyProtection="1">
      <alignment horizontal="left" vertical="top" wrapText="1" readingOrder="1"/>
      <protection locked="0"/>
    </xf>
    <xf numFmtId="0" fontId="31" fillId="4" borderId="0" xfId="9" applyFont="1" applyFill="1"/>
    <xf numFmtId="2" fontId="17" fillId="0" borderId="13" xfId="9" applyNumberFormat="1" applyFont="1" applyBorder="1" applyAlignment="1">
      <alignment horizontal="center"/>
    </xf>
    <xf numFmtId="2" fontId="17" fillId="0" borderId="14" xfId="9" applyNumberFormat="1" applyFont="1" applyBorder="1" applyAlignment="1">
      <alignment horizontal="center"/>
    </xf>
    <xf numFmtId="2" fontId="17" fillId="0" borderId="15" xfId="9" applyNumberFormat="1" applyFont="1" applyBorder="1" applyAlignment="1">
      <alignment horizontal="center"/>
    </xf>
    <xf numFmtId="2" fontId="29" fillId="0" borderId="28" xfId="9" applyNumberFormat="1" applyFont="1" applyBorder="1" applyAlignment="1">
      <alignment horizontal="center"/>
    </xf>
    <xf numFmtId="2" fontId="29" fillId="0" borderId="29" xfId="9" applyNumberFormat="1" applyFont="1" applyBorder="1" applyAlignment="1">
      <alignment horizontal="center"/>
    </xf>
    <xf numFmtId="2" fontId="29" fillId="0" borderId="31" xfId="9" applyNumberFormat="1" applyFont="1" applyBorder="1" applyAlignment="1">
      <alignment horizontal="center"/>
    </xf>
    <xf numFmtId="2" fontId="29" fillId="0" borderId="7" xfId="9" applyNumberFormat="1" applyFont="1" applyBorder="1" applyAlignment="1">
      <alignment horizontal="center"/>
    </xf>
    <xf numFmtId="2" fontId="11" fillId="0" borderId="26" xfId="9" applyNumberFormat="1" applyFont="1" applyBorder="1" applyAlignment="1">
      <alignment horizontal="center" vertical="center" textRotation="90"/>
    </xf>
    <xf numFmtId="2" fontId="11" fillId="0" borderId="21" xfId="9" applyNumberFormat="1" applyFont="1" applyBorder="1" applyAlignment="1">
      <alignment horizontal="center" vertical="center" textRotation="90"/>
    </xf>
    <xf numFmtId="2" fontId="11" fillId="0" borderId="5" xfId="9" applyNumberFormat="1" applyFont="1" applyBorder="1" applyAlignment="1">
      <alignment horizontal="center" vertical="center" textRotation="90"/>
    </xf>
    <xf numFmtId="2" fontId="37" fillId="0" borderId="26" xfId="9" applyNumberFormat="1" applyFont="1" applyBorder="1" applyAlignment="1">
      <alignment horizontal="center" vertical="center" textRotation="90"/>
    </xf>
    <xf numFmtId="2" fontId="37" fillId="0" borderId="21" xfId="9" applyNumberFormat="1" applyFont="1" applyBorder="1" applyAlignment="1">
      <alignment horizontal="center" vertical="center" textRotation="90"/>
    </xf>
    <xf numFmtId="2" fontId="37" fillId="0" borderId="5" xfId="9" applyNumberFormat="1" applyFont="1" applyBorder="1" applyAlignment="1">
      <alignment horizontal="center" vertical="center" textRotation="90"/>
    </xf>
    <xf numFmtId="2" fontId="11" fillId="0" borderId="26" xfId="9" applyNumberFormat="1" applyFont="1" applyBorder="1" applyAlignment="1">
      <alignment horizontal="center" textRotation="90"/>
    </xf>
    <xf numFmtId="2" fontId="11" fillId="0" borderId="21" xfId="9" applyNumberFormat="1" applyFont="1" applyBorder="1" applyAlignment="1">
      <alignment horizontal="center" textRotation="90"/>
    </xf>
    <xf numFmtId="2" fontId="11" fillId="0" borderId="5" xfId="9" applyNumberFormat="1" applyFont="1" applyBorder="1" applyAlignment="1">
      <alignment horizontal="center" textRotation="90"/>
    </xf>
    <xf numFmtId="2" fontId="29" fillId="0" borderId="26" xfId="9" applyNumberFormat="1" applyFont="1" applyBorder="1" applyAlignment="1">
      <alignment horizontal="center" vertical="center" textRotation="90"/>
    </xf>
    <xf numFmtId="2" fontId="29" fillId="0" borderId="21" xfId="9" applyNumberFormat="1" applyFont="1" applyBorder="1" applyAlignment="1">
      <alignment horizontal="center" vertical="center" textRotation="90"/>
    </xf>
    <xf numFmtId="2" fontId="29" fillId="0" borderId="5" xfId="9" applyNumberFormat="1" applyFont="1" applyBorder="1" applyAlignment="1">
      <alignment horizontal="center" vertical="center" textRotation="90"/>
    </xf>
    <xf numFmtId="2" fontId="29" fillId="0" borderId="26" xfId="9" applyNumberFormat="1" applyFont="1" applyBorder="1" applyAlignment="1">
      <alignment horizontal="center" textRotation="90"/>
    </xf>
    <xf numFmtId="2" fontId="29" fillId="0" borderId="21" xfId="9" applyNumberFormat="1" applyFont="1" applyBorder="1" applyAlignment="1">
      <alignment horizontal="center" textRotation="90"/>
    </xf>
    <xf numFmtId="2" fontId="29" fillId="0" borderId="5" xfId="9" applyNumberFormat="1" applyFont="1" applyBorder="1" applyAlignment="1">
      <alignment horizontal="center" textRotation="90"/>
    </xf>
    <xf numFmtId="0" fontId="15" fillId="3" borderId="24" xfId="9" applyFont="1" applyFill="1" applyBorder="1" applyAlignment="1" applyProtection="1">
      <alignment horizontal="left" vertical="top" wrapText="1" readingOrder="1"/>
      <protection locked="0"/>
    </xf>
    <xf numFmtId="0" fontId="18" fillId="3" borderId="1" xfId="9" applyFont="1" applyFill="1" applyBorder="1" applyAlignment="1" applyProtection="1">
      <alignment horizontal="left" vertical="top" wrapText="1" readingOrder="1"/>
      <protection locked="0"/>
    </xf>
    <xf numFmtId="0" fontId="27" fillId="0" borderId="7" xfId="9" applyFont="1" applyBorder="1" applyAlignment="1">
      <alignment horizontal="right" wrapText="1"/>
    </xf>
    <xf numFmtId="0" fontId="23" fillId="0" borderId="13" xfId="9" applyNumberFormat="1" applyFont="1" applyFill="1" applyBorder="1" applyAlignment="1">
      <alignment horizontal="left" vertical="top"/>
    </xf>
    <xf numFmtId="0" fontId="23" fillId="0" borderId="14" xfId="9" applyNumberFormat="1" applyFont="1" applyFill="1" applyBorder="1" applyAlignment="1">
      <alignment horizontal="left" vertical="top"/>
    </xf>
    <xf numFmtId="0" fontId="23" fillId="0" borderId="15" xfId="9" applyNumberFormat="1" applyFont="1" applyFill="1" applyBorder="1" applyAlignment="1">
      <alignment horizontal="left" vertical="top"/>
    </xf>
    <xf numFmtId="0" fontId="15" fillId="3" borderId="20" xfId="9" applyFont="1" applyFill="1" applyBorder="1" applyAlignment="1" applyProtection="1">
      <alignment horizontal="left" vertical="top" wrapText="1" readingOrder="1"/>
      <protection locked="0"/>
    </xf>
    <xf numFmtId="0" fontId="26" fillId="0" borderId="10" xfId="9" applyFont="1" applyBorder="1" applyAlignment="1">
      <alignment horizontal="center" wrapText="1"/>
    </xf>
    <xf numFmtId="0" fontId="26" fillId="0" borderId="11" xfId="9" applyFont="1" applyBorder="1" applyAlignment="1">
      <alignment horizontal="center" wrapText="1"/>
    </xf>
    <xf numFmtId="0" fontId="26" fillId="0" borderId="12" xfId="9" applyFont="1" applyBorder="1" applyAlignment="1">
      <alignment horizontal="center" wrapText="1"/>
    </xf>
    <xf numFmtId="2" fontId="17" fillId="0" borderId="10" xfId="9" applyNumberFormat="1" applyFont="1" applyBorder="1" applyAlignment="1">
      <alignment horizontal="center"/>
    </xf>
    <xf numFmtId="2" fontId="17" fillId="0" borderId="11" xfId="9" applyNumberFormat="1" applyFont="1" applyBorder="1" applyAlignment="1">
      <alignment horizontal="center"/>
    </xf>
    <xf numFmtId="2" fontId="17" fillId="0" borderId="12" xfId="9" applyNumberFormat="1" applyFont="1" applyBorder="1" applyAlignment="1">
      <alignment horizontal="center"/>
    </xf>
    <xf numFmtId="0" fontId="27" fillId="0" borderId="10" xfId="9" applyFont="1" applyBorder="1" applyAlignment="1">
      <alignment horizontal="right" wrapText="1"/>
    </xf>
    <xf numFmtId="0" fontId="27" fillId="0" borderId="11" xfId="9" applyFont="1" applyBorder="1" applyAlignment="1">
      <alignment horizontal="right" wrapText="1"/>
    </xf>
    <xf numFmtId="0" fontId="27" fillId="0" borderId="12" xfId="9" applyFont="1" applyBorder="1" applyAlignment="1">
      <alignment horizontal="right" wrapText="1"/>
    </xf>
    <xf numFmtId="0" fontId="0" fillId="0" borderId="0" xfId="0" applyAlignment="1">
      <alignment vertical="top" wrapText="1" readingOrder="1"/>
    </xf>
    <xf numFmtId="0" fontId="0" fillId="0" borderId="20" xfId="0" applyBorder="1" applyAlignment="1">
      <alignment vertical="top" wrapText="1" readingOrder="1"/>
    </xf>
    <xf numFmtId="0" fontId="23" fillId="0" borderId="6" xfId="9" applyNumberFormat="1" applyFont="1" applyFill="1" applyBorder="1" applyAlignment="1">
      <alignment horizontal="left" vertical="top" wrapText="1"/>
    </xf>
    <xf numFmtId="0" fontId="23" fillId="0" borderId="0" xfId="9" applyNumberFormat="1" applyFont="1" applyFill="1" applyBorder="1" applyAlignment="1">
      <alignment horizontal="left" vertical="top" wrapText="1"/>
    </xf>
    <xf numFmtId="0" fontId="0" fillId="0" borderId="0" xfId="0" applyAlignment="1">
      <alignment vertical="top" wrapText="1"/>
    </xf>
    <xf numFmtId="0" fontId="0" fillId="0" borderId="20" xfId="0" applyBorder="1" applyAlignment="1">
      <alignment vertical="top" wrapText="1"/>
    </xf>
    <xf numFmtId="0" fontId="23" fillId="0" borderId="16" xfId="9" applyNumberFormat="1" applyFont="1" applyFill="1" applyBorder="1" applyAlignment="1">
      <alignment horizontal="left" vertical="top" wrapText="1"/>
    </xf>
    <xf numFmtId="0" fontId="23" fillId="0" borderId="17" xfId="9" applyNumberFormat="1" applyFont="1" applyFill="1" applyBorder="1" applyAlignment="1">
      <alignment horizontal="lef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Alignment="1"/>
    <xf numFmtId="0" fontId="0" fillId="0" borderId="20" xfId="0" applyBorder="1" applyAlignment="1"/>
    <xf numFmtId="0" fontId="30" fillId="8" borderId="33" xfId="9" applyFont="1" applyFill="1" applyBorder="1" applyAlignment="1" applyProtection="1">
      <alignment horizontal="left" vertical="top" wrapText="1" readingOrder="1"/>
      <protection locked="0"/>
    </xf>
    <xf numFmtId="0" fontId="30" fillId="8" borderId="0" xfId="9" applyFont="1" applyFill="1" applyBorder="1" applyAlignment="1" applyProtection="1">
      <alignment horizontal="left" vertical="top" wrapText="1" readingOrder="1"/>
      <protection locked="0"/>
    </xf>
    <xf numFmtId="0" fontId="31" fillId="8" borderId="33" xfId="9" applyFont="1" applyFill="1" applyBorder="1" applyAlignment="1" applyProtection="1">
      <alignment horizontal="left" vertical="top" wrapText="1" readingOrder="1"/>
      <protection locked="0"/>
    </xf>
    <xf numFmtId="0" fontId="31" fillId="8" borderId="0" xfId="9" applyFont="1" applyFill="1" applyBorder="1" applyAlignment="1" applyProtection="1">
      <alignment horizontal="left" vertical="top" wrapText="1" readingOrder="1"/>
      <protection locked="0"/>
    </xf>
    <xf numFmtId="0" fontId="17" fillId="0" borderId="10" xfId="9" applyFont="1" applyBorder="1" applyAlignment="1">
      <alignment horizontal="center" wrapText="1"/>
    </xf>
    <xf numFmtId="0" fontId="17" fillId="0" borderId="11" xfId="9" applyFont="1" applyBorder="1" applyAlignment="1">
      <alignment horizontal="center" wrapText="1"/>
    </xf>
    <xf numFmtId="0" fontId="17" fillId="0" borderId="10" xfId="9" applyFont="1" applyBorder="1" applyAlignment="1">
      <alignment horizontal="center"/>
    </xf>
    <xf numFmtId="0" fontId="17" fillId="0" borderId="11" xfId="9" applyFont="1" applyBorder="1" applyAlignment="1">
      <alignment horizontal="center"/>
    </xf>
    <xf numFmtId="0" fontId="17" fillId="0" borderId="12" xfId="9" applyFont="1" applyBorder="1" applyAlignment="1">
      <alignment horizontal="center"/>
    </xf>
    <xf numFmtId="0" fontId="17" fillId="2" borderId="10" xfId="9" applyFont="1" applyFill="1" applyBorder="1" applyAlignment="1">
      <alignment horizontal="center"/>
    </xf>
    <xf numFmtId="0" fontId="17" fillId="2" borderId="11" xfId="9" applyFont="1" applyFill="1" applyBorder="1" applyAlignment="1">
      <alignment horizontal="center"/>
    </xf>
    <xf numFmtId="0" fontId="17" fillId="2" borderId="12" xfId="9" applyFont="1" applyFill="1" applyBorder="1" applyAlignment="1">
      <alignment horizontal="center"/>
    </xf>
    <xf numFmtId="0" fontId="23" fillId="0" borderId="13" xfId="9" applyNumberFormat="1" applyFont="1" applyFill="1" applyBorder="1" applyAlignment="1">
      <alignment horizontal="left" vertical="top" wrapText="1"/>
    </xf>
    <xf numFmtId="0" fontId="23" fillId="0" borderId="14" xfId="9" applyNumberFormat="1" applyFont="1" applyFill="1" applyBorder="1" applyAlignment="1">
      <alignment horizontal="left" vertical="top" wrapText="1"/>
    </xf>
    <xf numFmtId="0" fontId="0" fillId="0" borderId="15" xfId="0" applyBorder="1" applyAlignment="1"/>
    <xf numFmtId="0" fontId="0" fillId="0" borderId="18" xfId="0" applyBorder="1" applyAlignment="1"/>
    <xf numFmtId="2" fontId="21" fillId="0" borderId="10" xfId="9" applyNumberFormat="1" applyFont="1" applyBorder="1" applyAlignment="1">
      <alignment horizontal="left" wrapText="1"/>
    </xf>
    <xf numFmtId="2" fontId="21" fillId="0" borderId="11" xfId="9" applyNumberFormat="1" applyFont="1" applyBorder="1" applyAlignment="1">
      <alignment horizontal="left" wrapText="1"/>
    </xf>
    <xf numFmtId="0" fontId="0" fillId="0" borderId="11" xfId="0" applyBorder="1" applyAlignment="1"/>
    <xf numFmtId="0" fontId="0" fillId="0" borderId="12" xfId="0" applyBorder="1" applyAlignment="1"/>
    <xf numFmtId="0" fontId="26" fillId="2" borderId="10" xfId="9" applyFont="1" applyFill="1" applyBorder="1" applyAlignment="1">
      <alignment horizontal="center" wrapText="1"/>
    </xf>
    <xf numFmtId="0" fontId="26" fillId="2" borderId="11" xfId="9" applyFont="1" applyFill="1" applyBorder="1" applyAlignment="1">
      <alignment horizontal="center" wrapText="1"/>
    </xf>
    <xf numFmtId="2" fontId="17" fillId="2" borderId="15" xfId="9" applyNumberFormat="1" applyFont="1" applyFill="1" applyBorder="1" applyAlignment="1">
      <alignment horizontal="right" wrapText="1"/>
    </xf>
    <xf numFmtId="2" fontId="17" fillId="2" borderId="25" xfId="9" applyNumberFormat="1" applyFont="1" applyFill="1" applyBorder="1" applyAlignment="1">
      <alignment horizontal="right" wrapText="1"/>
    </xf>
  </cellXfs>
  <cellStyles count="14">
    <cellStyle name="Comma 2" xfId="3" xr:uid="{00000000-0005-0000-0000-000000000000}"/>
    <cellStyle name="Comma 3" xfId="4" xr:uid="{00000000-0005-0000-0000-000001000000}"/>
    <cellStyle name="Comma 4" xfId="11" xr:uid="{00000000-0005-0000-0000-000002000000}"/>
    <cellStyle name="Comma 5" xfId="13" xr:uid="{00000000-0005-0000-0000-000003000000}"/>
    <cellStyle name="Hyperlink" xfId="2" builtinId="8"/>
    <cellStyle name="Normal" xfId="0" builtinId="0"/>
    <cellStyle name="Normal 2" xfId="1" xr:uid="{00000000-0005-0000-0000-000006000000}"/>
    <cellStyle name="Normal 2 2" xfId="7" xr:uid="{00000000-0005-0000-0000-000007000000}"/>
    <cellStyle name="Normal 3" xfId="5" xr:uid="{00000000-0005-0000-0000-000008000000}"/>
    <cellStyle name="Normal 3 2" xfId="10" xr:uid="{00000000-0005-0000-0000-000009000000}"/>
    <cellStyle name="Normal 4" xfId="9" xr:uid="{00000000-0005-0000-0000-00000A000000}"/>
    <cellStyle name="Percent 2" xfId="6" xr:uid="{00000000-0005-0000-0000-00000B000000}"/>
    <cellStyle name="Percent 2 2" xfId="8" xr:uid="{00000000-0005-0000-0000-00000C000000}"/>
    <cellStyle name="Percent 3" xfId="12" xr:uid="{00000000-0005-0000-0000-00000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57150</xdr:rowOff>
    </xdr:from>
    <xdr:to>
      <xdr:col>1</xdr:col>
      <xdr:colOff>2019300</xdr:colOff>
      <xdr:row>7</xdr:row>
      <xdr:rowOff>419100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0"/>
          <a:ext cx="20383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3</xdr:row>
      <xdr:rowOff>38100</xdr:rowOff>
    </xdr:from>
    <xdr:to>
      <xdr:col>6</xdr:col>
      <xdr:colOff>390525</xdr:colOff>
      <xdr:row>7</xdr:row>
      <xdr:rowOff>323850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523875"/>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planning.statistics@communities.gsi.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B19"/>
  <sheetViews>
    <sheetView showGridLines="0" showRowColHeaders="0" tabSelected="1" zoomScaleNormal="100" workbookViewId="0"/>
  </sheetViews>
  <sheetFormatPr defaultRowHeight="12.5" x14ac:dyDescent="0.25"/>
  <cols>
    <col min="1" max="1" width="2.7265625" style="2" customWidth="1"/>
    <col min="2" max="2" width="68.453125" style="2" bestFit="1" customWidth="1"/>
    <col min="3" max="256" width="9.1796875" style="2"/>
    <col min="257" max="257" width="2.7265625" style="2" customWidth="1"/>
    <col min="258" max="258" width="68.453125" style="2" bestFit="1" customWidth="1"/>
    <col min="259" max="512" width="9.1796875" style="2"/>
    <col min="513" max="513" width="2.7265625" style="2" customWidth="1"/>
    <col min="514" max="514" width="68.453125" style="2" bestFit="1" customWidth="1"/>
    <col min="515" max="768" width="9.1796875" style="2"/>
    <col min="769" max="769" width="2.7265625" style="2" customWidth="1"/>
    <col min="770" max="770" width="68.453125" style="2" bestFit="1" customWidth="1"/>
    <col min="771" max="1024" width="9.1796875" style="2"/>
    <col min="1025" max="1025" width="2.7265625" style="2" customWidth="1"/>
    <col min="1026" max="1026" width="68.453125" style="2" bestFit="1" customWidth="1"/>
    <col min="1027" max="1280" width="9.1796875" style="2"/>
    <col min="1281" max="1281" width="2.7265625" style="2" customWidth="1"/>
    <col min="1282" max="1282" width="68.453125" style="2" bestFit="1" customWidth="1"/>
    <col min="1283" max="1536" width="9.1796875" style="2"/>
    <col min="1537" max="1537" width="2.7265625" style="2" customWidth="1"/>
    <col min="1538" max="1538" width="68.453125" style="2" bestFit="1" customWidth="1"/>
    <col min="1539" max="1792" width="9.1796875" style="2"/>
    <col min="1793" max="1793" width="2.7265625" style="2" customWidth="1"/>
    <col min="1794" max="1794" width="68.453125" style="2" bestFit="1" customWidth="1"/>
    <col min="1795" max="2048" width="9.1796875" style="2"/>
    <col min="2049" max="2049" width="2.7265625" style="2" customWidth="1"/>
    <col min="2050" max="2050" width="68.453125" style="2" bestFit="1" customWidth="1"/>
    <col min="2051" max="2304" width="9.1796875" style="2"/>
    <col min="2305" max="2305" width="2.7265625" style="2" customWidth="1"/>
    <col min="2306" max="2306" width="68.453125" style="2" bestFit="1" customWidth="1"/>
    <col min="2307" max="2560" width="9.1796875" style="2"/>
    <col min="2561" max="2561" width="2.7265625" style="2" customWidth="1"/>
    <col min="2562" max="2562" width="68.453125" style="2" bestFit="1" customWidth="1"/>
    <col min="2563" max="2816" width="9.1796875" style="2"/>
    <col min="2817" max="2817" width="2.7265625" style="2" customWidth="1"/>
    <col min="2818" max="2818" width="68.453125" style="2" bestFit="1" customWidth="1"/>
    <col min="2819" max="3072" width="9.1796875" style="2"/>
    <col min="3073" max="3073" width="2.7265625" style="2" customWidth="1"/>
    <col min="3074" max="3074" width="68.453125" style="2" bestFit="1" customWidth="1"/>
    <col min="3075" max="3328" width="9.1796875" style="2"/>
    <col min="3329" max="3329" width="2.7265625" style="2" customWidth="1"/>
    <col min="3330" max="3330" width="68.453125" style="2" bestFit="1" customWidth="1"/>
    <col min="3331" max="3584" width="9.1796875" style="2"/>
    <col min="3585" max="3585" width="2.7265625" style="2" customWidth="1"/>
    <col min="3586" max="3586" width="68.453125" style="2" bestFit="1" customWidth="1"/>
    <col min="3587" max="3840" width="9.1796875" style="2"/>
    <col min="3841" max="3841" width="2.7265625" style="2" customWidth="1"/>
    <col min="3842" max="3842" width="68.453125" style="2" bestFit="1" customWidth="1"/>
    <col min="3843" max="4096" width="9.1796875" style="2"/>
    <col min="4097" max="4097" width="2.7265625" style="2" customWidth="1"/>
    <col min="4098" max="4098" width="68.453125" style="2" bestFit="1" customWidth="1"/>
    <col min="4099" max="4352" width="9.1796875" style="2"/>
    <col min="4353" max="4353" width="2.7265625" style="2" customWidth="1"/>
    <col min="4354" max="4354" width="68.453125" style="2" bestFit="1" customWidth="1"/>
    <col min="4355" max="4608" width="9.1796875" style="2"/>
    <col min="4609" max="4609" width="2.7265625" style="2" customWidth="1"/>
    <col min="4610" max="4610" width="68.453125" style="2" bestFit="1" customWidth="1"/>
    <col min="4611" max="4864" width="9.1796875" style="2"/>
    <col min="4865" max="4865" width="2.7265625" style="2" customWidth="1"/>
    <col min="4866" max="4866" width="68.453125" style="2" bestFit="1" customWidth="1"/>
    <col min="4867" max="5120" width="9.1796875" style="2"/>
    <col min="5121" max="5121" width="2.7265625" style="2" customWidth="1"/>
    <col min="5122" max="5122" width="68.453125" style="2" bestFit="1" customWidth="1"/>
    <col min="5123" max="5376" width="9.1796875" style="2"/>
    <col min="5377" max="5377" width="2.7265625" style="2" customWidth="1"/>
    <col min="5378" max="5378" width="68.453125" style="2" bestFit="1" customWidth="1"/>
    <col min="5379" max="5632" width="9.1796875" style="2"/>
    <col min="5633" max="5633" width="2.7265625" style="2" customWidth="1"/>
    <col min="5634" max="5634" width="68.453125" style="2" bestFit="1" customWidth="1"/>
    <col min="5635" max="5888" width="9.1796875" style="2"/>
    <col min="5889" max="5889" width="2.7265625" style="2" customWidth="1"/>
    <col min="5890" max="5890" width="68.453125" style="2" bestFit="1" customWidth="1"/>
    <col min="5891" max="6144" width="9.1796875" style="2"/>
    <col min="6145" max="6145" width="2.7265625" style="2" customWidth="1"/>
    <col min="6146" max="6146" width="68.453125" style="2" bestFit="1" customWidth="1"/>
    <col min="6147" max="6400" width="9.1796875" style="2"/>
    <col min="6401" max="6401" width="2.7265625" style="2" customWidth="1"/>
    <col min="6402" max="6402" width="68.453125" style="2" bestFit="1" customWidth="1"/>
    <col min="6403" max="6656" width="9.1796875" style="2"/>
    <col min="6657" max="6657" width="2.7265625" style="2" customWidth="1"/>
    <col min="6658" max="6658" width="68.453125" style="2" bestFit="1" customWidth="1"/>
    <col min="6659" max="6912" width="9.1796875" style="2"/>
    <col min="6913" max="6913" width="2.7265625" style="2" customWidth="1"/>
    <col min="6914" max="6914" width="68.453125" style="2" bestFit="1" customWidth="1"/>
    <col min="6915" max="7168" width="9.1796875" style="2"/>
    <col min="7169" max="7169" width="2.7265625" style="2" customWidth="1"/>
    <col min="7170" max="7170" width="68.453125" style="2" bestFit="1" customWidth="1"/>
    <col min="7171" max="7424" width="9.1796875" style="2"/>
    <col min="7425" max="7425" width="2.7265625" style="2" customWidth="1"/>
    <col min="7426" max="7426" width="68.453125" style="2" bestFit="1" customWidth="1"/>
    <col min="7427" max="7680" width="9.1796875" style="2"/>
    <col min="7681" max="7681" width="2.7265625" style="2" customWidth="1"/>
    <col min="7682" max="7682" width="68.453125" style="2" bestFit="1" customWidth="1"/>
    <col min="7683" max="7936" width="9.1796875" style="2"/>
    <col min="7937" max="7937" width="2.7265625" style="2" customWidth="1"/>
    <col min="7938" max="7938" width="68.453125" style="2" bestFit="1" customWidth="1"/>
    <col min="7939" max="8192" width="9.1796875" style="2"/>
    <col min="8193" max="8193" width="2.7265625" style="2" customWidth="1"/>
    <col min="8194" max="8194" width="68.453125" style="2" bestFit="1" customWidth="1"/>
    <col min="8195" max="8448" width="9.1796875" style="2"/>
    <col min="8449" max="8449" width="2.7265625" style="2" customWidth="1"/>
    <col min="8450" max="8450" width="68.453125" style="2" bestFit="1" customWidth="1"/>
    <col min="8451" max="8704" width="9.1796875" style="2"/>
    <col min="8705" max="8705" width="2.7265625" style="2" customWidth="1"/>
    <col min="8706" max="8706" width="68.453125" style="2" bestFit="1" customWidth="1"/>
    <col min="8707" max="8960" width="9.1796875" style="2"/>
    <col min="8961" max="8961" width="2.7265625" style="2" customWidth="1"/>
    <col min="8962" max="8962" width="68.453125" style="2" bestFit="1" customWidth="1"/>
    <col min="8963" max="9216" width="9.1796875" style="2"/>
    <col min="9217" max="9217" width="2.7265625" style="2" customWidth="1"/>
    <col min="9218" max="9218" width="68.453125" style="2" bestFit="1" customWidth="1"/>
    <col min="9219" max="9472" width="9.1796875" style="2"/>
    <col min="9473" max="9473" width="2.7265625" style="2" customWidth="1"/>
    <col min="9474" max="9474" width="68.453125" style="2" bestFit="1" customWidth="1"/>
    <col min="9475" max="9728" width="9.1796875" style="2"/>
    <col min="9729" max="9729" width="2.7265625" style="2" customWidth="1"/>
    <col min="9730" max="9730" width="68.453125" style="2" bestFit="1" customWidth="1"/>
    <col min="9731" max="9984" width="9.1796875" style="2"/>
    <col min="9985" max="9985" width="2.7265625" style="2" customWidth="1"/>
    <col min="9986" max="9986" width="68.453125" style="2" bestFit="1" customWidth="1"/>
    <col min="9987" max="10240" width="9.1796875" style="2"/>
    <col min="10241" max="10241" width="2.7265625" style="2" customWidth="1"/>
    <col min="10242" max="10242" width="68.453125" style="2" bestFit="1" customWidth="1"/>
    <col min="10243" max="10496" width="9.1796875" style="2"/>
    <col min="10497" max="10497" width="2.7265625" style="2" customWidth="1"/>
    <col min="10498" max="10498" width="68.453125" style="2" bestFit="1" customWidth="1"/>
    <col min="10499" max="10752" width="9.1796875" style="2"/>
    <col min="10753" max="10753" width="2.7265625" style="2" customWidth="1"/>
    <col min="10754" max="10754" width="68.453125" style="2" bestFit="1" customWidth="1"/>
    <col min="10755" max="11008" width="9.1796875" style="2"/>
    <col min="11009" max="11009" width="2.7265625" style="2" customWidth="1"/>
    <col min="11010" max="11010" width="68.453125" style="2" bestFit="1" customWidth="1"/>
    <col min="11011" max="11264" width="9.1796875" style="2"/>
    <col min="11265" max="11265" width="2.7265625" style="2" customWidth="1"/>
    <col min="11266" max="11266" width="68.453125" style="2" bestFit="1" customWidth="1"/>
    <col min="11267" max="11520" width="9.1796875" style="2"/>
    <col min="11521" max="11521" width="2.7265625" style="2" customWidth="1"/>
    <col min="11522" max="11522" width="68.453125" style="2" bestFit="1" customWidth="1"/>
    <col min="11523" max="11776" width="9.1796875" style="2"/>
    <col min="11777" max="11777" width="2.7265625" style="2" customWidth="1"/>
    <col min="11778" max="11778" width="68.453125" style="2" bestFit="1" customWidth="1"/>
    <col min="11779" max="12032" width="9.1796875" style="2"/>
    <col min="12033" max="12033" width="2.7265625" style="2" customWidth="1"/>
    <col min="12034" max="12034" width="68.453125" style="2" bestFit="1" customWidth="1"/>
    <col min="12035" max="12288" width="9.1796875" style="2"/>
    <col min="12289" max="12289" width="2.7265625" style="2" customWidth="1"/>
    <col min="12290" max="12290" width="68.453125" style="2" bestFit="1" customWidth="1"/>
    <col min="12291" max="12544" width="9.1796875" style="2"/>
    <col min="12545" max="12545" width="2.7265625" style="2" customWidth="1"/>
    <col min="12546" max="12546" width="68.453125" style="2" bestFit="1" customWidth="1"/>
    <col min="12547" max="12800" width="9.1796875" style="2"/>
    <col min="12801" max="12801" width="2.7265625" style="2" customWidth="1"/>
    <col min="12802" max="12802" width="68.453125" style="2" bestFit="1" customWidth="1"/>
    <col min="12803" max="13056" width="9.1796875" style="2"/>
    <col min="13057" max="13057" width="2.7265625" style="2" customWidth="1"/>
    <col min="13058" max="13058" width="68.453125" style="2" bestFit="1" customWidth="1"/>
    <col min="13059" max="13312" width="9.1796875" style="2"/>
    <col min="13313" max="13313" width="2.7265625" style="2" customWidth="1"/>
    <col min="13314" max="13314" width="68.453125" style="2" bestFit="1" customWidth="1"/>
    <col min="13315" max="13568" width="9.1796875" style="2"/>
    <col min="13569" max="13569" width="2.7265625" style="2" customWidth="1"/>
    <col min="13570" max="13570" width="68.453125" style="2" bestFit="1" customWidth="1"/>
    <col min="13571" max="13824" width="9.1796875" style="2"/>
    <col min="13825" max="13825" width="2.7265625" style="2" customWidth="1"/>
    <col min="13826" max="13826" width="68.453125" style="2" bestFit="1" customWidth="1"/>
    <col min="13827" max="14080" width="9.1796875" style="2"/>
    <col min="14081" max="14081" width="2.7265625" style="2" customWidth="1"/>
    <col min="14082" max="14082" width="68.453125" style="2" bestFit="1" customWidth="1"/>
    <col min="14083" max="14336" width="9.1796875" style="2"/>
    <col min="14337" max="14337" width="2.7265625" style="2" customWidth="1"/>
    <col min="14338" max="14338" width="68.453125" style="2" bestFit="1" customWidth="1"/>
    <col min="14339" max="14592" width="9.1796875" style="2"/>
    <col min="14593" max="14593" width="2.7265625" style="2" customWidth="1"/>
    <col min="14594" max="14594" width="68.453125" style="2" bestFit="1" customWidth="1"/>
    <col min="14595" max="14848" width="9.1796875" style="2"/>
    <col min="14849" max="14849" width="2.7265625" style="2" customWidth="1"/>
    <col min="14850" max="14850" width="68.453125" style="2" bestFit="1" customWidth="1"/>
    <col min="14851" max="15104" width="9.1796875" style="2"/>
    <col min="15105" max="15105" width="2.7265625" style="2" customWidth="1"/>
    <col min="15106" max="15106" width="68.453125" style="2" bestFit="1" customWidth="1"/>
    <col min="15107" max="15360" width="9.1796875" style="2"/>
    <col min="15361" max="15361" width="2.7265625" style="2" customWidth="1"/>
    <col min="15362" max="15362" width="68.453125" style="2" bestFit="1" customWidth="1"/>
    <col min="15363" max="15616" width="9.1796875" style="2"/>
    <col min="15617" max="15617" width="2.7265625" style="2" customWidth="1"/>
    <col min="15618" max="15618" width="68.453125" style="2" bestFit="1" customWidth="1"/>
    <col min="15619" max="15872" width="9.1796875" style="2"/>
    <col min="15873" max="15873" width="2.7265625" style="2" customWidth="1"/>
    <col min="15874" max="15874" width="68.453125" style="2" bestFit="1" customWidth="1"/>
    <col min="15875" max="16128" width="9.1796875" style="2"/>
    <col min="16129" max="16129" width="2.7265625" style="2" customWidth="1"/>
    <col min="16130" max="16130" width="68.453125" style="2" bestFit="1" customWidth="1"/>
    <col min="16131" max="16384" width="9.1796875" style="2"/>
  </cols>
  <sheetData>
    <row r="8" spans="1:2" ht="44.5" x14ac:dyDescent="0.85">
      <c r="A8" s="1"/>
    </row>
    <row r="10" spans="1:2" ht="35" x14ac:dyDescent="0.7">
      <c r="B10" s="26" t="s">
        <v>17</v>
      </c>
    </row>
    <row r="11" spans="1:2" ht="17.5" x14ac:dyDescent="0.35">
      <c r="B11" s="3" t="s">
        <v>159</v>
      </c>
    </row>
    <row r="12" spans="1:2" ht="17.5" x14ac:dyDescent="0.35">
      <c r="B12" s="3"/>
    </row>
    <row r="13" spans="1:2" ht="17.5" x14ac:dyDescent="0.35">
      <c r="B13" s="3"/>
    </row>
    <row r="14" spans="1:2" ht="17.5" x14ac:dyDescent="0.35">
      <c r="B14" s="3"/>
    </row>
    <row r="15" spans="1:2" ht="17.5" x14ac:dyDescent="0.35">
      <c r="A15" s="4"/>
      <c r="B15" s="3"/>
    </row>
    <row r="16" spans="1:2" ht="15.5" x14ac:dyDescent="0.35">
      <c r="A16" s="4"/>
      <c r="B16" s="4" t="s">
        <v>18</v>
      </c>
    </row>
    <row r="17" spans="1:2" ht="15.5" x14ac:dyDescent="0.35">
      <c r="A17" s="4"/>
      <c r="B17" s="4" t="s">
        <v>19</v>
      </c>
    </row>
    <row r="18" spans="1:2" ht="15.5" x14ac:dyDescent="0.35">
      <c r="A18" s="4"/>
      <c r="B18" s="14" t="s">
        <v>128</v>
      </c>
    </row>
    <row r="19" spans="1:2" ht="15.5" x14ac:dyDescent="0.35">
      <c r="B19" s="4" t="s">
        <v>129</v>
      </c>
    </row>
  </sheetData>
  <pageMargins left="0.74803149606299213" right="0.74803149606299213" top="0.98425196850393704" bottom="0.98425196850393704" header="0.51181102362204722" footer="0.51181102362204722"/>
  <pageSetup paperSize="9" scale="7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16"/>
  <sheetViews>
    <sheetView workbookViewId="0"/>
  </sheetViews>
  <sheetFormatPr defaultColWidth="9.1796875" defaultRowHeight="14" x14ac:dyDescent="0.3"/>
  <cols>
    <col min="1" max="1" width="21" style="38" customWidth="1"/>
    <col min="2" max="2" width="32.7265625" style="38" customWidth="1"/>
    <col min="3" max="3" width="22.7265625" style="38" customWidth="1"/>
    <col min="4" max="4" width="22.81640625" style="38" customWidth="1"/>
    <col min="5" max="6" width="9.1796875" style="38"/>
    <col min="7" max="7" width="25.54296875" style="38" customWidth="1"/>
    <col min="8" max="23" width="9.1796875" style="38"/>
    <col min="24" max="16384" width="9.1796875" style="39"/>
  </cols>
  <sheetData>
    <row r="1" spans="1:23" ht="14.5" x14ac:dyDescent="0.3">
      <c r="A1" s="36" t="s">
        <v>101</v>
      </c>
      <c r="B1" s="361" t="s">
        <v>155</v>
      </c>
      <c r="C1" s="361"/>
      <c r="D1" s="361"/>
      <c r="E1" s="401"/>
      <c r="F1" s="401"/>
      <c r="G1" s="402"/>
    </row>
    <row r="2" spans="1:23" x14ac:dyDescent="0.3">
      <c r="A2" s="36"/>
      <c r="B2" s="343" t="s">
        <v>41</v>
      </c>
      <c r="C2" s="343"/>
      <c r="D2" s="343"/>
      <c r="E2" s="213"/>
      <c r="F2" s="213"/>
      <c r="G2" s="213"/>
    </row>
    <row r="3" spans="1:23" x14ac:dyDescent="0.3">
      <c r="A3" s="44"/>
      <c r="B3" s="45"/>
      <c r="C3" s="398" t="s">
        <v>61</v>
      </c>
      <c r="D3" s="399"/>
      <c r="E3" s="400"/>
      <c r="F3" s="229"/>
      <c r="G3" s="144" t="s">
        <v>21</v>
      </c>
      <c r="W3" s="39"/>
    </row>
    <row r="4" spans="1:23" x14ac:dyDescent="0.3">
      <c r="A4" s="44"/>
      <c r="B4" s="45"/>
      <c r="C4" s="392" t="s">
        <v>102</v>
      </c>
      <c r="D4" s="393"/>
      <c r="E4" s="393"/>
      <c r="F4" s="393"/>
      <c r="G4" s="394"/>
      <c r="W4" s="39"/>
    </row>
    <row r="5" spans="1:23" ht="25.5" x14ac:dyDescent="0.3">
      <c r="A5" s="37" t="s">
        <v>44</v>
      </c>
      <c r="B5" s="60" t="s">
        <v>22</v>
      </c>
      <c r="C5" s="244" t="s">
        <v>103</v>
      </c>
      <c r="D5" s="245" t="s">
        <v>94</v>
      </c>
      <c r="E5" s="246" t="s">
        <v>66</v>
      </c>
      <c r="F5" s="247"/>
      <c r="G5" s="248" t="s">
        <v>95</v>
      </c>
      <c r="W5" s="39"/>
    </row>
    <row r="6" spans="1:23" x14ac:dyDescent="0.3">
      <c r="A6" s="249"/>
      <c r="B6" s="51" t="s">
        <v>23</v>
      </c>
      <c r="C6" s="61">
        <v>1886.3041150000124</v>
      </c>
      <c r="D6" s="61">
        <v>741.55793000000119</v>
      </c>
      <c r="E6" s="61">
        <v>2627.8620450000135</v>
      </c>
      <c r="F6" s="37"/>
      <c r="G6" s="28">
        <f>D6/E6</f>
        <v>0.28219058584561174</v>
      </c>
      <c r="W6" s="39"/>
    </row>
    <row r="7" spans="1:23" x14ac:dyDescent="0.3">
      <c r="A7" s="37"/>
      <c r="B7" s="37" t="s">
        <v>24</v>
      </c>
      <c r="C7" s="63">
        <v>1567.7543260000036</v>
      </c>
      <c r="D7" s="63">
        <v>1005.827764999999</v>
      </c>
      <c r="E7" s="63">
        <f>C7+D7</f>
        <v>2573.5820910000025</v>
      </c>
      <c r="F7" s="37"/>
      <c r="G7" s="28">
        <f>D7/E7</f>
        <v>0.3908279314335647</v>
      </c>
    </row>
    <row r="8" spans="1:23" x14ac:dyDescent="0.3">
      <c r="A8" s="37"/>
      <c r="B8" s="37" t="s">
        <v>25</v>
      </c>
      <c r="C8" s="63">
        <v>1973.3889999999999</v>
      </c>
      <c r="D8" s="63">
        <v>1250.104</v>
      </c>
      <c r="E8" s="63">
        <v>3223.4929999999999</v>
      </c>
      <c r="F8" s="37"/>
      <c r="G8" s="28">
        <v>0.38779999999999998</v>
      </c>
    </row>
    <row r="9" spans="1:23" x14ac:dyDescent="0.3">
      <c r="A9" s="37"/>
      <c r="B9" s="37"/>
      <c r="C9" s="37"/>
      <c r="D9" s="37"/>
      <c r="E9" s="37"/>
      <c r="F9" s="37"/>
      <c r="G9" s="37"/>
    </row>
    <row r="11" spans="1:23" x14ac:dyDescent="0.3">
      <c r="A11" s="250" t="s">
        <v>104</v>
      </c>
    </row>
    <row r="12" spans="1:23" x14ac:dyDescent="0.3">
      <c r="A12" s="73" t="s">
        <v>42</v>
      </c>
      <c r="B12" s="73"/>
      <c r="C12" s="31"/>
      <c r="D12" s="31"/>
      <c r="E12" s="32"/>
      <c r="G12" s="251"/>
    </row>
    <row r="13" spans="1:23" x14ac:dyDescent="0.3">
      <c r="A13" s="403" t="s">
        <v>105</v>
      </c>
      <c r="B13" s="404"/>
      <c r="C13" s="404"/>
      <c r="D13" s="404"/>
      <c r="E13" s="404"/>
      <c r="F13" s="405"/>
      <c r="G13" s="406"/>
    </row>
    <row r="14" spans="1:23" x14ac:dyDescent="0.3">
      <c r="A14" s="407"/>
      <c r="B14" s="408"/>
      <c r="C14" s="408"/>
      <c r="D14" s="408"/>
      <c r="E14" s="408"/>
      <c r="F14" s="409"/>
      <c r="G14" s="410"/>
    </row>
    <row r="15" spans="1:23" x14ac:dyDescent="0.3">
      <c r="A15" s="76" t="s">
        <v>43</v>
      </c>
      <c r="B15" s="73"/>
      <c r="C15" s="31"/>
      <c r="D15" s="31"/>
      <c r="F15" s="74" t="s">
        <v>26</v>
      </c>
      <c r="G15" s="75">
        <v>42795</v>
      </c>
    </row>
    <row r="16" spans="1:23" x14ac:dyDescent="0.3">
      <c r="A16" s="80" t="s">
        <v>40</v>
      </c>
      <c r="B16" s="73"/>
      <c r="C16" s="31"/>
      <c r="D16" s="31"/>
      <c r="F16" s="78" t="s">
        <v>27</v>
      </c>
      <c r="G16" s="79">
        <v>43040</v>
      </c>
    </row>
  </sheetData>
  <mergeCells count="5">
    <mergeCell ref="B2:D2"/>
    <mergeCell ref="C3:E3"/>
    <mergeCell ref="C4:G4"/>
    <mergeCell ref="B1:G1"/>
    <mergeCell ref="A13:G14"/>
  </mergeCells>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16"/>
  <sheetViews>
    <sheetView workbookViewId="0"/>
  </sheetViews>
  <sheetFormatPr defaultColWidth="9.1796875" defaultRowHeight="14" x14ac:dyDescent="0.3"/>
  <cols>
    <col min="1" max="1" width="21" style="38" customWidth="1"/>
    <col min="2" max="2" width="28" style="38" customWidth="1"/>
    <col min="3" max="3" width="22.7265625" style="38" customWidth="1"/>
    <col min="4" max="4" width="22.81640625" style="38" customWidth="1"/>
    <col min="5" max="5" width="14.26953125" style="38" customWidth="1"/>
    <col min="6" max="6" width="7.453125" style="38" customWidth="1"/>
    <col min="7" max="7" width="25.54296875" style="38" customWidth="1"/>
    <col min="8" max="23" width="9.1796875" style="38"/>
    <col min="24" max="16384" width="9.1796875" style="39"/>
  </cols>
  <sheetData>
    <row r="1" spans="1:23" ht="14.5" x14ac:dyDescent="0.3">
      <c r="A1" s="36" t="s">
        <v>106</v>
      </c>
      <c r="B1" s="361" t="s">
        <v>107</v>
      </c>
      <c r="C1" s="361"/>
      <c r="D1" s="361"/>
      <c r="E1" s="401"/>
      <c r="F1" s="401"/>
      <c r="G1" s="402"/>
    </row>
    <row r="2" spans="1:23" x14ac:dyDescent="0.3">
      <c r="A2" s="36"/>
      <c r="B2" s="343" t="s">
        <v>41</v>
      </c>
      <c r="C2" s="343"/>
      <c r="D2" s="343"/>
      <c r="E2" s="213"/>
      <c r="F2" s="213"/>
      <c r="G2" s="213"/>
    </row>
    <row r="3" spans="1:23" x14ac:dyDescent="0.3">
      <c r="A3" s="44"/>
      <c r="B3" s="45"/>
      <c r="C3" s="398" t="s">
        <v>61</v>
      </c>
      <c r="D3" s="399"/>
      <c r="E3" s="400"/>
      <c r="F3" s="229"/>
      <c r="G3" s="144" t="s">
        <v>21</v>
      </c>
      <c r="J3" s="192"/>
      <c r="K3" s="192"/>
      <c r="W3" s="39"/>
    </row>
    <row r="4" spans="1:23" x14ac:dyDescent="0.3">
      <c r="A4" s="44"/>
      <c r="B4" s="252"/>
      <c r="C4" s="392" t="s">
        <v>102</v>
      </c>
      <c r="D4" s="393"/>
      <c r="E4" s="393"/>
      <c r="F4" s="393"/>
      <c r="G4" s="394"/>
      <c r="J4" s="192"/>
      <c r="K4" s="159"/>
      <c r="W4" s="39"/>
    </row>
    <row r="5" spans="1:23" ht="38" x14ac:dyDescent="0.3">
      <c r="A5" s="37" t="s">
        <v>44</v>
      </c>
      <c r="B5" s="44" t="s">
        <v>22</v>
      </c>
      <c r="C5" s="245" t="s">
        <v>48</v>
      </c>
      <c r="D5" s="244" t="s">
        <v>49</v>
      </c>
      <c r="E5" s="246" t="s">
        <v>66</v>
      </c>
      <c r="F5" s="247"/>
      <c r="G5" s="248" t="s">
        <v>156</v>
      </c>
      <c r="W5" s="39"/>
    </row>
    <row r="6" spans="1:23" x14ac:dyDescent="0.3">
      <c r="A6" s="253"/>
      <c r="B6" s="51" t="s">
        <v>23</v>
      </c>
      <c r="C6" s="61">
        <v>2627.8620450000135</v>
      </c>
      <c r="D6" s="61">
        <v>24290.116622999929</v>
      </c>
      <c r="E6" s="61">
        <v>26917.978667999942</v>
      </c>
      <c r="F6" s="37"/>
      <c r="G6" s="28">
        <v>9.7624791126088989E-2</v>
      </c>
      <c r="W6" s="39"/>
    </row>
    <row r="7" spans="1:23" x14ac:dyDescent="0.3">
      <c r="A7" s="37"/>
      <c r="B7" s="37" t="s">
        <v>24</v>
      </c>
      <c r="C7" s="63">
        <v>2573.5820910000025</v>
      </c>
      <c r="D7" s="63">
        <v>33593.128676000299</v>
      </c>
      <c r="E7" s="63">
        <v>36166.710767000302</v>
      </c>
      <c r="F7" s="37"/>
      <c r="G7" s="27">
        <v>7.1158865056322004E-2</v>
      </c>
      <c r="W7" s="39"/>
    </row>
    <row r="8" spans="1:23" x14ac:dyDescent="0.3">
      <c r="A8" s="37"/>
      <c r="B8" s="37" t="s">
        <v>25</v>
      </c>
      <c r="C8" s="63">
        <v>3223.4929999999999</v>
      </c>
      <c r="D8" s="63">
        <v>25599.512999999999</v>
      </c>
      <c r="E8" s="63">
        <f>SUM(C8:D8)</f>
        <v>28823.005999999998</v>
      </c>
      <c r="F8" s="37"/>
      <c r="G8" s="27">
        <v>0.1118</v>
      </c>
      <c r="W8" s="39"/>
    </row>
    <row r="9" spans="1:23" x14ac:dyDescent="0.3">
      <c r="A9" s="37"/>
      <c r="B9" s="37"/>
      <c r="C9" s="37"/>
      <c r="D9" s="37"/>
      <c r="E9" s="37"/>
      <c r="F9" s="37"/>
      <c r="G9" s="37"/>
    </row>
    <row r="10" spans="1:23" x14ac:dyDescent="0.3">
      <c r="A10" s="37"/>
      <c r="B10" s="37"/>
      <c r="C10" s="37"/>
      <c r="D10" s="37"/>
      <c r="E10" s="37"/>
      <c r="F10" s="37"/>
      <c r="G10" s="37"/>
    </row>
    <row r="11" spans="1:23" x14ac:dyDescent="0.3">
      <c r="A11" s="250" t="s">
        <v>104</v>
      </c>
      <c r="B11" s="73"/>
      <c r="C11" s="73"/>
      <c r="D11" s="73"/>
      <c r="E11" s="73"/>
      <c r="F11" s="73"/>
      <c r="G11" s="73"/>
    </row>
    <row r="12" spans="1:23" x14ac:dyDescent="0.3">
      <c r="A12" s="73" t="s">
        <v>42</v>
      </c>
      <c r="B12" s="73"/>
      <c r="C12" s="31"/>
      <c r="D12" s="31"/>
      <c r="E12" s="31"/>
      <c r="F12" s="73"/>
      <c r="G12" s="254"/>
    </row>
    <row r="13" spans="1:23" x14ac:dyDescent="0.3">
      <c r="A13" s="403" t="s">
        <v>105</v>
      </c>
      <c r="B13" s="404"/>
      <c r="C13" s="404"/>
      <c r="D13" s="404"/>
      <c r="E13" s="404"/>
      <c r="F13" s="405"/>
      <c r="G13" s="406"/>
    </row>
    <row r="14" spans="1:23" x14ac:dyDescent="0.3">
      <c r="A14" s="407"/>
      <c r="B14" s="408"/>
      <c r="C14" s="408"/>
      <c r="D14" s="408"/>
      <c r="E14" s="408"/>
      <c r="F14" s="409"/>
      <c r="G14" s="410"/>
    </row>
    <row r="15" spans="1:23" x14ac:dyDescent="0.3">
      <c r="A15" s="76" t="s">
        <v>43</v>
      </c>
      <c r="B15" s="73"/>
      <c r="C15" s="31"/>
      <c r="D15" s="31"/>
      <c r="E15" s="73"/>
      <c r="F15" s="74" t="s">
        <v>26</v>
      </c>
      <c r="G15" s="75">
        <v>42795</v>
      </c>
    </row>
    <row r="16" spans="1:23" x14ac:dyDescent="0.3">
      <c r="A16" s="80" t="s">
        <v>40</v>
      </c>
      <c r="B16" s="73"/>
      <c r="C16" s="31"/>
      <c r="D16" s="31"/>
      <c r="E16" s="73"/>
      <c r="F16" s="78" t="s">
        <v>27</v>
      </c>
      <c r="G16" s="79">
        <v>43040</v>
      </c>
    </row>
  </sheetData>
  <mergeCells count="5">
    <mergeCell ref="B2:D2"/>
    <mergeCell ref="C3:E3"/>
    <mergeCell ref="C4:G4"/>
    <mergeCell ref="B1:G1"/>
    <mergeCell ref="A13:G14"/>
  </mergeCell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28"/>
  <sheetViews>
    <sheetView workbookViewId="0"/>
  </sheetViews>
  <sheetFormatPr defaultColWidth="9.1796875" defaultRowHeight="14" x14ac:dyDescent="0.3"/>
  <cols>
    <col min="1" max="1" width="21" style="38" customWidth="1"/>
    <col min="2" max="5" width="12" style="38" customWidth="1"/>
    <col min="6" max="6" width="13.26953125" style="38" customWidth="1"/>
    <col min="7" max="10" width="12" style="38" customWidth="1"/>
    <col min="11" max="11" width="10.453125" style="38" customWidth="1"/>
    <col min="12" max="17" width="12" style="38" customWidth="1"/>
    <col min="18" max="18" width="15.26953125" style="38" customWidth="1"/>
    <col min="19" max="24" width="9.1796875" style="38"/>
    <col min="25" max="16384" width="9.1796875" style="39"/>
  </cols>
  <sheetData>
    <row r="1" spans="1:24" ht="23.25" customHeight="1" x14ac:dyDescent="0.3">
      <c r="A1" s="36" t="s">
        <v>108</v>
      </c>
      <c r="B1" s="413" t="s">
        <v>109</v>
      </c>
      <c r="C1" s="414"/>
      <c r="D1" s="414"/>
      <c r="E1" s="414"/>
      <c r="F1" s="414"/>
      <c r="G1" s="414"/>
      <c r="H1" s="414"/>
      <c r="I1" s="414"/>
      <c r="J1" s="414"/>
      <c r="K1" s="414"/>
      <c r="L1" s="414"/>
      <c r="M1" s="414"/>
      <c r="N1" s="414"/>
      <c r="O1" s="414"/>
      <c r="P1" s="414"/>
      <c r="Q1" s="414"/>
      <c r="R1" s="414"/>
      <c r="S1" s="414"/>
      <c r="T1" s="414"/>
      <c r="U1" s="414"/>
    </row>
    <row r="2" spans="1:24" ht="15" customHeight="1" x14ac:dyDescent="0.3">
      <c r="A2" s="181"/>
      <c r="B2" s="415" t="s">
        <v>41</v>
      </c>
      <c r="C2" s="416"/>
      <c r="D2" s="416"/>
      <c r="E2" s="416"/>
      <c r="F2" s="416"/>
      <c r="G2" s="416"/>
      <c r="H2" s="416"/>
      <c r="I2" s="416"/>
      <c r="J2" s="416"/>
      <c r="K2" s="416"/>
      <c r="L2" s="416"/>
      <c r="M2" s="416"/>
      <c r="N2" s="416"/>
      <c r="O2" s="416"/>
      <c r="P2" s="416"/>
      <c r="Q2" s="416"/>
      <c r="R2" s="416"/>
      <c r="S2" s="416"/>
      <c r="T2" s="416"/>
      <c r="U2" s="416"/>
    </row>
    <row r="3" spans="1:24" s="42" customFormat="1" ht="13" x14ac:dyDescent="0.3">
      <c r="B3" s="45"/>
      <c r="J3" s="37"/>
      <c r="K3" s="37"/>
      <c r="L3" s="144"/>
      <c r="M3" s="257"/>
      <c r="N3" s="37"/>
      <c r="O3" s="37"/>
      <c r="P3" s="37"/>
      <c r="Q3" s="37"/>
      <c r="R3" s="37"/>
      <c r="S3" s="37"/>
      <c r="T3" s="37"/>
      <c r="U3" s="144" t="s">
        <v>21</v>
      </c>
      <c r="V3" s="37"/>
      <c r="W3" s="37"/>
      <c r="X3" s="37"/>
    </row>
    <row r="4" spans="1:24" s="42" customFormat="1" ht="15" customHeight="1" x14ac:dyDescent="0.3">
      <c r="C4" s="417" t="s">
        <v>110</v>
      </c>
      <c r="D4" s="418"/>
      <c r="E4" s="418"/>
      <c r="F4" s="418"/>
      <c r="G4" s="418"/>
      <c r="H4" s="418"/>
      <c r="I4" s="418"/>
      <c r="J4" s="418"/>
      <c r="K4" s="418"/>
      <c r="L4" s="418"/>
      <c r="M4" s="419" t="s">
        <v>111</v>
      </c>
      <c r="N4" s="420"/>
      <c r="O4" s="420"/>
      <c r="P4" s="420"/>
      <c r="Q4" s="420"/>
      <c r="R4" s="420"/>
      <c r="S4" s="421"/>
      <c r="T4" s="258"/>
      <c r="V4" s="37"/>
      <c r="W4" s="37"/>
      <c r="X4" s="37"/>
    </row>
    <row r="5" spans="1:24" s="42" customFormat="1" ht="62.25" customHeight="1" x14ac:dyDescent="0.3">
      <c r="A5" s="37" t="s">
        <v>44</v>
      </c>
      <c r="B5" s="259" t="s">
        <v>22</v>
      </c>
      <c r="C5" s="244" t="s">
        <v>28</v>
      </c>
      <c r="D5" s="244" t="s">
        <v>29</v>
      </c>
      <c r="E5" s="244" t="s">
        <v>30</v>
      </c>
      <c r="F5" s="244" t="s">
        <v>31</v>
      </c>
      <c r="G5" s="244" t="s">
        <v>32</v>
      </c>
      <c r="H5" s="244" t="s">
        <v>33</v>
      </c>
      <c r="I5" s="244" t="s">
        <v>34</v>
      </c>
      <c r="J5" s="244" t="s">
        <v>112</v>
      </c>
      <c r="K5" s="260" t="s">
        <v>113</v>
      </c>
      <c r="L5" s="261"/>
      <c r="M5" s="244" t="s">
        <v>35</v>
      </c>
      <c r="N5" s="244" t="s">
        <v>36</v>
      </c>
      <c r="O5" s="262" t="s">
        <v>37</v>
      </c>
      <c r="P5" s="262" t="s">
        <v>38</v>
      </c>
      <c r="Q5" s="262" t="s">
        <v>39</v>
      </c>
      <c r="R5" s="244" t="s">
        <v>114</v>
      </c>
      <c r="S5" s="260" t="s">
        <v>113</v>
      </c>
      <c r="T5" s="263"/>
      <c r="U5" s="244" t="s">
        <v>86</v>
      </c>
      <c r="V5" s="37"/>
      <c r="W5" s="37"/>
      <c r="X5" s="37"/>
    </row>
    <row r="6" spans="1:24" s="268" customFormat="1" ht="13.5" customHeight="1" x14ac:dyDescent="0.3">
      <c r="A6" s="264"/>
      <c r="B6" s="51" t="s">
        <v>23</v>
      </c>
      <c r="C6" s="265">
        <v>1.7825541506188682E-2</v>
      </c>
      <c r="D6" s="265">
        <v>1.8107583768281881E-5</v>
      </c>
      <c r="E6" s="266">
        <v>5.9972169102560972E-2</v>
      </c>
      <c r="F6" s="266">
        <v>1.0349506965750138E-4</v>
      </c>
      <c r="G6" s="266">
        <v>1.7445634118562554E-2</v>
      </c>
      <c r="H6" s="266">
        <v>9.1189916047011519E-3</v>
      </c>
      <c r="I6" s="266">
        <v>0.17902347466952764</v>
      </c>
      <c r="J6" s="266">
        <v>4.7376755995354937E-2</v>
      </c>
      <c r="K6" s="267">
        <v>0.33088416965032175</v>
      </c>
      <c r="M6" s="269">
        <v>0.340430309117429</v>
      </c>
      <c r="N6" s="265">
        <v>5.3522164281058958E-2</v>
      </c>
      <c r="O6" s="270">
        <v>1.2683298190856443E-2</v>
      </c>
      <c r="P6" s="265">
        <v>3.5356273334104668E-2</v>
      </c>
      <c r="Q6" s="270">
        <v>6.3352153663888175E-2</v>
      </c>
      <c r="R6" s="265">
        <v>0.16377163176234116</v>
      </c>
      <c r="S6" s="271">
        <v>0.66911583034967836</v>
      </c>
      <c r="T6" s="272"/>
      <c r="U6" s="267">
        <v>0.99999999999999989</v>
      </c>
    </row>
    <row r="7" spans="1:24" s="273" customFormat="1" ht="13.5" customHeight="1" x14ac:dyDescent="0.3">
      <c r="B7" s="274" t="s">
        <v>24</v>
      </c>
      <c r="C7" s="272">
        <v>1.2913882093691483E-2</v>
      </c>
      <c r="D7" s="272">
        <v>2.1721836616953871E-4</v>
      </c>
      <c r="E7" s="272">
        <v>6.8954583255600901E-2</v>
      </c>
      <c r="F7" s="272">
        <v>6.9770805348822791E-5</v>
      </c>
      <c r="G7" s="272">
        <v>4.1686105020159459E-2</v>
      </c>
      <c r="H7" s="272">
        <v>1.2141453699303559E-2</v>
      </c>
      <c r="I7" s="272">
        <v>0.14149901170850379</v>
      </c>
      <c r="J7" s="272">
        <v>6.1033608066691142E-2</v>
      </c>
      <c r="K7" s="267">
        <v>0.33851563301546872</v>
      </c>
      <c r="L7" s="275"/>
      <c r="M7" s="268">
        <v>0.21988775685692138</v>
      </c>
      <c r="N7" s="276">
        <v>3.0756697405018112E-2</v>
      </c>
      <c r="O7" s="268">
        <v>6.0970959269832274E-3</v>
      </c>
      <c r="P7" s="276">
        <v>6.7991414051383134E-2</v>
      </c>
      <c r="Q7" s="268">
        <v>7.2229344664628256E-2</v>
      </c>
      <c r="R7" s="276">
        <v>0.26452205807959711</v>
      </c>
      <c r="S7" s="277">
        <v>0.66148436698453117</v>
      </c>
      <c r="T7" s="278"/>
      <c r="U7" s="279">
        <v>1</v>
      </c>
      <c r="V7" s="280"/>
      <c r="W7" s="280"/>
    </row>
    <row r="8" spans="1:24" s="273" customFormat="1" ht="13.5" customHeight="1" x14ac:dyDescent="0.3">
      <c r="B8" s="274" t="s">
        <v>25</v>
      </c>
      <c r="C8" s="272">
        <v>1.0491977600000001E-2</v>
      </c>
      <c r="D8" s="272">
        <v>0</v>
      </c>
      <c r="E8" s="272">
        <v>2.9208131200000001E-2</v>
      </c>
      <c r="F8" s="272">
        <v>4.3199420000000001E-4</v>
      </c>
      <c r="G8" s="272">
        <v>6.6377524000000004E-3</v>
      </c>
      <c r="H8" s="272">
        <v>9.2238363999999993E-3</v>
      </c>
      <c r="I8" s="272">
        <v>0.13995994480000001</v>
      </c>
      <c r="J8" s="272">
        <v>4.9276825599999997E-2</v>
      </c>
      <c r="K8" s="267">
        <f>SUM(C8:J8)</f>
        <v>0.2452304622</v>
      </c>
      <c r="L8" s="275"/>
      <c r="M8" s="281">
        <v>0.30763683200000003</v>
      </c>
      <c r="N8" s="282">
        <v>7.4511004000000006E-2</v>
      </c>
      <c r="O8" s="281">
        <v>6.9278789999999996E-3</v>
      </c>
      <c r="P8" s="282">
        <v>3.8009702999999999E-2</v>
      </c>
      <c r="Q8" s="281">
        <v>6.5451896999999995E-2</v>
      </c>
      <c r="R8" s="282">
        <v>0.26223222299999999</v>
      </c>
      <c r="S8" s="283">
        <f>SUM(M8:R8)</f>
        <v>0.75476953800000002</v>
      </c>
      <c r="T8" s="278"/>
      <c r="U8" s="279">
        <v>1</v>
      </c>
      <c r="V8" s="280"/>
      <c r="W8" s="280"/>
    </row>
    <row r="9" spans="1:24" s="273" customFormat="1" ht="35.25" customHeight="1" x14ac:dyDescent="0.3">
      <c r="B9" s="274"/>
      <c r="C9" s="272"/>
      <c r="D9" s="272"/>
      <c r="E9" s="272"/>
      <c r="F9" s="272"/>
      <c r="G9" s="272"/>
      <c r="H9" s="272"/>
      <c r="I9" s="272"/>
      <c r="J9" s="272"/>
      <c r="K9" s="267"/>
      <c r="L9" s="275"/>
      <c r="M9" s="281"/>
      <c r="N9" s="282"/>
      <c r="O9" s="281"/>
      <c r="P9" s="282"/>
      <c r="Q9" s="281"/>
      <c r="R9" s="282"/>
      <c r="S9" s="284"/>
      <c r="T9" s="278"/>
      <c r="U9" s="285"/>
      <c r="V9" s="280"/>
      <c r="W9" s="280"/>
    </row>
    <row r="10" spans="1:24" s="42" customFormat="1" ht="12.75" customHeight="1" x14ac:dyDescent="0.3">
      <c r="B10" s="255"/>
      <c r="C10" s="417" t="s">
        <v>110</v>
      </c>
      <c r="D10" s="418"/>
      <c r="E10" s="418"/>
      <c r="F10" s="418"/>
      <c r="G10" s="418"/>
      <c r="H10" s="418"/>
      <c r="I10" s="418"/>
      <c r="J10" s="418"/>
      <c r="K10" s="418"/>
      <c r="L10" s="418"/>
      <c r="M10" s="422" t="s">
        <v>111</v>
      </c>
      <c r="N10" s="423"/>
      <c r="O10" s="423"/>
      <c r="P10" s="423"/>
      <c r="Q10" s="423"/>
      <c r="R10" s="423"/>
      <c r="S10" s="424"/>
      <c r="T10" s="286"/>
      <c r="U10" s="328" t="s">
        <v>61</v>
      </c>
      <c r="V10" s="37"/>
      <c r="W10" s="37"/>
    </row>
    <row r="11" spans="1:24" s="42" customFormat="1" ht="50.5" x14ac:dyDescent="0.3">
      <c r="A11" s="37" t="s">
        <v>44</v>
      </c>
      <c r="B11" s="287" t="s">
        <v>22</v>
      </c>
      <c r="C11" s="244" t="s">
        <v>28</v>
      </c>
      <c r="D11" s="244" t="s">
        <v>29</v>
      </c>
      <c r="E11" s="244" t="s">
        <v>30</v>
      </c>
      <c r="F11" s="244" t="s">
        <v>31</v>
      </c>
      <c r="G11" s="244" t="s">
        <v>32</v>
      </c>
      <c r="H11" s="244" t="s">
        <v>33</v>
      </c>
      <c r="I11" s="244" t="s">
        <v>34</v>
      </c>
      <c r="J11" s="244" t="s">
        <v>112</v>
      </c>
      <c r="K11" s="260" t="s">
        <v>113</v>
      </c>
      <c r="L11" s="261"/>
      <c r="M11" s="288" t="s">
        <v>35</v>
      </c>
      <c r="N11" s="288" t="s">
        <v>36</v>
      </c>
      <c r="O11" s="289" t="s">
        <v>37</v>
      </c>
      <c r="P11" s="289" t="s">
        <v>38</v>
      </c>
      <c r="Q11" s="289" t="s">
        <v>39</v>
      </c>
      <c r="R11" s="288" t="s">
        <v>114</v>
      </c>
      <c r="S11" s="290" t="s">
        <v>113</v>
      </c>
      <c r="T11" s="291"/>
      <c r="U11" s="244" t="s">
        <v>86</v>
      </c>
      <c r="V11" s="37"/>
      <c r="W11" s="37"/>
      <c r="X11" s="37"/>
    </row>
    <row r="12" spans="1:24" s="42" customFormat="1" ht="13" x14ac:dyDescent="0.3">
      <c r="A12" s="292"/>
      <c r="B12" s="51" t="s">
        <v>23</v>
      </c>
      <c r="C12" s="221">
        <v>5.167241999999999</v>
      </c>
      <c r="D12" s="221">
        <v>5.2490000000000002E-3</v>
      </c>
      <c r="E12" s="221">
        <v>17.384644999999988</v>
      </c>
      <c r="F12" s="221">
        <v>3.0001E-2</v>
      </c>
      <c r="G12" s="221">
        <v>5.0571150000000014</v>
      </c>
      <c r="H12" s="221">
        <v>2.6434000000000011</v>
      </c>
      <c r="I12" s="221">
        <v>51.895064000000069</v>
      </c>
      <c r="J12" s="221">
        <v>13.733505000000001</v>
      </c>
      <c r="K12" s="293">
        <v>95.916221000000064</v>
      </c>
      <c r="L12" s="52"/>
      <c r="M12" s="294">
        <v>98.6834419999999</v>
      </c>
      <c r="N12" s="295">
        <v>15.514927000000009</v>
      </c>
      <c r="O12" s="295">
        <v>3.6766160000000006</v>
      </c>
      <c r="P12" s="294">
        <v>10.24902500000001</v>
      </c>
      <c r="Q12" s="294">
        <v>18.364430000000009</v>
      </c>
      <c r="R12" s="294">
        <v>47.473881999999968</v>
      </c>
      <c r="S12" s="296">
        <v>193.96232199999989</v>
      </c>
      <c r="T12" s="297"/>
      <c r="U12" s="293">
        <v>289.87854299999992</v>
      </c>
      <c r="V12" s="37"/>
      <c r="W12" s="37"/>
      <c r="X12" s="37"/>
    </row>
    <row r="13" spans="1:24" s="42" customFormat="1" ht="13" x14ac:dyDescent="0.3">
      <c r="B13" s="298" t="s">
        <v>24</v>
      </c>
      <c r="C13" s="227">
        <v>4.4641869999999955</v>
      </c>
      <c r="D13" s="227">
        <v>7.5090000000000004E-2</v>
      </c>
      <c r="E13" s="227">
        <v>23.836840999999993</v>
      </c>
      <c r="F13" s="227">
        <v>2.4118999999999998E-2</v>
      </c>
      <c r="G13" s="227">
        <v>14.410428000000001</v>
      </c>
      <c r="H13" s="227">
        <v>4.1971670000000003</v>
      </c>
      <c r="I13" s="227">
        <v>48.914651999999954</v>
      </c>
      <c r="J13" s="227">
        <v>21.098646999999993</v>
      </c>
      <c r="K13" s="299">
        <v>117.02113099999994</v>
      </c>
      <c r="L13" s="37"/>
      <c r="M13" s="300">
        <v>76.012779000000023</v>
      </c>
      <c r="N13" s="301">
        <v>10.632251999999999</v>
      </c>
      <c r="O13" s="301">
        <v>2.1076989999999998</v>
      </c>
      <c r="P13" s="300">
        <v>23.503883999999989</v>
      </c>
      <c r="Q13" s="300">
        <v>24.968890000000012</v>
      </c>
      <c r="R13" s="302">
        <v>91.442365999999865</v>
      </c>
      <c r="S13" s="303">
        <v>228.66786999999988</v>
      </c>
      <c r="T13" s="226"/>
      <c r="U13" s="299">
        <f>S13+K13</f>
        <v>345.68900099999985</v>
      </c>
      <c r="V13" s="37"/>
      <c r="W13" s="37"/>
      <c r="X13" s="37"/>
    </row>
    <row r="14" spans="1:24" s="42" customFormat="1" ht="13" x14ac:dyDescent="0.3">
      <c r="B14" s="298" t="s">
        <v>25</v>
      </c>
      <c r="C14" s="227">
        <v>3.7375989999999999</v>
      </c>
      <c r="D14" s="227">
        <v>0</v>
      </c>
      <c r="E14" s="227">
        <v>10.404928999999999</v>
      </c>
      <c r="F14" s="227">
        <v>0.153891</v>
      </c>
      <c r="G14" s="227">
        <v>2.3645930000000002</v>
      </c>
      <c r="H14" s="227">
        <v>3.285844</v>
      </c>
      <c r="I14" s="227">
        <v>49.858488999999999</v>
      </c>
      <c r="J14" s="227">
        <v>17.554079999999999</v>
      </c>
      <c r="K14" s="299">
        <v>87.359430000000003</v>
      </c>
      <c r="L14" s="37"/>
      <c r="M14" s="300">
        <v>109.590695</v>
      </c>
      <c r="N14" s="301">
        <v>26.543351999999999</v>
      </c>
      <c r="O14" s="301">
        <v>2.467946</v>
      </c>
      <c r="P14" s="300">
        <v>13.540348</v>
      </c>
      <c r="Q14" s="300">
        <v>23.316189999999999</v>
      </c>
      <c r="R14" s="302">
        <v>93.416030000000006</v>
      </c>
      <c r="S14" s="303">
        <v>268.87455999999997</v>
      </c>
      <c r="T14" s="226"/>
      <c r="U14" s="299">
        <f>K14+S14</f>
        <v>356.23398999999995</v>
      </c>
      <c r="V14" s="37"/>
      <c r="W14" s="37"/>
      <c r="X14" s="37"/>
    </row>
    <row r="15" spans="1:24" x14ac:dyDescent="0.3">
      <c r="A15" s="42"/>
      <c r="B15" s="255"/>
      <c r="C15" s="37"/>
      <c r="D15" s="37"/>
      <c r="E15" s="37"/>
      <c r="F15" s="37"/>
      <c r="G15" s="37"/>
      <c r="H15" s="37"/>
      <c r="I15" s="37"/>
      <c r="J15" s="37"/>
      <c r="K15" s="37"/>
      <c r="L15" s="37"/>
      <c r="M15" s="225"/>
      <c r="N15" s="304"/>
      <c r="O15" s="304"/>
      <c r="P15" s="225"/>
      <c r="Q15" s="225"/>
      <c r="R15" s="225"/>
      <c r="S15" s="225"/>
      <c r="T15" s="225"/>
      <c r="U15" s="42"/>
    </row>
    <row r="16" spans="1:24" x14ac:dyDescent="0.3">
      <c r="A16" s="305" t="s">
        <v>42</v>
      </c>
      <c r="B16" s="73"/>
      <c r="C16" s="31"/>
      <c r="D16" s="31"/>
      <c r="E16" s="31"/>
      <c r="F16" s="31"/>
      <c r="G16" s="31"/>
      <c r="H16" s="31"/>
      <c r="I16" s="73"/>
      <c r="J16" s="254"/>
      <c r="K16" s="254"/>
      <c r="L16" s="254"/>
      <c r="M16" s="306"/>
      <c r="N16" s="306"/>
      <c r="O16" s="307"/>
      <c r="P16" s="306"/>
      <c r="Q16" s="306"/>
      <c r="R16" s="306"/>
      <c r="S16" s="306"/>
      <c r="T16" s="306"/>
      <c r="U16" s="73"/>
    </row>
    <row r="17" spans="1:24" ht="15" customHeight="1" x14ac:dyDescent="0.3">
      <c r="A17" s="404" t="s">
        <v>105</v>
      </c>
      <c r="B17" s="404"/>
      <c r="C17" s="404"/>
      <c r="D17" s="404"/>
      <c r="E17" s="404"/>
      <c r="F17" s="404"/>
      <c r="G17" s="404"/>
      <c r="H17" s="404"/>
      <c r="I17" s="404"/>
      <c r="J17" s="404"/>
      <c r="K17" s="404"/>
      <c r="L17" s="411"/>
      <c r="M17" s="411"/>
      <c r="N17" s="411"/>
      <c r="O17" s="411"/>
      <c r="P17" s="411"/>
      <c r="Q17" s="411"/>
      <c r="R17" s="411"/>
      <c r="S17" s="411"/>
      <c r="T17" s="411"/>
      <c r="U17" s="412"/>
    </row>
    <row r="18" spans="1:24" ht="6" customHeight="1" x14ac:dyDescent="0.3">
      <c r="A18" s="404"/>
      <c r="B18" s="404"/>
      <c r="C18" s="404"/>
      <c r="D18" s="404"/>
      <c r="E18" s="404"/>
      <c r="F18" s="404"/>
      <c r="G18" s="404"/>
      <c r="H18" s="404"/>
      <c r="I18" s="404"/>
      <c r="J18" s="404"/>
      <c r="K18" s="404"/>
      <c r="L18" s="411"/>
      <c r="M18" s="411"/>
      <c r="N18" s="411"/>
      <c r="O18" s="411"/>
      <c r="P18" s="411"/>
      <c r="Q18" s="411"/>
      <c r="R18" s="411"/>
      <c r="S18" s="411"/>
      <c r="T18" s="411"/>
      <c r="U18" s="412"/>
      <c r="V18" s="39"/>
      <c r="W18" s="39"/>
      <c r="X18" s="39"/>
    </row>
    <row r="19" spans="1:24" x14ac:dyDescent="0.3">
      <c r="A19" s="308" t="s">
        <v>43</v>
      </c>
      <c r="B19" s="73"/>
      <c r="C19" s="31"/>
      <c r="D19" s="31"/>
      <c r="E19" s="31"/>
      <c r="F19" s="31"/>
      <c r="G19" s="31"/>
      <c r="H19" s="73"/>
      <c r="I19" s="73"/>
      <c r="J19" s="254"/>
      <c r="K19" s="254"/>
      <c r="L19" s="254"/>
      <c r="M19" s="73"/>
      <c r="N19" s="73"/>
      <c r="O19" s="73"/>
      <c r="P19" s="73"/>
      <c r="Q19" s="73"/>
      <c r="R19" s="73"/>
      <c r="S19" s="73"/>
      <c r="T19" s="74" t="s">
        <v>26</v>
      </c>
      <c r="U19" s="75">
        <v>42795</v>
      </c>
      <c r="V19" s="39"/>
      <c r="W19" s="39"/>
      <c r="X19" s="39"/>
    </row>
    <row r="20" spans="1:24" x14ac:dyDescent="0.3">
      <c r="A20" s="309" t="s">
        <v>40</v>
      </c>
      <c r="B20" s="73"/>
      <c r="C20" s="31"/>
      <c r="D20" s="31"/>
      <c r="E20" s="31"/>
      <c r="F20" s="31"/>
      <c r="G20" s="31"/>
      <c r="H20" s="73"/>
      <c r="I20" s="73"/>
      <c r="J20" s="254"/>
      <c r="K20" s="254"/>
      <c r="L20" s="254"/>
      <c r="M20" s="73"/>
      <c r="N20" s="73"/>
      <c r="O20" s="73"/>
      <c r="P20" s="73"/>
      <c r="Q20" s="73"/>
      <c r="R20" s="73"/>
      <c r="S20" s="73"/>
      <c r="T20" s="78" t="s">
        <v>27</v>
      </c>
      <c r="U20" s="79">
        <v>43040</v>
      </c>
      <c r="V20" s="39"/>
      <c r="W20" s="39"/>
      <c r="X20" s="39"/>
    </row>
    <row r="21" spans="1:24" x14ac:dyDescent="0.3">
      <c r="A21" s="310"/>
      <c r="B21" s="310"/>
      <c r="C21" s="310"/>
      <c r="D21" s="310"/>
      <c r="E21" s="310"/>
      <c r="F21" s="310"/>
      <c r="G21" s="310"/>
      <c r="H21" s="310"/>
      <c r="I21" s="310"/>
      <c r="J21" s="311"/>
      <c r="V21" s="39"/>
      <c r="W21" s="39"/>
      <c r="X21" s="39"/>
    </row>
    <row r="22" spans="1:24" x14ac:dyDescent="0.3">
      <c r="A22" s="310"/>
      <c r="B22" s="310"/>
      <c r="C22" s="310"/>
      <c r="D22" s="310"/>
      <c r="E22" s="310"/>
      <c r="F22" s="310"/>
      <c r="G22" s="310"/>
      <c r="H22" s="310"/>
      <c r="I22" s="310"/>
      <c r="J22" s="311"/>
      <c r="V22" s="39"/>
      <c r="W22" s="39"/>
      <c r="X22" s="39"/>
    </row>
    <row r="23" spans="1:24" x14ac:dyDescent="0.3">
      <c r="A23" s="310"/>
      <c r="B23" s="310"/>
      <c r="C23" s="310"/>
      <c r="D23" s="310"/>
      <c r="E23" s="310"/>
      <c r="F23" s="310"/>
      <c r="G23" s="310"/>
      <c r="H23" s="310"/>
      <c r="I23" s="310"/>
      <c r="J23" s="311"/>
      <c r="V23" s="39"/>
      <c r="W23" s="39"/>
      <c r="X23" s="39"/>
    </row>
    <row r="24" spans="1:24" x14ac:dyDescent="0.3">
      <c r="A24" s="310"/>
      <c r="B24" s="310"/>
      <c r="C24" s="310"/>
      <c r="D24" s="310"/>
      <c r="E24" s="310"/>
      <c r="F24" s="310"/>
      <c r="G24" s="310"/>
      <c r="H24" s="310"/>
      <c r="I24" s="310"/>
      <c r="J24" s="311"/>
      <c r="V24" s="39"/>
      <c r="W24" s="39"/>
      <c r="X24" s="39"/>
    </row>
    <row r="25" spans="1:24" x14ac:dyDescent="0.3">
      <c r="A25" s="310"/>
      <c r="B25" s="310"/>
      <c r="C25" s="310"/>
      <c r="D25" s="310"/>
      <c r="E25" s="310"/>
      <c r="F25" s="310"/>
      <c r="G25" s="310"/>
      <c r="H25" s="310"/>
      <c r="I25" s="310"/>
      <c r="J25" s="311"/>
      <c r="V25" s="39"/>
      <c r="W25" s="39"/>
      <c r="X25" s="39"/>
    </row>
    <row r="26" spans="1:24" x14ac:dyDescent="0.3">
      <c r="A26" s="310"/>
      <c r="B26" s="310"/>
      <c r="C26" s="310"/>
      <c r="D26" s="310"/>
      <c r="E26" s="310"/>
      <c r="F26" s="310"/>
      <c r="G26" s="310"/>
      <c r="H26" s="310"/>
      <c r="I26" s="310"/>
      <c r="J26" s="311"/>
      <c r="V26" s="39"/>
      <c r="W26" s="39"/>
      <c r="X26" s="39"/>
    </row>
    <row r="27" spans="1:24" x14ac:dyDescent="0.3">
      <c r="A27" s="310"/>
      <c r="B27" s="310"/>
      <c r="C27" s="310"/>
      <c r="D27" s="310"/>
      <c r="E27" s="310"/>
      <c r="F27" s="310"/>
      <c r="G27" s="310"/>
      <c r="H27" s="310"/>
      <c r="I27" s="310"/>
      <c r="J27" s="311"/>
      <c r="V27" s="39"/>
      <c r="W27" s="39"/>
      <c r="X27" s="39"/>
    </row>
    <row r="28" spans="1:24" x14ac:dyDescent="0.3">
      <c r="A28" s="312"/>
      <c r="B28" s="312"/>
      <c r="C28" s="312"/>
      <c r="D28" s="312"/>
      <c r="E28" s="312"/>
      <c r="F28" s="312"/>
      <c r="G28" s="312"/>
      <c r="H28" s="312"/>
      <c r="I28" s="312"/>
      <c r="J28" s="313"/>
      <c r="V28" s="39"/>
      <c r="W28" s="39"/>
      <c r="X28" s="39"/>
    </row>
  </sheetData>
  <mergeCells count="7">
    <mergeCell ref="A17:U18"/>
    <mergeCell ref="B1:U1"/>
    <mergeCell ref="B2:U2"/>
    <mergeCell ref="C4:L4"/>
    <mergeCell ref="M4:S4"/>
    <mergeCell ref="C10:L10"/>
    <mergeCell ref="M10:S10"/>
  </mergeCells>
  <pageMargins left="0.70866141732283472" right="0.70866141732283472" top="0.74803149606299213" bottom="0.74803149606299213" header="0.31496062992125984" footer="0.31496062992125984"/>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W334"/>
  <sheetViews>
    <sheetView workbookViewId="0">
      <selection activeCell="C19" sqref="C19"/>
    </sheetView>
  </sheetViews>
  <sheetFormatPr defaultColWidth="9.1796875" defaultRowHeight="14" x14ac:dyDescent="0.3"/>
  <cols>
    <col min="1" max="1" width="21" style="38" customWidth="1"/>
    <col min="2" max="2" width="20.81640625" style="38" customWidth="1"/>
    <col min="3" max="3" width="23.7265625" style="38" customWidth="1"/>
    <col min="4" max="4" width="11.54296875" style="38" bestFit="1" customWidth="1"/>
    <col min="5" max="5" width="9.1796875" style="38"/>
    <col min="6" max="6" width="17" style="38" customWidth="1"/>
    <col min="7" max="7" width="20.1796875" style="38" customWidth="1"/>
    <col min="8" max="23" width="9.1796875" style="38"/>
    <col min="24" max="16384" width="9.1796875" style="39"/>
  </cols>
  <sheetData>
    <row r="1" spans="1:23" ht="15" customHeight="1" x14ac:dyDescent="0.3">
      <c r="A1" s="36" t="s">
        <v>115</v>
      </c>
      <c r="B1" s="361" t="s">
        <v>116</v>
      </c>
      <c r="C1" s="361"/>
      <c r="D1" s="361"/>
      <c r="E1" s="361"/>
      <c r="F1" s="361"/>
      <c r="G1" s="213"/>
    </row>
    <row r="2" spans="1:23" ht="15" customHeight="1" x14ac:dyDescent="0.3">
      <c r="A2" s="36"/>
      <c r="B2" s="343" t="s">
        <v>41</v>
      </c>
      <c r="C2" s="343"/>
      <c r="D2" s="343"/>
      <c r="E2" s="343"/>
      <c r="F2" s="343"/>
      <c r="G2" s="213"/>
    </row>
    <row r="3" spans="1:23" s="256" customFormat="1" ht="15" customHeight="1" x14ac:dyDescent="0.3">
      <c r="A3" s="214"/>
      <c r="B3" s="215"/>
      <c r="C3" s="215"/>
      <c r="D3" s="215"/>
      <c r="E3" s="215"/>
      <c r="F3" s="215"/>
      <c r="G3" s="216"/>
      <c r="H3" s="217"/>
      <c r="I3" s="217"/>
      <c r="J3" s="217"/>
      <c r="K3" s="217"/>
      <c r="L3" s="217"/>
      <c r="M3" s="217"/>
      <c r="N3" s="217"/>
      <c r="O3" s="217"/>
      <c r="P3" s="217"/>
      <c r="Q3" s="217"/>
      <c r="R3" s="217"/>
      <c r="S3" s="217"/>
      <c r="T3" s="217"/>
      <c r="U3" s="217"/>
      <c r="V3" s="217"/>
      <c r="W3" s="217"/>
    </row>
    <row r="4" spans="1:23" s="256" customFormat="1" ht="15" customHeight="1" x14ac:dyDescent="0.3">
      <c r="A4" s="226"/>
      <c r="B4" s="45"/>
      <c r="C4" s="42"/>
      <c r="D4" s="42"/>
      <c r="E4" s="144" t="s">
        <v>61</v>
      </c>
      <c r="F4" s="144"/>
      <c r="G4" s="144" t="s">
        <v>21</v>
      </c>
      <c r="H4" s="217"/>
      <c r="I4" s="217"/>
      <c r="J4" s="217"/>
      <c r="K4" s="217"/>
      <c r="L4" s="217"/>
      <c r="M4" s="217"/>
      <c r="N4" s="217"/>
      <c r="O4" s="217"/>
      <c r="P4" s="217"/>
      <c r="Q4" s="217"/>
      <c r="R4" s="217"/>
      <c r="S4" s="217"/>
      <c r="T4" s="217"/>
      <c r="U4" s="217"/>
      <c r="V4" s="217"/>
    </row>
    <row r="5" spans="1:23" s="256" customFormat="1" ht="15" customHeight="1" x14ac:dyDescent="0.3">
      <c r="A5" s="226"/>
      <c r="B5" s="392" t="s">
        <v>117</v>
      </c>
      <c r="C5" s="393"/>
      <c r="D5" s="393"/>
      <c r="E5" s="393"/>
      <c r="F5" s="314"/>
      <c r="H5" s="217"/>
      <c r="I5" s="217"/>
      <c r="J5" s="217"/>
      <c r="K5" s="217"/>
      <c r="L5" s="217"/>
      <c r="M5" s="217"/>
      <c r="N5" s="217"/>
      <c r="O5" s="217"/>
      <c r="P5" s="217"/>
      <c r="Q5" s="217"/>
      <c r="R5" s="217"/>
      <c r="S5" s="217"/>
      <c r="T5" s="217"/>
      <c r="U5" s="217"/>
      <c r="V5" s="217"/>
    </row>
    <row r="6" spans="1:23" ht="49.5" customHeight="1" x14ac:dyDescent="0.3">
      <c r="A6" s="51" t="s">
        <v>44</v>
      </c>
      <c r="B6" s="46" t="s">
        <v>22</v>
      </c>
      <c r="C6" s="244" t="s">
        <v>118</v>
      </c>
      <c r="D6" s="244" t="s">
        <v>119</v>
      </c>
      <c r="E6" s="315" t="s">
        <v>86</v>
      </c>
      <c r="F6" s="316"/>
      <c r="G6" s="315" t="s">
        <v>120</v>
      </c>
      <c r="W6" s="39"/>
    </row>
    <row r="7" spans="1:23" ht="21" customHeight="1" x14ac:dyDescent="0.3">
      <c r="A7" s="292"/>
      <c r="B7" s="51" t="s">
        <v>23</v>
      </c>
      <c r="C7" s="227">
        <v>289.87854300000032</v>
      </c>
      <c r="D7" s="61">
        <v>3272.4541029999768</v>
      </c>
      <c r="E7" s="62">
        <v>3562.3326459999771</v>
      </c>
      <c r="F7" s="52"/>
      <c r="G7" s="335">
        <f>C7/E7</f>
        <v>8.1373238213869534E-2</v>
      </c>
    </row>
    <row r="8" spans="1:23" x14ac:dyDescent="0.3">
      <c r="A8" s="317"/>
      <c r="B8" s="329" t="s">
        <v>24</v>
      </c>
      <c r="C8" s="227">
        <v>345.68900099999854</v>
      </c>
      <c r="D8" s="61">
        <v>4488.0326640000894</v>
      </c>
      <c r="E8" s="62">
        <v>4833.7216650000883</v>
      </c>
      <c r="F8" s="52"/>
      <c r="G8" s="335">
        <f>C8/E8</f>
        <v>7.1516116350483383E-2</v>
      </c>
    </row>
    <row r="9" spans="1:23" x14ac:dyDescent="0.3">
      <c r="A9" s="317"/>
      <c r="B9" s="329" t="s">
        <v>25</v>
      </c>
      <c r="C9" s="227">
        <v>356.23399999999998</v>
      </c>
      <c r="D9" s="61">
        <v>4271.9560000000001</v>
      </c>
      <c r="E9" s="62">
        <f>SUM(C9:D9)</f>
        <v>4628.1900000000005</v>
      </c>
      <c r="F9" s="52"/>
      <c r="G9" s="335">
        <v>7.6999999999999999E-2</v>
      </c>
    </row>
    <row r="10" spans="1:23" x14ac:dyDescent="0.3">
      <c r="A10" s="42"/>
      <c r="B10" s="44"/>
      <c r="C10" s="37"/>
      <c r="D10" s="44"/>
      <c r="E10" s="37"/>
      <c r="F10" s="37"/>
      <c r="G10" s="37"/>
    </row>
    <row r="11" spans="1:23" x14ac:dyDescent="0.3">
      <c r="A11" s="73" t="s">
        <v>42</v>
      </c>
      <c r="B11" s="73"/>
      <c r="C11" s="31"/>
      <c r="D11" s="31"/>
      <c r="E11" s="31"/>
      <c r="F11" s="73"/>
      <c r="G11" s="73"/>
    </row>
    <row r="12" spans="1:23" ht="15" customHeight="1" x14ac:dyDescent="0.3">
      <c r="A12" s="425" t="s">
        <v>105</v>
      </c>
      <c r="B12" s="426"/>
      <c r="C12" s="426"/>
      <c r="D12" s="426"/>
      <c r="E12" s="426"/>
      <c r="F12" s="426"/>
      <c r="G12" s="427"/>
    </row>
    <row r="13" spans="1:23" ht="13.5" customHeight="1" x14ac:dyDescent="0.3">
      <c r="A13" s="407"/>
      <c r="B13" s="408"/>
      <c r="C13" s="408"/>
      <c r="D13" s="408"/>
      <c r="E13" s="408"/>
      <c r="F13" s="408"/>
      <c r="G13" s="428"/>
    </row>
    <row r="14" spans="1:23" x14ac:dyDescent="0.3">
      <c r="A14" s="212"/>
      <c r="B14" s="73"/>
      <c r="C14" s="31"/>
      <c r="D14" s="31"/>
      <c r="E14" s="73"/>
      <c r="F14" s="73"/>
      <c r="G14" s="73"/>
    </row>
    <row r="15" spans="1:23" x14ac:dyDescent="0.3">
      <c r="A15" s="76" t="s">
        <v>43</v>
      </c>
      <c r="B15" s="73"/>
      <c r="C15" s="31"/>
      <c r="D15" s="31"/>
      <c r="E15" s="77"/>
      <c r="F15" s="74" t="s">
        <v>26</v>
      </c>
      <c r="G15" s="75">
        <v>42795</v>
      </c>
    </row>
    <row r="16" spans="1:23" x14ac:dyDescent="0.3">
      <c r="A16" s="80" t="s">
        <v>40</v>
      </c>
      <c r="B16" s="73"/>
      <c r="C16" s="31"/>
      <c r="D16" s="31"/>
      <c r="E16" s="77"/>
      <c r="F16" s="78" t="s">
        <v>27</v>
      </c>
      <c r="G16" s="79">
        <v>43040</v>
      </c>
    </row>
    <row r="17" spans="3:3" s="39" customFormat="1" x14ac:dyDescent="0.3">
      <c r="C17" s="32"/>
    </row>
    <row r="18" spans="3:3" s="39" customFormat="1" x14ac:dyDescent="0.3">
      <c r="C18" s="32"/>
    </row>
    <row r="19" spans="3:3" s="39" customFormat="1" x14ac:dyDescent="0.3">
      <c r="C19" s="32"/>
    </row>
    <row r="20" spans="3:3" s="39" customFormat="1" x14ac:dyDescent="0.3">
      <c r="C20" s="32"/>
    </row>
    <row r="21" spans="3:3" s="39" customFormat="1" x14ac:dyDescent="0.3">
      <c r="C21" s="32"/>
    </row>
    <row r="22" spans="3:3" s="39" customFormat="1" x14ac:dyDescent="0.3">
      <c r="C22" s="32"/>
    </row>
    <row r="23" spans="3:3" s="39" customFormat="1" x14ac:dyDescent="0.3">
      <c r="C23" s="32"/>
    </row>
    <row r="24" spans="3:3" s="39" customFormat="1" x14ac:dyDescent="0.3">
      <c r="C24" s="32"/>
    </row>
    <row r="25" spans="3:3" s="39" customFormat="1" x14ac:dyDescent="0.3">
      <c r="C25" s="32"/>
    </row>
    <row r="26" spans="3:3" s="39" customFormat="1" x14ac:dyDescent="0.3">
      <c r="C26" s="32"/>
    </row>
    <row r="27" spans="3:3" s="39" customFormat="1" x14ac:dyDescent="0.3">
      <c r="C27" s="32"/>
    </row>
    <row r="28" spans="3:3" s="39" customFormat="1" x14ac:dyDescent="0.3">
      <c r="C28" s="32"/>
    </row>
    <row r="29" spans="3:3" s="39" customFormat="1" x14ac:dyDescent="0.3">
      <c r="C29" s="32"/>
    </row>
    <row r="30" spans="3:3" s="39" customFormat="1" x14ac:dyDescent="0.3">
      <c r="C30" s="32"/>
    </row>
    <row r="31" spans="3:3" s="39" customFormat="1" x14ac:dyDescent="0.3">
      <c r="C31" s="32"/>
    </row>
    <row r="32" spans="3:3" s="39" customFormat="1" x14ac:dyDescent="0.3">
      <c r="C32" s="32"/>
    </row>
    <row r="33" spans="3:3" s="39" customFormat="1" x14ac:dyDescent="0.3">
      <c r="C33" s="32"/>
    </row>
    <row r="34" spans="3:3" s="39" customFormat="1" x14ac:dyDescent="0.3">
      <c r="C34" s="32"/>
    </row>
    <row r="35" spans="3:3" s="39" customFormat="1" x14ac:dyDescent="0.3">
      <c r="C35" s="32"/>
    </row>
    <row r="36" spans="3:3" s="39" customFormat="1" x14ac:dyDescent="0.3">
      <c r="C36" s="32"/>
    </row>
    <row r="37" spans="3:3" s="39" customFormat="1" x14ac:dyDescent="0.3">
      <c r="C37" s="32"/>
    </row>
    <row r="38" spans="3:3" s="39" customFormat="1" x14ac:dyDescent="0.3">
      <c r="C38" s="32"/>
    </row>
    <row r="39" spans="3:3" s="39" customFormat="1" x14ac:dyDescent="0.3">
      <c r="C39" s="32"/>
    </row>
    <row r="40" spans="3:3" s="39" customFormat="1" x14ac:dyDescent="0.3">
      <c r="C40" s="32"/>
    </row>
    <row r="41" spans="3:3" s="39" customFormat="1" x14ac:dyDescent="0.3">
      <c r="C41" s="32"/>
    </row>
    <row r="42" spans="3:3" s="39" customFormat="1" x14ac:dyDescent="0.3">
      <c r="C42" s="32"/>
    </row>
    <row r="43" spans="3:3" s="39" customFormat="1" x14ac:dyDescent="0.3">
      <c r="C43" s="32"/>
    </row>
    <row r="44" spans="3:3" s="39" customFormat="1" x14ac:dyDescent="0.3">
      <c r="C44" s="32"/>
    </row>
    <row r="45" spans="3:3" s="39" customFormat="1" x14ac:dyDescent="0.3">
      <c r="C45" s="32"/>
    </row>
    <row r="46" spans="3:3" s="39" customFormat="1" x14ac:dyDescent="0.3">
      <c r="C46" s="32"/>
    </row>
    <row r="47" spans="3:3" s="39" customFormat="1" x14ac:dyDescent="0.3">
      <c r="C47" s="32"/>
    </row>
    <row r="48" spans="3:3" s="39" customFormat="1" x14ac:dyDescent="0.3">
      <c r="C48" s="32"/>
    </row>
    <row r="49" spans="3:3" s="39" customFormat="1" x14ac:dyDescent="0.3">
      <c r="C49" s="32"/>
    </row>
    <row r="50" spans="3:3" s="39" customFormat="1" x14ac:dyDescent="0.3">
      <c r="C50" s="32"/>
    </row>
    <row r="51" spans="3:3" s="39" customFormat="1" x14ac:dyDescent="0.3">
      <c r="C51" s="32"/>
    </row>
    <row r="52" spans="3:3" s="39" customFormat="1" x14ac:dyDescent="0.3">
      <c r="C52" s="32"/>
    </row>
    <row r="53" spans="3:3" s="39" customFormat="1" x14ac:dyDescent="0.3">
      <c r="C53" s="32"/>
    </row>
    <row r="54" spans="3:3" s="39" customFormat="1" x14ac:dyDescent="0.3">
      <c r="C54" s="32"/>
    </row>
    <row r="55" spans="3:3" s="39" customFormat="1" x14ac:dyDescent="0.3">
      <c r="C55" s="32"/>
    </row>
    <row r="56" spans="3:3" s="39" customFormat="1" x14ac:dyDescent="0.3">
      <c r="C56" s="32"/>
    </row>
    <row r="57" spans="3:3" s="39" customFormat="1" x14ac:dyDescent="0.3">
      <c r="C57" s="32"/>
    </row>
    <row r="58" spans="3:3" s="39" customFormat="1" x14ac:dyDescent="0.3">
      <c r="C58" s="32"/>
    </row>
    <row r="59" spans="3:3" s="39" customFormat="1" x14ac:dyDescent="0.3">
      <c r="C59" s="32"/>
    </row>
    <row r="60" spans="3:3" s="39" customFormat="1" x14ac:dyDescent="0.3">
      <c r="C60" s="32"/>
    </row>
    <row r="61" spans="3:3" s="39" customFormat="1" x14ac:dyDescent="0.3">
      <c r="C61" s="32"/>
    </row>
    <row r="62" spans="3:3" s="39" customFormat="1" x14ac:dyDescent="0.3">
      <c r="C62" s="32"/>
    </row>
    <row r="63" spans="3:3" s="39" customFormat="1" x14ac:dyDescent="0.3">
      <c r="C63" s="32"/>
    </row>
    <row r="64" spans="3:3" s="39" customFormat="1" x14ac:dyDescent="0.3">
      <c r="C64" s="32"/>
    </row>
    <row r="65" spans="3:3" s="39" customFormat="1" x14ac:dyDescent="0.3">
      <c r="C65" s="32"/>
    </row>
    <row r="66" spans="3:3" s="39" customFormat="1" x14ac:dyDescent="0.3">
      <c r="C66" s="32"/>
    </row>
    <row r="67" spans="3:3" s="39" customFormat="1" x14ac:dyDescent="0.3">
      <c r="C67" s="32"/>
    </row>
    <row r="68" spans="3:3" s="39" customFormat="1" x14ac:dyDescent="0.3">
      <c r="C68" s="32"/>
    </row>
    <row r="69" spans="3:3" s="39" customFormat="1" x14ac:dyDescent="0.3">
      <c r="C69" s="32"/>
    </row>
    <row r="70" spans="3:3" s="39" customFormat="1" x14ac:dyDescent="0.3">
      <c r="C70" s="32"/>
    </row>
    <row r="71" spans="3:3" s="39" customFormat="1" x14ac:dyDescent="0.3">
      <c r="C71" s="32"/>
    </row>
    <row r="72" spans="3:3" s="39" customFormat="1" x14ac:dyDescent="0.3">
      <c r="C72" s="32"/>
    </row>
    <row r="73" spans="3:3" s="39" customFormat="1" x14ac:dyDescent="0.3">
      <c r="C73" s="32"/>
    </row>
    <row r="74" spans="3:3" s="39" customFormat="1" x14ac:dyDescent="0.3">
      <c r="C74" s="32"/>
    </row>
    <row r="75" spans="3:3" s="39" customFormat="1" x14ac:dyDescent="0.3">
      <c r="C75" s="32"/>
    </row>
    <row r="76" spans="3:3" s="39" customFormat="1" x14ac:dyDescent="0.3">
      <c r="C76" s="32"/>
    </row>
    <row r="77" spans="3:3" s="39" customFormat="1" x14ac:dyDescent="0.3">
      <c r="C77" s="32"/>
    </row>
    <row r="78" spans="3:3" s="39" customFormat="1" x14ac:dyDescent="0.3">
      <c r="C78" s="32"/>
    </row>
    <row r="79" spans="3:3" s="39" customFormat="1" x14ac:dyDescent="0.3">
      <c r="C79" s="32"/>
    </row>
    <row r="80" spans="3:3" s="39" customFormat="1" x14ac:dyDescent="0.3">
      <c r="C80" s="32"/>
    </row>
    <row r="81" spans="3:3" s="39" customFormat="1" x14ac:dyDescent="0.3">
      <c r="C81" s="32"/>
    </row>
    <row r="82" spans="3:3" s="39" customFormat="1" x14ac:dyDescent="0.3">
      <c r="C82" s="32"/>
    </row>
    <row r="83" spans="3:3" s="39" customFormat="1" x14ac:dyDescent="0.3">
      <c r="C83" s="32"/>
    </row>
    <row r="84" spans="3:3" s="39" customFormat="1" x14ac:dyDescent="0.3">
      <c r="C84" s="32"/>
    </row>
    <row r="85" spans="3:3" s="39" customFormat="1" x14ac:dyDescent="0.3">
      <c r="C85" s="32"/>
    </row>
    <row r="86" spans="3:3" s="39" customFormat="1" x14ac:dyDescent="0.3">
      <c r="C86" s="32"/>
    </row>
    <row r="87" spans="3:3" s="39" customFormat="1" x14ac:dyDescent="0.3">
      <c r="C87" s="32"/>
    </row>
    <row r="88" spans="3:3" s="39" customFormat="1" x14ac:dyDescent="0.3">
      <c r="C88" s="32"/>
    </row>
    <row r="89" spans="3:3" s="39" customFormat="1" x14ac:dyDescent="0.3">
      <c r="C89" s="32"/>
    </row>
    <row r="90" spans="3:3" s="39" customFormat="1" x14ac:dyDescent="0.3">
      <c r="C90" s="32"/>
    </row>
    <row r="91" spans="3:3" s="39" customFormat="1" x14ac:dyDescent="0.3">
      <c r="C91" s="32"/>
    </row>
    <row r="92" spans="3:3" s="39" customFormat="1" x14ac:dyDescent="0.3">
      <c r="C92" s="32"/>
    </row>
    <row r="93" spans="3:3" s="39" customFormat="1" x14ac:dyDescent="0.3">
      <c r="C93" s="32"/>
    </row>
    <row r="94" spans="3:3" s="39" customFormat="1" x14ac:dyDescent="0.3">
      <c r="C94" s="32"/>
    </row>
    <row r="95" spans="3:3" s="39" customFormat="1" x14ac:dyDescent="0.3">
      <c r="C95" s="32"/>
    </row>
    <row r="96" spans="3:3" s="39" customFormat="1" x14ac:dyDescent="0.3">
      <c r="C96" s="32"/>
    </row>
    <row r="97" spans="3:3" s="39" customFormat="1" x14ac:dyDescent="0.3">
      <c r="C97" s="32"/>
    </row>
    <row r="98" spans="3:3" s="39" customFormat="1" x14ac:dyDescent="0.3">
      <c r="C98" s="32"/>
    </row>
    <row r="99" spans="3:3" s="39" customFormat="1" x14ac:dyDescent="0.3">
      <c r="C99" s="32"/>
    </row>
    <row r="100" spans="3:3" s="39" customFormat="1" x14ac:dyDescent="0.3">
      <c r="C100" s="32"/>
    </row>
    <row r="101" spans="3:3" s="39" customFormat="1" x14ac:dyDescent="0.3">
      <c r="C101" s="32"/>
    </row>
    <row r="102" spans="3:3" s="39" customFormat="1" x14ac:dyDescent="0.3">
      <c r="C102" s="32"/>
    </row>
    <row r="103" spans="3:3" s="39" customFormat="1" x14ac:dyDescent="0.3">
      <c r="C103" s="32"/>
    </row>
    <row r="104" spans="3:3" s="39" customFormat="1" x14ac:dyDescent="0.3">
      <c r="C104" s="32"/>
    </row>
    <row r="105" spans="3:3" s="39" customFormat="1" x14ac:dyDescent="0.3">
      <c r="C105" s="32"/>
    </row>
    <row r="106" spans="3:3" s="39" customFormat="1" x14ac:dyDescent="0.3">
      <c r="C106" s="32"/>
    </row>
    <row r="107" spans="3:3" s="39" customFormat="1" x14ac:dyDescent="0.3">
      <c r="C107" s="32"/>
    </row>
    <row r="108" spans="3:3" s="39" customFormat="1" x14ac:dyDescent="0.3">
      <c r="C108" s="32"/>
    </row>
    <row r="109" spans="3:3" s="39" customFormat="1" x14ac:dyDescent="0.3">
      <c r="C109" s="32"/>
    </row>
    <row r="110" spans="3:3" s="39" customFormat="1" x14ac:dyDescent="0.3">
      <c r="C110" s="32"/>
    </row>
    <row r="111" spans="3:3" s="39" customFormat="1" x14ac:dyDescent="0.3">
      <c r="C111" s="32"/>
    </row>
    <row r="112" spans="3:3" s="39" customFormat="1" x14ac:dyDescent="0.3">
      <c r="C112" s="32"/>
    </row>
    <row r="113" spans="3:3" s="39" customFormat="1" x14ac:dyDescent="0.3">
      <c r="C113" s="32"/>
    </row>
    <row r="114" spans="3:3" s="39" customFormat="1" x14ac:dyDescent="0.3">
      <c r="C114" s="32"/>
    </row>
    <row r="115" spans="3:3" s="39" customFormat="1" x14ac:dyDescent="0.3">
      <c r="C115" s="32"/>
    </row>
    <row r="116" spans="3:3" s="39" customFormat="1" x14ac:dyDescent="0.3">
      <c r="C116" s="32"/>
    </row>
    <row r="117" spans="3:3" s="39" customFormat="1" x14ac:dyDescent="0.3">
      <c r="C117" s="32"/>
    </row>
    <row r="118" spans="3:3" s="39" customFormat="1" x14ac:dyDescent="0.3">
      <c r="C118" s="32"/>
    </row>
    <row r="119" spans="3:3" s="39" customFormat="1" x14ac:dyDescent="0.3">
      <c r="C119" s="32"/>
    </row>
    <row r="120" spans="3:3" s="39" customFormat="1" x14ac:dyDescent="0.3">
      <c r="C120" s="32"/>
    </row>
    <row r="121" spans="3:3" s="39" customFormat="1" x14ac:dyDescent="0.3">
      <c r="C121" s="32"/>
    </row>
    <row r="122" spans="3:3" s="39" customFormat="1" x14ac:dyDescent="0.3">
      <c r="C122" s="32"/>
    </row>
    <row r="123" spans="3:3" s="39" customFormat="1" x14ac:dyDescent="0.3">
      <c r="C123" s="32"/>
    </row>
    <row r="124" spans="3:3" s="39" customFormat="1" x14ac:dyDescent="0.3">
      <c r="C124" s="32"/>
    </row>
    <row r="125" spans="3:3" s="39" customFormat="1" x14ac:dyDescent="0.3">
      <c r="C125" s="32"/>
    </row>
    <row r="126" spans="3:3" s="39" customFormat="1" x14ac:dyDescent="0.3">
      <c r="C126" s="32"/>
    </row>
    <row r="127" spans="3:3" s="39" customFormat="1" x14ac:dyDescent="0.3">
      <c r="C127" s="32"/>
    </row>
    <row r="128" spans="3:3" s="39" customFormat="1" x14ac:dyDescent="0.3">
      <c r="C128" s="32"/>
    </row>
    <row r="129" spans="3:3" s="39" customFormat="1" x14ac:dyDescent="0.3">
      <c r="C129" s="32"/>
    </row>
    <row r="130" spans="3:3" s="39" customFormat="1" x14ac:dyDescent="0.3">
      <c r="C130" s="32"/>
    </row>
    <row r="131" spans="3:3" s="39" customFormat="1" x14ac:dyDescent="0.3">
      <c r="C131" s="32"/>
    </row>
    <row r="132" spans="3:3" s="39" customFormat="1" x14ac:dyDescent="0.3">
      <c r="C132" s="32"/>
    </row>
    <row r="133" spans="3:3" s="39" customFormat="1" x14ac:dyDescent="0.3">
      <c r="C133" s="32"/>
    </row>
    <row r="134" spans="3:3" s="39" customFormat="1" x14ac:dyDescent="0.3">
      <c r="C134" s="32"/>
    </row>
    <row r="135" spans="3:3" s="39" customFormat="1" x14ac:dyDescent="0.3">
      <c r="C135" s="32"/>
    </row>
    <row r="136" spans="3:3" s="39" customFormat="1" x14ac:dyDescent="0.3">
      <c r="C136" s="32"/>
    </row>
    <row r="137" spans="3:3" s="39" customFormat="1" x14ac:dyDescent="0.3">
      <c r="C137" s="32"/>
    </row>
    <row r="138" spans="3:3" s="39" customFormat="1" x14ac:dyDescent="0.3">
      <c r="C138" s="32"/>
    </row>
    <row r="139" spans="3:3" s="39" customFormat="1" x14ac:dyDescent="0.3">
      <c r="C139" s="32"/>
    </row>
    <row r="140" spans="3:3" s="39" customFormat="1" x14ac:dyDescent="0.3">
      <c r="C140" s="32"/>
    </row>
    <row r="141" spans="3:3" s="39" customFormat="1" x14ac:dyDescent="0.3">
      <c r="C141" s="32"/>
    </row>
    <row r="142" spans="3:3" s="39" customFormat="1" x14ac:dyDescent="0.3">
      <c r="C142" s="32"/>
    </row>
    <row r="143" spans="3:3" s="39" customFormat="1" x14ac:dyDescent="0.3">
      <c r="C143" s="32"/>
    </row>
    <row r="144" spans="3:3" s="39" customFormat="1" x14ac:dyDescent="0.3">
      <c r="C144" s="32"/>
    </row>
    <row r="145" spans="3:3" s="39" customFormat="1" x14ac:dyDescent="0.3">
      <c r="C145" s="32"/>
    </row>
    <row r="146" spans="3:3" s="39" customFormat="1" x14ac:dyDescent="0.3">
      <c r="C146" s="32"/>
    </row>
    <row r="147" spans="3:3" s="39" customFormat="1" x14ac:dyDescent="0.3">
      <c r="C147" s="32"/>
    </row>
    <row r="148" spans="3:3" s="39" customFormat="1" x14ac:dyDescent="0.3">
      <c r="C148" s="32"/>
    </row>
    <row r="149" spans="3:3" s="39" customFormat="1" x14ac:dyDescent="0.3">
      <c r="C149" s="32"/>
    </row>
    <row r="150" spans="3:3" s="39" customFormat="1" x14ac:dyDescent="0.3">
      <c r="C150" s="32"/>
    </row>
    <row r="151" spans="3:3" s="39" customFormat="1" x14ac:dyDescent="0.3">
      <c r="C151" s="32"/>
    </row>
    <row r="152" spans="3:3" s="39" customFormat="1" x14ac:dyDescent="0.3">
      <c r="C152" s="32"/>
    </row>
    <row r="153" spans="3:3" s="39" customFormat="1" x14ac:dyDescent="0.3">
      <c r="C153" s="32"/>
    </row>
    <row r="154" spans="3:3" s="39" customFormat="1" x14ac:dyDescent="0.3">
      <c r="C154" s="32"/>
    </row>
    <row r="155" spans="3:3" s="39" customFormat="1" x14ac:dyDescent="0.3">
      <c r="C155" s="32"/>
    </row>
    <row r="156" spans="3:3" s="39" customFormat="1" x14ac:dyDescent="0.3">
      <c r="C156" s="32"/>
    </row>
    <row r="157" spans="3:3" s="39" customFormat="1" x14ac:dyDescent="0.3">
      <c r="C157" s="32"/>
    </row>
    <row r="158" spans="3:3" s="39" customFormat="1" x14ac:dyDescent="0.3">
      <c r="C158" s="32"/>
    </row>
    <row r="159" spans="3:3" s="39" customFormat="1" x14ac:dyDescent="0.3">
      <c r="C159" s="32"/>
    </row>
    <row r="160" spans="3:3" s="39" customFormat="1" x14ac:dyDescent="0.3">
      <c r="C160" s="32"/>
    </row>
    <row r="161" spans="3:3" s="39" customFormat="1" x14ac:dyDescent="0.3">
      <c r="C161" s="32"/>
    </row>
    <row r="162" spans="3:3" s="39" customFormat="1" x14ac:dyDescent="0.3">
      <c r="C162" s="32"/>
    </row>
    <row r="163" spans="3:3" s="39" customFormat="1" x14ac:dyDescent="0.3">
      <c r="C163" s="32"/>
    </row>
    <row r="164" spans="3:3" s="39" customFormat="1" x14ac:dyDescent="0.3">
      <c r="C164" s="32"/>
    </row>
    <row r="165" spans="3:3" s="39" customFormat="1" x14ac:dyDescent="0.3">
      <c r="C165" s="32"/>
    </row>
    <row r="166" spans="3:3" s="39" customFormat="1" x14ac:dyDescent="0.3">
      <c r="C166" s="32"/>
    </row>
    <row r="167" spans="3:3" s="39" customFormat="1" x14ac:dyDescent="0.3">
      <c r="C167" s="32"/>
    </row>
    <row r="168" spans="3:3" s="39" customFormat="1" x14ac:dyDescent="0.3">
      <c r="C168" s="32"/>
    </row>
    <row r="169" spans="3:3" s="39" customFormat="1" x14ac:dyDescent="0.3">
      <c r="C169" s="32"/>
    </row>
    <row r="170" spans="3:3" s="39" customFormat="1" x14ac:dyDescent="0.3">
      <c r="C170" s="32"/>
    </row>
    <row r="171" spans="3:3" s="39" customFormat="1" x14ac:dyDescent="0.3">
      <c r="C171" s="32"/>
    </row>
    <row r="172" spans="3:3" s="39" customFormat="1" x14ac:dyDescent="0.3">
      <c r="C172" s="32"/>
    </row>
    <row r="173" spans="3:3" s="39" customFormat="1" x14ac:dyDescent="0.3">
      <c r="C173" s="32"/>
    </row>
    <row r="174" spans="3:3" s="39" customFormat="1" x14ac:dyDescent="0.3">
      <c r="C174" s="32"/>
    </row>
    <row r="175" spans="3:3" s="39" customFormat="1" x14ac:dyDescent="0.3">
      <c r="C175" s="32"/>
    </row>
    <row r="176" spans="3:3" s="39" customFormat="1" x14ac:dyDescent="0.3">
      <c r="C176" s="32"/>
    </row>
    <row r="177" spans="3:3" s="39" customFormat="1" x14ac:dyDescent="0.3">
      <c r="C177" s="32"/>
    </row>
    <row r="178" spans="3:3" s="39" customFormat="1" x14ac:dyDescent="0.3">
      <c r="C178" s="32"/>
    </row>
    <row r="179" spans="3:3" s="39" customFormat="1" x14ac:dyDescent="0.3">
      <c r="C179" s="32"/>
    </row>
    <row r="180" spans="3:3" s="39" customFormat="1" x14ac:dyDescent="0.3">
      <c r="C180" s="32"/>
    </row>
    <row r="181" spans="3:3" s="39" customFormat="1" x14ac:dyDescent="0.3">
      <c r="C181" s="32"/>
    </row>
    <row r="182" spans="3:3" s="39" customFormat="1" x14ac:dyDescent="0.3">
      <c r="C182" s="32"/>
    </row>
    <row r="183" spans="3:3" s="39" customFormat="1" x14ac:dyDescent="0.3">
      <c r="C183" s="32"/>
    </row>
    <row r="184" spans="3:3" s="39" customFormat="1" x14ac:dyDescent="0.3">
      <c r="C184" s="32"/>
    </row>
    <row r="185" spans="3:3" s="39" customFormat="1" x14ac:dyDescent="0.3">
      <c r="C185" s="32"/>
    </row>
    <row r="186" spans="3:3" s="39" customFormat="1" x14ac:dyDescent="0.3">
      <c r="C186" s="32"/>
    </row>
    <row r="187" spans="3:3" s="39" customFormat="1" x14ac:dyDescent="0.3">
      <c r="C187" s="32"/>
    </row>
    <row r="188" spans="3:3" s="39" customFormat="1" x14ac:dyDescent="0.3">
      <c r="C188" s="32"/>
    </row>
    <row r="189" spans="3:3" s="39" customFormat="1" x14ac:dyDescent="0.3">
      <c r="C189" s="32"/>
    </row>
    <row r="190" spans="3:3" s="39" customFormat="1" x14ac:dyDescent="0.3">
      <c r="C190" s="32"/>
    </row>
    <row r="191" spans="3:3" s="39" customFormat="1" x14ac:dyDescent="0.3">
      <c r="C191" s="32"/>
    </row>
    <row r="192" spans="3:3" s="39" customFormat="1" x14ac:dyDescent="0.3">
      <c r="C192" s="32"/>
    </row>
    <row r="193" spans="3:3" s="39" customFormat="1" x14ac:dyDescent="0.3">
      <c r="C193" s="32"/>
    </row>
    <row r="194" spans="3:3" s="39" customFormat="1" x14ac:dyDescent="0.3">
      <c r="C194" s="32"/>
    </row>
    <row r="195" spans="3:3" s="39" customFormat="1" x14ac:dyDescent="0.3">
      <c r="C195" s="32"/>
    </row>
    <row r="196" spans="3:3" s="39" customFormat="1" x14ac:dyDescent="0.3">
      <c r="C196" s="32"/>
    </row>
    <row r="197" spans="3:3" s="39" customFormat="1" x14ac:dyDescent="0.3">
      <c r="C197" s="32"/>
    </row>
    <row r="198" spans="3:3" s="39" customFormat="1" x14ac:dyDescent="0.3">
      <c r="C198" s="32"/>
    </row>
    <row r="199" spans="3:3" s="39" customFormat="1" x14ac:dyDescent="0.3">
      <c r="C199" s="32"/>
    </row>
    <row r="200" spans="3:3" s="39" customFormat="1" x14ac:dyDescent="0.3">
      <c r="C200" s="32"/>
    </row>
    <row r="201" spans="3:3" s="39" customFormat="1" x14ac:dyDescent="0.3">
      <c r="C201" s="32"/>
    </row>
    <row r="202" spans="3:3" s="39" customFormat="1" x14ac:dyDescent="0.3">
      <c r="C202" s="32"/>
    </row>
    <row r="203" spans="3:3" s="39" customFormat="1" x14ac:dyDescent="0.3">
      <c r="C203" s="32"/>
    </row>
    <row r="204" spans="3:3" s="39" customFormat="1" x14ac:dyDescent="0.3">
      <c r="C204" s="32"/>
    </row>
    <row r="205" spans="3:3" s="39" customFormat="1" x14ac:dyDescent="0.3">
      <c r="C205" s="32"/>
    </row>
    <row r="206" spans="3:3" s="39" customFormat="1" x14ac:dyDescent="0.3">
      <c r="C206" s="32"/>
    </row>
    <row r="207" spans="3:3" s="39" customFormat="1" x14ac:dyDescent="0.3">
      <c r="C207" s="32"/>
    </row>
    <row r="208" spans="3:3" s="39" customFormat="1" x14ac:dyDescent="0.3">
      <c r="C208" s="32"/>
    </row>
    <row r="209" spans="3:3" s="39" customFormat="1" x14ac:dyDescent="0.3">
      <c r="C209" s="32"/>
    </row>
    <row r="210" spans="3:3" s="39" customFormat="1" x14ac:dyDescent="0.3">
      <c r="C210" s="32"/>
    </row>
    <row r="211" spans="3:3" s="39" customFormat="1" x14ac:dyDescent="0.3">
      <c r="C211" s="32"/>
    </row>
    <row r="212" spans="3:3" s="39" customFormat="1" x14ac:dyDescent="0.3">
      <c r="C212" s="32"/>
    </row>
    <row r="213" spans="3:3" s="39" customFormat="1" x14ac:dyDescent="0.3">
      <c r="C213" s="32"/>
    </row>
    <row r="214" spans="3:3" s="39" customFormat="1" x14ac:dyDescent="0.3">
      <c r="C214" s="32"/>
    </row>
    <row r="215" spans="3:3" s="39" customFormat="1" x14ac:dyDescent="0.3">
      <c r="C215" s="32"/>
    </row>
    <row r="216" spans="3:3" s="39" customFormat="1" x14ac:dyDescent="0.3">
      <c r="C216" s="32"/>
    </row>
    <row r="217" spans="3:3" s="39" customFormat="1" x14ac:dyDescent="0.3">
      <c r="C217" s="32"/>
    </row>
    <row r="218" spans="3:3" s="39" customFormat="1" x14ac:dyDescent="0.3">
      <c r="C218" s="32"/>
    </row>
    <row r="219" spans="3:3" s="39" customFormat="1" x14ac:dyDescent="0.3">
      <c r="C219" s="32"/>
    </row>
    <row r="220" spans="3:3" s="39" customFormat="1" x14ac:dyDescent="0.3">
      <c r="C220" s="32"/>
    </row>
    <row r="221" spans="3:3" s="39" customFormat="1" x14ac:dyDescent="0.3">
      <c r="C221" s="32"/>
    </row>
    <row r="222" spans="3:3" s="39" customFormat="1" x14ac:dyDescent="0.3">
      <c r="C222" s="32"/>
    </row>
    <row r="223" spans="3:3" s="39" customFormat="1" x14ac:dyDescent="0.3">
      <c r="C223" s="32"/>
    </row>
    <row r="224" spans="3:3" s="39" customFormat="1" x14ac:dyDescent="0.3">
      <c r="C224" s="32"/>
    </row>
    <row r="225" spans="3:3" s="39" customFormat="1" x14ac:dyDescent="0.3">
      <c r="C225" s="32"/>
    </row>
    <row r="226" spans="3:3" s="39" customFormat="1" x14ac:dyDescent="0.3">
      <c r="C226" s="32"/>
    </row>
    <row r="227" spans="3:3" s="39" customFormat="1" x14ac:dyDescent="0.3">
      <c r="C227" s="32"/>
    </row>
    <row r="228" spans="3:3" s="39" customFormat="1" x14ac:dyDescent="0.3">
      <c r="C228" s="32"/>
    </row>
    <row r="229" spans="3:3" s="39" customFormat="1" x14ac:dyDescent="0.3">
      <c r="C229" s="32"/>
    </row>
    <row r="230" spans="3:3" s="39" customFormat="1" x14ac:dyDescent="0.3">
      <c r="C230" s="32"/>
    </row>
    <row r="231" spans="3:3" s="39" customFormat="1" x14ac:dyDescent="0.3">
      <c r="C231" s="32"/>
    </row>
    <row r="232" spans="3:3" s="39" customFormat="1" x14ac:dyDescent="0.3">
      <c r="C232" s="32"/>
    </row>
    <row r="233" spans="3:3" s="39" customFormat="1" x14ac:dyDescent="0.3">
      <c r="C233" s="32"/>
    </row>
    <row r="234" spans="3:3" s="39" customFormat="1" x14ac:dyDescent="0.3">
      <c r="C234" s="32"/>
    </row>
    <row r="235" spans="3:3" s="39" customFormat="1" x14ac:dyDescent="0.3">
      <c r="C235" s="32"/>
    </row>
    <row r="236" spans="3:3" s="39" customFormat="1" x14ac:dyDescent="0.3">
      <c r="C236" s="32"/>
    </row>
    <row r="237" spans="3:3" s="39" customFormat="1" x14ac:dyDescent="0.3">
      <c r="C237" s="32"/>
    </row>
    <row r="238" spans="3:3" s="39" customFormat="1" x14ac:dyDescent="0.3">
      <c r="C238" s="32"/>
    </row>
    <row r="239" spans="3:3" s="39" customFormat="1" x14ac:dyDescent="0.3">
      <c r="C239" s="32"/>
    </row>
    <row r="240" spans="3:3" s="39" customFormat="1" x14ac:dyDescent="0.3">
      <c r="C240" s="32"/>
    </row>
    <row r="241" spans="3:3" s="39" customFormat="1" x14ac:dyDescent="0.3">
      <c r="C241" s="32"/>
    </row>
    <row r="242" spans="3:3" s="39" customFormat="1" x14ac:dyDescent="0.3">
      <c r="C242" s="32"/>
    </row>
    <row r="243" spans="3:3" s="39" customFormat="1" x14ac:dyDescent="0.3">
      <c r="C243" s="32"/>
    </row>
    <row r="244" spans="3:3" s="39" customFormat="1" x14ac:dyDescent="0.3">
      <c r="C244" s="32"/>
    </row>
    <row r="245" spans="3:3" s="39" customFormat="1" x14ac:dyDescent="0.3">
      <c r="C245" s="32"/>
    </row>
    <row r="246" spans="3:3" s="39" customFormat="1" x14ac:dyDescent="0.3">
      <c r="C246" s="32"/>
    </row>
    <row r="247" spans="3:3" s="39" customFormat="1" x14ac:dyDescent="0.3">
      <c r="C247" s="32"/>
    </row>
    <row r="248" spans="3:3" s="39" customFormat="1" x14ac:dyDescent="0.3">
      <c r="C248" s="32"/>
    </row>
    <row r="249" spans="3:3" s="39" customFormat="1" x14ac:dyDescent="0.3">
      <c r="C249" s="32"/>
    </row>
    <row r="250" spans="3:3" s="39" customFormat="1" x14ac:dyDescent="0.3">
      <c r="C250" s="32"/>
    </row>
    <row r="251" spans="3:3" s="39" customFormat="1" x14ac:dyDescent="0.3">
      <c r="C251" s="32"/>
    </row>
    <row r="252" spans="3:3" s="39" customFormat="1" x14ac:dyDescent="0.3">
      <c r="C252" s="32"/>
    </row>
    <row r="253" spans="3:3" s="39" customFormat="1" x14ac:dyDescent="0.3">
      <c r="C253" s="32"/>
    </row>
    <row r="254" spans="3:3" s="39" customFormat="1" x14ac:dyDescent="0.3">
      <c r="C254" s="32"/>
    </row>
    <row r="255" spans="3:3" s="39" customFormat="1" x14ac:dyDescent="0.3">
      <c r="C255" s="32"/>
    </row>
    <row r="256" spans="3:3" s="39" customFormat="1" x14ac:dyDescent="0.3">
      <c r="C256" s="32"/>
    </row>
    <row r="257" spans="3:3" s="39" customFormat="1" x14ac:dyDescent="0.3">
      <c r="C257" s="32"/>
    </row>
    <row r="258" spans="3:3" s="39" customFormat="1" x14ac:dyDescent="0.3">
      <c r="C258" s="32"/>
    </row>
    <row r="259" spans="3:3" s="39" customFormat="1" x14ac:dyDescent="0.3">
      <c r="C259" s="32"/>
    </row>
    <row r="260" spans="3:3" s="39" customFormat="1" x14ac:dyDescent="0.3">
      <c r="C260" s="32"/>
    </row>
    <row r="261" spans="3:3" s="39" customFormat="1" x14ac:dyDescent="0.3">
      <c r="C261" s="32"/>
    </row>
    <row r="262" spans="3:3" s="39" customFormat="1" x14ac:dyDescent="0.3">
      <c r="C262" s="32"/>
    </row>
    <row r="263" spans="3:3" s="39" customFormat="1" x14ac:dyDescent="0.3">
      <c r="C263" s="32"/>
    </row>
    <row r="264" spans="3:3" s="39" customFormat="1" x14ac:dyDescent="0.3">
      <c r="C264" s="32"/>
    </row>
    <row r="265" spans="3:3" s="39" customFormat="1" x14ac:dyDescent="0.3">
      <c r="C265" s="32"/>
    </row>
    <row r="266" spans="3:3" s="39" customFormat="1" x14ac:dyDescent="0.3">
      <c r="C266" s="32"/>
    </row>
    <row r="267" spans="3:3" s="39" customFormat="1" x14ac:dyDescent="0.3">
      <c r="C267" s="32"/>
    </row>
    <row r="268" spans="3:3" s="39" customFormat="1" x14ac:dyDescent="0.3">
      <c r="C268" s="32"/>
    </row>
    <row r="269" spans="3:3" s="39" customFormat="1" x14ac:dyDescent="0.3">
      <c r="C269" s="32"/>
    </row>
    <row r="270" spans="3:3" s="39" customFormat="1" x14ac:dyDescent="0.3">
      <c r="C270" s="32"/>
    </row>
    <row r="271" spans="3:3" s="39" customFormat="1" x14ac:dyDescent="0.3">
      <c r="C271" s="32"/>
    </row>
    <row r="272" spans="3:3" s="39" customFormat="1" x14ac:dyDescent="0.3">
      <c r="C272" s="32"/>
    </row>
    <row r="273" spans="3:3" s="39" customFormat="1" x14ac:dyDescent="0.3">
      <c r="C273" s="32"/>
    </row>
    <row r="274" spans="3:3" s="39" customFormat="1" x14ac:dyDescent="0.3">
      <c r="C274" s="32"/>
    </row>
    <row r="275" spans="3:3" s="39" customFormat="1" x14ac:dyDescent="0.3">
      <c r="C275" s="32"/>
    </row>
    <row r="276" spans="3:3" s="39" customFormat="1" x14ac:dyDescent="0.3">
      <c r="C276" s="32"/>
    </row>
    <row r="277" spans="3:3" s="39" customFormat="1" x14ac:dyDescent="0.3">
      <c r="C277" s="32"/>
    </row>
    <row r="278" spans="3:3" s="39" customFormat="1" x14ac:dyDescent="0.3">
      <c r="C278" s="32"/>
    </row>
    <row r="279" spans="3:3" s="39" customFormat="1" x14ac:dyDescent="0.3">
      <c r="C279" s="32"/>
    </row>
    <row r="280" spans="3:3" s="39" customFormat="1" x14ac:dyDescent="0.3">
      <c r="C280" s="32"/>
    </row>
    <row r="281" spans="3:3" s="39" customFormat="1" x14ac:dyDescent="0.3">
      <c r="C281" s="32"/>
    </row>
    <row r="282" spans="3:3" s="39" customFormat="1" x14ac:dyDescent="0.3">
      <c r="C282" s="32"/>
    </row>
    <row r="283" spans="3:3" s="39" customFormat="1" x14ac:dyDescent="0.3">
      <c r="C283" s="32"/>
    </row>
    <row r="284" spans="3:3" s="39" customFormat="1" x14ac:dyDescent="0.3">
      <c r="C284" s="32"/>
    </row>
    <row r="285" spans="3:3" s="39" customFormat="1" x14ac:dyDescent="0.3">
      <c r="C285" s="32"/>
    </row>
    <row r="286" spans="3:3" s="39" customFormat="1" x14ac:dyDescent="0.3">
      <c r="C286" s="32"/>
    </row>
    <row r="287" spans="3:3" s="39" customFormat="1" x14ac:dyDescent="0.3">
      <c r="C287" s="32"/>
    </row>
    <row r="288" spans="3:3" s="39" customFormat="1" x14ac:dyDescent="0.3">
      <c r="C288" s="32"/>
    </row>
    <row r="289" spans="3:3" s="39" customFormat="1" x14ac:dyDescent="0.3">
      <c r="C289" s="32"/>
    </row>
    <row r="290" spans="3:3" s="39" customFormat="1" x14ac:dyDescent="0.3">
      <c r="C290" s="32"/>
    </row>
    <row r="291" spans="3:3" s="39" customFormat="1" x14ac:dyDescent="0.3">
      <c r="C291" s="32"/>
    </row>
    <row r="292" spans="3:3" s="39" customFormat="1" x14ac:dyDescent="0.3">
      <c r="C292" s="32"/>
    </row>
    <row r="293" spans="3:3" s="39" customFormat="1" x14ac:dyDescent="0.3">
      <c r="C293" s="32"/>
    </row>
    <row r="294" spans="3:3" s="39" customFormat="1" x14ac:dyDescent="0.3">
      <c r="C294" s="32"/>
    </row>
    <row r="295" spans="3:3" s="39" customFormat="1" x14ac:dyDescent="0.3">
      <c r="C295" s="32"/>
    </row>
    <row r="296" spans="3:3" s="39" customFormat="1" x14ac:dyDescent="0.3">
      <c r="C296" s="32"/>
    </row>
    <row r="297" spans="3:3" s="39" customFormat="1" x14ac:dyDescent="0.3">
      <c r="C297" s="32"/>
    </row>
    <row r="298" spans="3:3" s="39" customFormat="1" x14ac:dyDescent="0.3">
      <c r="C298" s="32"/>
    </row>
    <row r="299" spans="3:3" s="39" customFormat="1" x14ac:dyDescent="0.3">
      <c r="C299" s="32"/>
    </row>
    <row r="300" spans="3:3" s="39" customFormat="1" x14ac:dyDescent="0.3">
      <c r="C300" s="32"/>
    </row>
    <row r="301" spans="3:3" s="39" customFormat="1" x14ac:dyDescent="0.3">
      <c r="C301" s="32"/>
    </row>
    <row r="302" spans="3:3" s="39" customFormat="1" x14ac:dyDescent="0.3">
      <c r="C302" s="32"/>
    </row>
    <row r="303" spans="3:3" s="39" customFormat="1" x14ac:dyDescent="0.3">
      <c r="C303" s="32"/>
    </row>
    <row r="304" spans="3:3" s="39" customFormat="1" x14ac:dyDescent="0.3">
      <c r="C304" s="32"/>
    </row>
    <row r="305" spans="3:3" s="39" customFormat="1" x14ac:dyDescent="0.3">
      <c r="C305" s="32"/>
    </row>
    <row r="306" spans="3:3" s="39" customFormat="1" x14ac:dyDescent="0.3">
      <c r="C306" s="32"/>
    </row>
    <row r="307" spans="3:3" s="39" customFormat="1" x14ac:dyDescent="0.3">
      <c r="C307" s="32"/>
    </row>
    <row r="308" spans="3:3" s="39" customFormat="1" x14ac:dyDescent="0.3">
      <c r="C308" s="32"/>
    </row>
    <row r="309" spans="3:3" s="39" customFormat="1" x14ac:dyDescent="0.3">
      <c r="C309" s="32"/>
    </row>
    <row r="310" spans="3:3" s="39" customFormat="1" x14ac:dyDescent="0.3">
      <c r="C310" s="32"/>
    </row>
    <row r="311" spans="3:3" s="39" customFormat="1" x14ac:dyDescent="0.3">
      <c r="C311" s="32"/>
    </row>
    <row r="312" spans="3:3" s="39" customFormat="1" x14ac:dyDescent="0.3">
      <c r="C312" s="32"/>
    </row>
    <row r="313" spans="3:3" s="39" customFormat="1" x14ac:dyDescent="0.3">
      <c r="C313" s="32"/>
    </row>
    <row r="314" spans="3:3" s="39" customFormat="1" x14ac:dyDescent="0.3">
      <c r="C314" s="32"/>
    </row>
    <row r="315" spans="3:3" s="39" customFormat="1" x14ac:dyDescent="0.3">
      <c r="C315" s="32"/>
    </row>
    <row r="316" spans="3:3" s="39" customFormat="1" x14ac:dyDescent="0.3">
      <c r="C316" s="32"/>
    </row>
    <row r="317" spans="3:3" s="39" customFormat="1" x14ac:dyDescent="0.3">
      <c r="C317" s="32"/>
    </row>
    <row r="318" spans="3:3" s="39" customFormat="1" x14ac:dyDescent="0.3">
      <c r="C318" s="32"/>
    </row>
    <row r="319" spans="3:3" s="39" customFormat="1" x14ac:dyDescent="0.3">
      <c r="C319" s="32"/>
    </row>
    <row r="320" spans="3:3" s="39" customFormat="1" x14ac:dyDescent="0.3">
      <c r="C320" s="32"/>
    </row>
    <row r="321" spans="3:3" s="39" customFormat="1" x14ac:dyDescent="0.3">
      <c r="C321" s="32"/>
    </row>
    <row r="322" spans="3:3" s="39" customFormat="1" x14ac:dyDescent="0.3">
      <c r="C322" s="32"/>
    </row>
    <row r="323" spans="3:3" s="39" customFormat="1" x14ac:dyDescent="0.3">
      <c r="C323" s="32"/>
    </row>
    <row r="324" spans="3:3" s="39" customFormat="1" x14ac:dyDescent="0.3">
      <c r="C324" s="32"/>
    </row>
    <row r="325" spans="3:3" s="39" customFormat="1" x14ac:dyDescent="0.3">
      <c r="C325" s="32"/>
    </row>
    <row r="326" spans="3:3" s="39" customFormat="1" x14ac:dyDescent="0.3">
      <c r="C326" s="32"/>
    </row>
    <row r="327" spans="3:3" s="39" customFormat="1" x14ac:dyDescent="0.3">
      <c r="C327" s="32"/>
    </row>
    <row r="328" spans="3:3" s="39" customFormat="1" x14ac:dyDescent="0.3">
      <c r="C328" s="32"/>
    </row>
    <row r="329" spans="3:3" s="39" customFormat="1" x14ac:dyDescent="0.3">
      <c r="C329" s="32"/>
    </row>
    <row r="330" spans="3:3" s="39" customFormat="1" x14ac:dyDescent="0.3">
      <c r="C330" s="32"/>
    </row>
    <row r="331" spans="3:3" s="39" customFormat="1" x14ac:dyDescent="0.3">
      <c r="C331" s="32"/>
    </row>
    <row r="332" spans="3:3" s="39" customFormat="1" x14ac:dyDescent="0.3">
      <c r="C332" s="32"/>
    </row>
    <row r="333" spans="3:3" s="39" customFormat="1" x14ac:dyDescent="0.3">
      <c r="C333" s="32"/>
    </row>
    <row r="334" spans="3:3" s="39" customFormat="1" x14ac:dyDescent="0.3">
      <c r="C334" s="32"/>
    </row>
  </sheetData>
  <mergeCells count="4">
    <mergeCell ref="B1:F1"/>
    <mergeCell ref="B2:F2"/>
    <mergeCell ref="B5:E5"/>
    <mergeCell ref="A12:G13"/>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331"/>
  <sheetViews>
    <sheetView workbookViewId="0"/>
  </sheetViews>
  <sheetFormatPr defaultColWidth="9.1796875" defaultRowHeight="14" x14ac:dyDescent="0.3"/>
  <cols>
    <col min="1" max="1" width="21" style="38" customWidth="1"/>
    <col min="2" max="2" width="32.7265625" style="38" customWidth="1"/>
    <col min="3" max="3" width="65" style="38" customWidth="1"/>
    <col min="4" max="4" width="56.7265625" style="38" customWidth="1"/>
    <col min="5" max="6" width="9.1796875" style="38"/>
    <col min="7" max="7" width="12.54296875" style="38" customWidth="1"/>
    <col min="8" max="23" width="9.1796875" style="38"/>
    <col min="24" max="16384" width="9.1796875" style="39"/>
  </cols>
  <sheetData>
    <row r="1" spans="1:23" ht="15" customHeight="1" x14ac:dyDescent="0.3">
      <c r="A1" s="36" t="s">
        <v>121</v>
      </c>
      <c r="B1" s="361" t="s">
        <v>122</v>
      </c>
      <c r="C1" s="361"/>
      <c r="D1" s="361"/>
      <c r="E1" s="361"/>
      <c r="F1" s="361"/>
      <c r="G1" s="213"/>
    </row>
    <row r="2" spans="1:23" ht="15" customHeight="1" x14ac:dyDescent="0.3">
      <c r="A2" s="36"/>
      <c r="B2" s="343" t="s">
        <v>41</v>
      </c>
      <c r="C2" s="343"/>
      <c r="D2" s="343"/>
      <c r="E2" s="343"/>
      <c r="F2" s="343"/>
      <c r="G2" s="213"/>
    </row>
    <row r="3" spans="1:23" x14ac:dyDescent="0.3">
      <c r="A3" s="214"/>
      <c r="B3" s="45"/>
      <c r="C3" s="398" t="s">
        <v>61</v>
      </c>
      <c r="D3" s="399"/>
      <c r="E3" s="400"/>
      <c r="F3" s="229"/>
      <c r="G3" s="144" t="s">
        <v>21</v>
      </c>
    </row>
    <row r="4" spans="1:23" ht="18" customHeight="1" x14ac:dyDescent="0.3">
      <c r="A4" s="42"/>
      <c r="B4" s="45"/>
      <c r="C4" s="433" t="s">
        <v>123</v>
      </c>
      <c r="D4" s="434"/>
      <c r="E4" s="434"/>
      <c r="F4" s="434"/>
      <c r="G4" s="435" t="s">
        <v>124</v>
      </c>
    </row>
    <row r="5" spans="1:23" ht="33.75" customHeight="1" x14ac:dyDescent="0.3">
      <c r="A5" s="146" t="s">
        <v>44</v>
      </c>
      <c r="B5" s="318" t="s">
        <v>22</v>
      </c>
      <c r="C5" s="289" t="s">
        <v>125</v>
      </c>
      <c r="D5" s="289" t="s">
        <v>126</v>
      </c>
      <c r="E5" s="330" t="s">
        <v>66</v>
      </c>
      <c r="F5" s="331"/>
      <c r="G5" s="436"/>
    </row>
    <row r="6" spans="1:23" x14ac:dyDescent="0.3">
      <c r="A6" s="249"/>
      <c r="B6" s="51" t="s">
        <v>23</v>
      </c>
      <c r="C6" s="319">
        <v>182.16022299999972</v>
      </c>
      <c r="D6" s="319">
        <v>3380.172422999965</v>
      </c>
      <c r="E6" s="62">
        <v>3562.3326459999648</v>
      </c>
      <c r="F6" s="37"/>
      <c r="G6" s="33">
        <f>C6/E6</f>
        <v>5.1135096326431477E-2</v>
      </c>
    </row>
    <row r="7" spans="1:23" x14ac:dyDescent="0.3">
      <c r="A7" s="37"/>
      <c r="B7" s="37" t="s">
        <v>24</v>
      </c>
      <c r="C7" s="63">
        <v>194.55522200000064</v>
      </c>
      <c r="D7" s="63">
        <v>4639.1664430000628</v>
      </c>
      <c r="E7" s="64">
        <v>4833.7216650000637</v>
      </c>
      <c r="F7" s="37"/>
      <c r="G7" s="33">
        <f>C7/E7</f>
        <v>4.0249570720782925E-2</v>
      </c>
    </row>
    <row r="8" spans="1:23" x14ac:dyDescent="0.3">
      <c r="A8" s="37"/>
      <c r="B8" s="37" t="s">
        <v>25</v>
      </c>
      <c r="C8" s="63">
        <v>321.16039999999998</v>
      </c>
      <c r="D8" s="63">
        <v>4307.0290999999997</v>
      </c>
      <c r="E8" s="64">
        <v>4628.1899999999996</v>
      </c>
      <c r="F8" s="37"/>
      <c r="G8" s="33">
        <v>6.9400000000000003E-2</v>
      </c>
    </row>
    <row r="9" spans="1:23" x14ac:dyDescent="0.3">
      <c r="A9" s="37"/>
      <c r="B9" s="37"/>
      <c r="C9" s="27"/>
      <c r="D9" s="37"/>
      <c r="E9" s="37"/>
      <c r="F9" s="37"/>
      <c r="G9" s="37"/>
    </row>
    <row r="10" spans="1:23" x14ac:dyDescent="0.3">
      <c r="A10" s="37"/>
      <c r="B10" s="37"/>
      <c r="C10" s="27"/>
      <c r="D10" s="37"/>
      <c r="E10" s="37"/>
      <c r="F10" s="37"/>
      <c r="G10" s="37"/>
    </row>
    <row r="11" spans="1:23" s="77" customFormat="1" ht="12" x14ac:dyDescent="0.2">
      <c r="A11" s="73" t="s">
        <v>45</v>
      </c>
      <c r="B11" s="73"/>
      <c r="C11" s="31"/>
      <c r="D11" s="73"/>
      <c r="E11" s="73"/>
      <c r="F11" s="73"/>
      <c r="G11" s="73"/>
      <c r="H11" s="73"/>
      <c r="I11" s="73"/>
      <c r="J11" s="73"/>
      <c r="K11" s="73"/>
      <c r="L11" s="73"/>
      <c r="M11" s="73"/>
      <c r="N11" s="73"/>
      <c r="O11" s="73"/>
      <c r="P11" s="73"/>
      <c r="Q11" s="73"/>
      <c r="R11" s="73"/>
      <c r="S11" s="73"/>
      <c r="T11" s="73"/>
      <c r="U11" s="73"/>
      <c r="V11" s="73"/>
      <c r="W11" s="73"/>
    </row>
    <row r="12" spans="1:23" s="77" customFormat="1" ht="15" customHeight="1" x14ac:dyDescent="0.2">
      <c r="A12" s="73" t="s">
        <v>42</v>
      </c>
      <c r="B12" s="73"/>
      <c r="C12" s="73"/>
      <c r="D12" s="73"/>
      <c r="E12" s="73"/>
      <c r="F12" s="73"/>
      <c r="G12" s="73"/>
      <c r="H12" s="73"/>
      <c r="I12" s="73"/>
      <c r="J12" s="73"/>
      <c r="K12" s="73"/>
      <c r="L12" s="73"/>
      <c r="M12" s="73"/>
      <c r="N12" s="73"/>
      <c r="O12" s="73"/>
      <c r="P12" s="73"/>
      <c r="Q12" s="73"/>
      <c r="R12" s="73"/>
      <c r="S12" s="73"/>
      <c r="T12" s="73"/>
      <c r="U12" s="73"/>
      <c r="V12" s="73"/>
      <c r="W12" s="73"/>
    </row>
    <row r="13" spans="1:23" s="77" customFormat="1" ht="41.25" customHeight="1" x14ac:dyDescent="0.35">
      <c r="A13" s="429" t="s">
        <v>46</v>
      </c>
      <c r="B13" s="430"/>
      <c r="C13" s="430"/>
      <c r="D13" s="430"/>
      <c r="E13" s="431"/>
      <c r="F13" s="431"/>
      <c r="G13" s="432"/>
      <c r="H13" s="73"/>
      <c r="I13" s="73"/>
      <c r="J13" s="73"/>
      <c r="K13" s="73"/>
      <c r="L13" s="73"/>
      <c r="M13" s="73"/>
      <c r="N13" s="73"/>
      <c r="O13" s="73"/>
      <c r="P13" s="73"/>
      <c r="Q13" s="73"/>
      <c r="R13" s="73"/>
      <c r="S13" s="73"/>
      <c r="T13" s="73"/>
      <c r="U13" s="73"/>
      <c r="V13" s="73"/>
      <c r="W13" s="73"/>
    </row>
    <row r="14" spans="1:23" s="77" customFormat="1" ht="10" x14ac:dyDescent="0.2">
      <c r="A14" s="73" t="s">
        <v>67</v>
      </c>
      <c r="B14" s="73"/>
      <c r="C14" s="73"/>
      <c r="D14" s="73"/>
      <c r="E14" s="73"/>
      <c r="F14" s="73"/>
      <c r="G14" s="73"/>
      <c r="H14" s="73"/>
      <c r="I14" s="73"/>
      <c r="J14" s="73"/>
      <c r="K14" s="73"/>
      <c r="L14" s="73"/>
      <c r="M14" s="73"/>
      <c r="N14" s="73"/>
      <c r="O14" s="73"/>
      <c r="P14" s="73"/>
      <c r="Q14" s="73"/>
      <c r="R14" s="73"/>
      <c r="S14" s="73"/>
      <c r="T14" s="73"/>
      <c r="U14" s="73"/>
      <c r="V14" s="73"/>
      <c r="W14" s="73"/>
    </row>
    <row r="15" spans="1:23" s="77" customFormat="1" ht="10" x14ac:dyDescent="0.2">
      <c r="A15" s="73" t="s">
        <v>47</v>
      </c>
      <c r="B15" s="73"/>
      <c r="C15" s="73"/>
      <c r="D15" s="73"/>
      <c r="E15" s="73"/>
      <c r="F15" s="73"/>
      <c r="G15" s="73"/>
      <c r="H15" s="73"/>
      <c r="I15" s="73"/>
      <c r="J15" s="73"/>
      <c r="K15" s="73"/>
      <c r="L15" s="73"/>
      <c r="M15" s="73"/>
      <c r="N15" s="73"/>
      <c r="O15" s="73"/>
      <c r="P15" s="73"/>
      <c r="Q15" s="73"/>
      <c r="R15" s="73"/>
      <c r="S15" s="73"/>
      <c r="T15" s="73"/>
      <c r="U15" s="73"/>
      <c r="V15" s="73"/>
      <c r="W15" s="73"/>
    </row>
    <row r="16" spans="1:23" s="77" customFormat="1" ht="10" x14ac:dyDescent="0.2">
      <c r="A16" s="73"/>
      <c r="B16" s="73"/>
      <c r="E16" s="73"/>
      <c r="F16" s="74" t="s">
        <v>26</v>
      </c>
      <c r="G16" s="75">
        <v>42795</v>
      </c>
      <c r="H16" s="73"/>
      <c r="I16" s="73"/>
      <c r="J16" s="73"/>
      <c r="K16" s="73"/>
      <c r="L16" s="73"/>
      <c r="M16" s="73"/>
      <c r="N16" s="73"/>
      <c r="O16" s="73"/>
      <c r="P16" s="73"/>
      <c r="Q16" s="73"/>
      <c r="R16" s="73"/>
      <c r="S16" s="73"/>
      <c r="T16" s="73"/>
      <c r="U16" s="73"/>
      <c r="V16" s="73"/>
      <c r="W16" s="73"/>
    </row>
    <row r="17" spans="1:23" s="77" customFormat="1" ht="10" x14ac:dyDescent="0.2">
      <c r="A17" s="73" t="s">
        <v>127</v>
      </c>
      <c r="B17" s="73"/>
      <c r="E17" s="73"/>
      <c r="F17" s="78" t="s">
        <v>27</v>
      </c>
      <c r="G17" s="79">
        <v>43040</v>
      </c>
      <c r="H17" s="73"/>
      <c r="I17" s="73"/>
      <c r="J17" s="73"/>
      <c r="K17" s="73"/>
      <c r="L17" s="73"/>
      <c r="M17" s="73"/>
      <c r="N17" s="73"/>
      <c r="O17" s="73"/>
      <c r="P17" s="73"/>
      <c r="Q17" s="73"/>
      <c r="R17" s="73"/>
      <c r="S17" s="73"/>
      <c r="T17" s="73"/>
      <c r="U17" s="73"/>
      <c r="V17" s="73"/>
      <c r="W17" s="73"/>
    </row>
    <row r="18" spans="1:23" x14ac:dyDescent="0.3">
      <c r="C18" s="32"/>
    </row>
    <row r="19" spans="1:23" x14ac:dyDescent="0.3">
      <c r="C19" s="32"/>
    </row>
    <row r="20" spans="1:23" x14ac:dyDescent="0.3">
      <c r="C20" s="32"/>
    </row>
    <row r="21" spans="1:23" x14ac:dyDescent="0.3">
      <c r="C21" s="32"/>
    </row>
    <row r="22" spans="1:23" x14ac:dyDescent="0.3">
      <c r="C22" s="32"/>
    </row>
    <row r="23" spans="1:23" x14ac:dyDescent="0.3">
      <c r="C23" s="32"/>
    </row>
    <row r="24" spans="1:23" x14ac:dyDescent="0.3">
      <c r="C24" s="32"/>
    </row>
    <row r="25" spans="1:23" x14ac:dyDescent="0.3">
      <c r="C25" s="32"/>
    </row>
    <row r="26" spans="1:23" x14ac:dyDescent="0.3">
      <c r="C26" s="32"/>
    </row>
    <row r="27" spans="1:23" x14ac:dyDescent="0.3">
      <c r="C27" s="32"/>
    </row>
    <row r="28" spans="1:23" x14ac:dyDescent="0.3">
      <c r="C28" s="32"/>
    </row>
    <row r="29" spans="1:23" x14ac:dyDescent="0.3">
      <c r="C29" s="32"/>
    </row>
    <row r="30" spans="1:23" x14ac:dyDescent="0.3">
      <c r="C30" s="32"/>
    </row>
    <row r="31" spans="1:23" x14ac:dyDescent="0.3">
      <c r="C31" s="32"/>
    </row>
    <row r="32" spans="1:23" x14ac:dyDescent="0.3">
      <c r="C32" s="32"/>
    </row>
    <row r="33" spans="3:3" s="39" customFormat="1" x14ac:dyDescent="0.3">
      <c r="C33" s="32"/>
    </row>
    <row r="34" spans="3:3" s="39" customFormat="1" x14ac:dyDescent="0.3">
      <c r="C34" s="32"/>
    </row>
    <row r="35" spans="3:3" s="39" customFormat="1" x14ac:dyDescent="0.3">
      <c r="C35" s="32"/>
    </row>
    <row r="36" spans="3:3" s="39" customFormat="1" x14ac:dyDescent="0.3">
      <c r="C36" s="32"/>
    </row>
    <row r="37" spans="3:3" s="39" customFormat="1" x14ac:dyDescent="0.3">
      <c r="C37" s="32"/>
    </row>
    <row r="38" spans="3:3" s="39" customFormat="1" x14ac:dyDescent="0.3">
      <c r="C38" s="32"/>
    </row>
    <row r="39" spans="3:3" s="39" customFormat="1" x14ac:dyDescent="0.3">
      <c r="C39" s="32"/>
    </row>
    <row r="40" spans="3:3" s="39" customFormat="1" x14ac:dyDescent="0.3">
      <c r="C40" s="32"/>
    </row>
    <row r="41" spans="3:3" s="39" customFormat="1" x14ac:dyDescent="0.3">
      <c r="C41" s="32"/>
    </row>
    <row r="42" spans="3:3" s="39" customFormat="1" x14ac:dyDescent="0.3">
      <c r="C42" s="32"/>
    </row>
    <row r="43" spans="3:3" s="39" customFormat="1" x14ac:dyDescent="0.3">
      <c r="C43" s="32"/>
    </row>
    <row r="44" spans="3:3" s="39" customFormat="1" x14ac:dyDescent="0.3">
      <c r="C44" s="32"/>
    </row>
    <row r="45" spans="3:3" s="39" customFormat="1" x14ac:dyDescent="0.3">
      <c r="C45" s="32"/>
    </row>
    <row r="46" spans="3:3" s="39" customFormat="1" x14ac:dyDescent="0.3">
      <c r="C46" s="32"/>
    </row>
    <row r="47" spans="3:3" s="39" customFormat="1" x14ac:dyDescent="0.3">
      <c r="C47" s="32"/>
    </row>
    <row r="48" spans="3:3" s="39" customFormat="1" x14ac:dyDescent="0.3">
      <c r="C48" s="32"/>
    </row>
    <row r="49" spans="3:3" s="39" customFormat="1" x14ac:dyDescent="0.3">
      <c r="C49" s="32"/>
    </row>
    <row r="50" spans="3:3" s="39" customFormat="1" x14ac:dyDescent="0.3">
      <c r="C50" s="32"/>
    </row>
    <row r="51" spans="3:3" s="39" customFormat="1" x14ac:dyDescent="0.3">
      <c r="C51" s="32"/>
    </row>
    <row r="52" spans="3:3" s="39" customFormat="1" x14ac:dyDescent="0.3">
      <c r="C52" s="32"/>
    </row>
    <row r="53" spans="3:3" s="39" customFormat="1" x14ac:dyDescent="0.3">
      <c r="C53" s="32"/>
    </row>
    <row r="54" spans="3:3" s="39" customFormat="1" x14ac:dyDescent="0.3">
      <c r="C54" s="32"/>
    </row>
    <row r="55" spans="3:3" s="39" customFormat="1" x14ac:dyDescent="0.3">
      <c r="C55" s="32"/>
    </row>
    <row r="56" spans="3:3" s="39" customFormat="1" x14ac:dyDescent="0.3">
      <c r="C56" s="32"/>
    </row>
    <row r="57" spans="3:3" s="39" customFormat="1" x14ac:dyDescent="0.3">
      <c r="C57" s="32"/>
    </row>
    <row r="58" spans="3:3" s="39" customFormat="1" x14ac:dyDescent="0.3">
      <c r="C58" s="32"/>
    </row>
    <row r="59" spans="3:3" s="39" customFormat="1" x14ac:dyDescent="0.3">
      <c r="C59" s="32"/>
    </row>
    <row r="60" spans="3:3" s="39" customFormat="1" x14ac:dyDescent="0.3">
      <c r="C60" s="32"/>
    </row>
    <row r="61" spans="3:3" s="39" customFormat="1" x14ac:dyDescent="0.3">
      <c r="C61" s="32"/>
    </row>
    <row r="62" spans="3:3" s="39" customFormat="1" x14ac:dyDescent="0.3">
      <c r="C62" s="32"/>
    </row>
    <row r="63" spans="3:3" s="39" customFormat="1" x14ac:dyDescent="0.3">
      <c r="C63" s="32"/>
    </row>
    <row r="64" spans="3:3" s="39" customFormat="1" x14ac:dyDescent="0.3">
      <c r="C64" s="32"/>
    </row>
    <row r="65" spans="3:3" s="39" customFormat="1" x14ac:dyDescent="0.3">
      <c r="C65" s="32"/>
    </row>
    <row r="66" spans="3:3" s="39" customFormat="1" x14ac:dyDescent="0.3">
      <c r="C66" s="32"/>
    </row>
    <row r="67" spans="3:3" s="39" customFormat="1" x14ac:dyDescent="0.3">
      <c r="C67" s="32"/>
    </row>
    <row r="68" spans="3:3" s="39" customFormat="1" x14ac:dyDescent="0.3">
      <c r="C68" s="32"/>
    </row>
    <row r="69" spans="3:3" s="39" customFormat="1" x14ac:dyDescent="0.3">
      <c r="C69" s="32"/>
    </row>
    <row r="70" spans="3:3" s="39" customFormat="1" x14ac:dyDescent="0.3">
      <c r="C70" s="32"/>
    </row>
    <row r="71" spans="3:3" s="39" customFormat="1" x14ac:dyDescent="0.3">
      <c r="C71" s="32"/>
    </row>
    <row r="72" spans="3:3" s="39" customFormat="1" x14ac:dyDescent="0.3">
      <c r="C72" s="32"/>
    </row>
    <row r="73" spans="3:3" s="39" customFormat="1" x14ac:dyDescent="0.3">
      <c r="C73" s="32"/>
    </row>
    <row r="74" spans="3:3" s="39" customFormat="1" x14ac:dyDescent="0.3">
      <c r="C74" s="32"/>
    </row>
    <row r="75" spans="3:3" s="39" customFormat="1" x14ac:dyDescent="0.3">
      <c r="C75" s="32"/>
    </row>
    <row r="76" spans="3:3" s="39" customFormat="1" x14ac:dyDescent="0.3">
      <c r="C76" s="32"/>
    </row>
    <row r="77" spans="3:3" s="39" customFormat="1" x14ac:dyDescent="0.3">
      <c r="C77" s="32"/>
    </row>
    <row r="78" spans="3:3" s="39" customFormat="1" x14ac:dyDescent="0.3">
      <c r="C78" s="32"/>
    </row>
    <row r="79" spans="3:3" s="39" customFormat="1" x14ac:dyDescent="0.3">
      <c r="C79" s="32"/>
    </row>
    <row r="80" spans="3:3" s="39" customFormat="1" x14ac:dyDescent="0.3">
      <c r="C80" s="32"/>
    </row>
    <row r="81" spans="3:3" s="39" customFormat="1" x14ac:dyDescent="0.3">
      <c r="C81" s="32"/>
    </row>
    <row r="82" spans="3:3" s="39" customFormat="1" x14ac:dyDescent="0.3">
      <c r="C82" s="32"/>
    </row>
    <row r="83" spans="3:3" s="39" customFormat="1" x14ac:dyDescent="0.3">
      <c r="C83" s="32"/>
    </row>
    <row r="84" spans="3:3" s="39" customFormat="1" x14ac:dyDescent="0.3">
      <c r="C84" s="32"/>
    </row>
    <row r="85" spans="3:3" s="39" customFormat="1" x14ac:dyDescent="0.3">
      <c r="C85" s="32"/>
    </row>
    <row r="86" spans="3:3" s="39" customFormat="1" x14ac:dyDescent="0.3">
      <c r="C86" s="32"/>
    </row>
    <row r="87" spans="3:3" s="39" customFormat="1" x14ac:dyDescent="0.3">
      <c r="C87" s="32"/>
    </row>
    <row r="88" spans="3:3" s="39" customFormat="1" x14ac:dyDescent="0.3">
      <c r="C88" s="32"/>
    </row>
    <row r="89" spans="3:3" s="39" customFormat="1" x14ac:dyDescent="0.3">
      <c r="C89" s="32"/>
    </row>
    <row r="90" spans="3:3" s="39" customFormat="1" x14ac:dyDescent="0.3">
      <c r="C90" s="32"/>
    </row>
    <row r="91" spans="3:3" s="39" customFormat="1" x14ac:dyDescent="0.3">
      <c r="C91" s="32"/>
    </row>
    <row r="92" spans="3:3" s="39" customFormat="1" x14ac:dyDescent="0.3">
      <c r="C92" s="32"/>
    </row>
    <row r="93" spans="3:3" s="39" customFormat="1" x14ac:dyDescent="0.3">
      <c r="C93" s="32"/>
    </row>
    <row r="94" spans="3:3" s="39" customFormat="1" x14ac:dyDescent="0.3">
      <c r="C94" s="32"/>
    </row>
    <row r="95" spans="3:3" s="39" customFormat="1" x14ac:dyDescent="0.3">
      <c r="C95" s="32"/>
    </row>
    <row r="96" spans="3:3" s="39" customFormat="1" x14ac:dyDescent="0.3">
      <c r="C96" s="32"/>
    </row>
    <row r="97" spans="3:3" s="39" customFormat="1" x14ac:dyDescent="0.3">
      <c r="C97" s="32"/>
    </row>
    <row r="98" spans="3:3" s="39" customFormat="1" x14ac:dyDescent="0.3">
      <c r="C98" s="32"/>
    </row>
    <row r="99" spans="3:3" s="39" customFormat="1" x14ac:dyDescent="0.3">
      <c r="C99" s="32"/>
    </row>
    <row r="100" spans="3:3" s="39" customFormat="1" x14ac:dyDescent="0.3">
      <c r="C100" s="32"/>
    </row>
    <row r="101" spans="3:3" s="39" customFormat="1" x14ac:dyDescent="0.3">
      <c r="C101" s="32"/>
    </row>
    <row r="102" spans="3:3" s="39" customFormat="1" x14ac:dyDescent="0.3">
      <c r="C102" s="32"/>
    </row>
    <row r="103" spans="3:3" s="39" customFormat="1" x14ac:dyDescent="0.3">
      <c r="C103" s="32"/>
    </row>
    <row r="104" spans="3:3" s="39" customFormat="1" x14ac:dyDescent="0.3">
      <c r="C104" s="32"/>
    </row>
    <row r="105" spans="3:3" s="39" customFormat="1" x14ac:dyDescent="0.3">
      <c r="C105" s="32"/>
    </row>
    <row r="106" spans="3:3" s="39" customFormat="1" x14ac:dyDescent="0.3">
      <c r="C106" s="32"/>
    </row>
    <row r="107" spans="3:3" s="39" customFormat="1" x14ac:dyDescent="0.3">
      <c r="C107" s="32"/>
    </row>
    <row r="108" spans="3:3" s="39" customFormat="1" x14ac:dyDescent="0.3">
      <c r="C108" s="32"/>
    </row>
    <row r="109" spans="3:3" s="39" customFormat="1" x14ac:dyDescent="0.3">
      <c r="C109" s="32"/>
    </row>
    <row r="110" spans="3:3" s="39" customFormat="1" x14ac:dyDescent="0.3">
      <c r="C110" s="32"/>
    </row>
    <row r="111" spans="3:3" s="39" customFormat="1" x14ac:dyDescent="0.3">
      <c r="C111" s="32"/>
    </row>
    <row r="112" spans="3:3" s="39" customFormat="1" x14ac:dyDescent="0.3">
      <c r="C112" s="32"/>
    </row>
    <row r="113" spans="3:3" s="39" customFormat="1" x14ac:dyDescent="0.3">
      <c r="C113" s="32"/>
    </row>
    <row r="114" spans="3:3" s="39" customFormat="1" x14ac:dyDescent="0.3">
      <c r="C114" s="32"/>
    </row>
    <row r="115" spans="3:3" s="39" customFormat="1" x14ac:dyDescent="0.3">
      <c r="C115" s="32"/>
    </row>
    <row r="116" spans="3:3" s="39" customFormat="1" x14ac:dyDescent="0.3">
      <c r="C116" s="32"/>
    </row>
    <row r="117" spans="3:3" s="39" customFormat="1" x14ac:dyDescent="0.3">
      <c r="C117" s="32"/>
    </row>
    <row r="118" spans="3:3" s="39" customFormat="1" x14ac:dyDescent="0.3">
      <c r="C118" s="32"/>
    </row>
    <row r="119" spans="3:3" s="39" customFormat="1" x14ac:dyDescent="0.3">
      <c r="C119" s="32"/>
    </row>
    <row r="120" spans="3:3" s="39" customFormat="1" x14ac:dyDescent="0.3">
      <c r="C120" s="32"/>
    </row>
    <row r="121" spans="3:3" s="39" customFormat="1" x14ac:dyDescent="0.3">
      <c r="C121" s="32"/>
    </row>
    <row r="122" spans="3:3" s="39" customFormat="1" x14ac:dyDescent="0.3">
      <c r="C122" s="32"/>
    </row>
    <row r="123" spans="3:3" s="39" customFormat="1" x14ac:dyDescent="0.3">
      <c r="C123" s="32"/>
    </row>
    <row r="124" spans="3:3" s="39" customFormat="1" x14ac:dyDescent="0.3">
      <c r="C124" s="32"/>
    </row>
    <row r="125" spans="3:3" s="39" customFormat="1" x14ac:dyDescent="0.3">
      <c r="C125" s="32"/>
    </row>
    <row r="126" spans="3:3" s="39" customFormat="1" x14ac:dyDescent="0.3">
      <c r="C126" s="32"/>
    </row>
    <row r="127" spans="3:3" s="39" customFormat="1" x14ac:dyDescent="0.3">
      <c r="C127" s="32"/>
    </row>
    <row r="128" spans="3:3" s="39" customFormat="1" x14ac:dyDescent="0.3">
      <c r="C128" s="32"/>
    </row>
    <row r="129" spans="3:3" s="39" customFormat="1" x14ac:dyDescent="0.3">
      <c r="C129" s="32"/>
    </row>
    <row r="130" spans="3:3" s="39" customFormat="1" x14ac:dyDescent="0.3">
      <c r="C130" s="32"/>
    </row>
    <row r="131" spans="3:3" s="39" customFormat="1" x14ac:dyDescent="0.3">
      <c r="C131" s="32"/>
    </row>
    <row r="132" spans="3:3" s="39" customFormat="1" x14ac:dyDescent="0.3">
      <c r="C132" s="32"/>
    </row>
    <row r="133" spans="3:3" s="39" customFormat="1" x14ac:dyDescent="0.3">
      <c r="C133" s="32"/>
    </row>
    <row r="134" spans="3:3" s="39" customFormat="1" x14ac:dyDescent="0.3">
      <c r="C134" s="32"/>
    </row>
    <row r="135" spans="3:3" s="39" customFormat="1" x14ac:dyDescent="0.3">
      <c r="C135" s="32"/>
    </row>
    <row r="136" spans="3:3" s="39" customFormat="1" x14ac:dyDescent="0.3">
      <c r="C136" s="32"/>
    </row>
    <row r="137" spans="3:3" s="39" customFormat="1" x14ac:dyDescent="0.3">
      <c r="C137" s="32"/>
    </row>
    <row r="138" spans="3:3" s="39" customFormat="1" x14ac:dyDescent="0.3">
      <c r="C138" s="32"/>
    </row>
    <row r="139" spans="3:3" s="39" customFormat="1" x14ac:dyDescent="0.3">
      <c r="C139" s="32"/>
    </row>
    <row r="140" spans="3:3" s="39" customFormat="1" x14ac:dyDescent="0.3">
      <c r="C140" s="32"/>
    </row>
    <row r="141" spans="3:3" s="39" customFormat="1" x14ac:dyDescent="0.3">
      <c r="C141" s="32"/>
    </row>
    <row r="142" spans="3:3" s="39" customFormat="1" x14ac:dyDescent="0.3">
      <c r="C142" s="32"/>
    </row>
    <row r="143" spans="3:3" s="39" customFormat="1" x14ac:dyDescent="0.3">
      <c r="C143" s="32"/>
    </row>
    <row r="144" spans="3:3" s="39" customFormat="1" x14ac:dyDescent="0.3">
      <c r="C144" s="32"/>
    </row>
    <row r="145" spans="3:3" s="39" customFormat="1" x14ac:dyDescent="0.3">
      <c r="C145" s="32"/>
    </row>
    <row r="146" spans="3:3" s="39" customFormat="1" x14ac:dyDescent="0.3">
      <c r="C146" s="32"/>
    </row>
    <row r="147" spans="3:3" s="39" customFormat="1" x14ac:dyDescent="0.3">
      <c r="C147" s="32"/>
    </row>
    <row r="148" spans="3:3" s="39" customFormat="1" x14ac:dyDescent="0.3">
      <c r="C148" s="32"/>
    </row>
    <row r="149" spans="3:3" s="39" customFormat="1" x14ac:dyDescent="0.3">
      <c r="C149" s="32"/>
    </row>
    <row r="150" spans="3:3" s="39" customFormat="1" x14ac:dyDescent="0.3">
      <c r="C150" s="32"/>
    </row>
    <row r="151" spans="3:3" s="39" customFormat="1" x14ac:dyDescent="0.3">
      <c r="C151" s="32"/>
    </row>
    <row r="152" spans="3:3" s="39" customFormat="1" x14ac:dyDescent="0.3">
      <c r="C152" s="32"/>
    </row>
    <row r="153" spans="3:3" s="39" customFormat="1" x14ac:dyDescent="0.3">
      <c r="C153" s="32"/>
    </row>
    <row r="154" spans="3:3" s="39" customFormat="1" x14ac:dyDescent="0.3">
      <c r="C154" s="32"/>
    </row>
    <row r="155" spans="3:3" s="39" customFormat="1" x14ac:dyDescent="0.3">
      <c r="C155" s="32"/>
    </row>
    <row r="156" spans="3:3" s="39" customFormat="1" x14ac:dyDescent="0.3">
      <c r="C156" s="32"/>
    </row>
    <row r="157" spans="3:3" s="39" customFormat="1" x14ac:dyDescent="0.3">
      <c r="C157" s="32"/>
    </row>
    <row r="158" spans="3:3" s="39" customFormat="1" x14ac:dyDescent="0.3">
      <c r="C158" s="32"/>
    </row>
    <row r="159" spans="3:3" s="39" customFormat="1" x14ac:dyDescent="0.3">
      <c r="C159" s="32"/>
    </row>
    <row r="160" spans="3:3" s="39" customFormat="1" x14ac:dyDescent="0.3">
      <c r="C160" s="32"/>
    </row>
    <row r="161" spans="3:3" s="39" customFormat="1" x14ac:dyDescent="0.3">
      <c r="C161" s="32"/>
    </row>
    <row r="162" spans="3:3" s="39" customFormat="1" x14ac:dyDescent="0.3">
      <c r="C162" s="32"/>
    </row>
    <row r="163" spans="3:3" s="39" customFormat="1" x14ac:dyDescent="0.3">
      <c r="C163" s="32"/>
    </row>
    <row r="164" spans="3:3" s="39" customFormat="1" x14ac:dyDescent="0.3">
      <c r="C164" s="32"/>
    </row>
    <row r="165" spans="3:3" s="39" customFormat="1" x14ac:dyDescent="0.3">
      <c r="C165" s="32"/>
    </row>
    <row r="166" spans="3:3" s="39" customFormat="1" x14ac:dyDescent="0.3">
      <c r="C166" s="32"/>
    </row>
    <row r="167" spans="3:3" s="39" customFormat="1" x14ac:dyDescent="0.3">
      <c r="C167" s="32"/>
    </row>
    <row r="168" spans="3:3" s="39" customFormat="1" x14ac:dyDescent="0.3">
      <c r="C168" s="32"/>
    </row>
    <row r="169" spans="3:3" s="39" customFormat="1" x14ac:dyDescent="0.3">
      <c r="C169" s="32"/>
    </row>
    <row r="170" spans="3:3" s="39" customFormat="1" x14ac:dyDescent="0.3">
      <c r="C170" s="32"/>
    </row>
    <row r="171" spans="3:3" s="39" customFormat="1" x14ac:dyDescent="0.3">
      <c r="C171" s="32"/>
    </row>
    <row r="172" spans="3:3" s="39" customFormat="1" x14ac:dyDescent="0.3">
      <c r="C172" s="32"/>
    </row>
    <row r="173" spans="3:3" s="39" customFormat="1" x14ac:dyDescent="0.3">
      <c r="C173" s="32"/>
    </row>
    <row r="174" spans="3:3" s="39" customFormat="1" x14ac:dyDescent="0.3">
      <c r="C174" s="32"/>
    </row>
    <row r="175" spans="3:3" s="39" customFormat="1" x14ac:dyDescent="0.3">
      <c r="C175" s="32"/>
    </row>
    <row r="176" spans="3:3" s="39" customFormat="1" x14ac:dyDescent="0.3">
      <c r="C176" s="32"/>
    </row>
    <row r="177" spans="3:3" s="39" customFormat="1" x14ac:dyDescent="0.3">
      <c r="C177" s="32"/>
    </row>
    <row r="178" spans="3:3" s="39" customFormat="1" x14ac:dyDescent="0.3">
      <c r="C178" s="32"/>
    </row>
    <row r="179" spans="3:3" s="39" customFormat="1" x14ac:dyDescent="0.3">
      <c r="C179" s="32"/>
    </row>
    <row r="180" spans="3:3" s="39" customFormat="1" x14ac:dyDescent="0.3">
      <c r="C180" s="32"/>
    </row>
    <row r="181" spans="3:3" s="39" customFormat="1" x14ac:dyDescent="0.3">
      <c r="C181" s="32"/>
    </row>
    <row r="182" spans="3:3" s="39" customFormat="1" x14ac:dyDescent="0.3">
      <c r="C182" s="32"/>
    </row>
    <row r="183" spans="3:3" s="39" customFormat="1" x14ac:dyDescent="0.3">
      <c r="C183" s="32"/>
    </row>
    <row r="184" spans="3:3" s="39" customFormat="1" x14ac:dyDescent="0.3">
      <c r="C184" s="32"/>
    </row>
    <row r="185" spans="3:3" s="39" customFormat="1" x14ac:dyDescent="0.3">
      <c r="C185" s="32"/>
    </row>
    <row r="186" spans="3:3" s="39" customFormat="1" x14ac:dyDescent="0.3">
      <c r="C186" s="32"/>
    </row>
    <row r="187" spans="3:3" s="39" customFormat="1" x14ac:dyDescent="0.3">
      <c r="C187" s="32"/>
    </row>
    <row r="188" spans="3:3" s="39" customFormat="1" x14ac:dyDescent="0.3">
      <c r="C188" s="32"/>
    </row>
    <row r="189" spans="3:3" s="39" customFormat="1" x14ac:dyDescent="0.3">
      <c r="C189" s="32"/>
    </row>
    <row r="190" spans="3:3" s="39" customFormat="1" x14ac:dyDescent="0.3">
      <c r="C190" s="32"/>
    </row>
    <row r="191" spans="3:3" s="39" customFormat="1" x14ac:dyDescent="0.3">
      <c r="C191" s="32"/>
    </row>
    <row r="192" spans="3:3" s="39" customFormat="1" x14ac:dyDescent="0.3">
      <c r="C192" s="32"/>
    </row>
    <row r="193" spans="3:3" s="39" customFormat="1" x14ac:dyDescent="0.3">
      <c r="C193" s="32"/>
    </row>
    <row r="194" spans="3:3" s="39" customFormat="1" x14ac:dyDescent="0.3">
      <c r="C194" s="32"/>
    </row>
    <row r="195" spans="3:3" s="39" customFormat="1" x14ac:dyDescent="0.3">
      <c r="C195" s="32"/>
    </row>
    <row r="196" spans="3:3" s="39" customFormat="1" x14ac:dyDescent="0.3">
      <c r="C196" s="32"/>
    </row>
    <row r="197" spans="3:3" s="39" customFormat="1" x14ac:dyDescent="0.3">
      <c r="C197" s="32"/>
    </row>
    <row r="198" spans="3:3" s="39" customFormat="1" x14ac:dyDescent="0.3">
      <c r="C198" s="32"/>
    </row>
    <row r="199" spans="3:3" s="39" customFormat="1" x14ac:dyDescent="0.3">
      <c r="C199" s="32"/>
    </row>
    <row r="200" spans="3:3" s="39" customFormat="1" x14ac:dyDescent="0.3">
      <c r="C200" s="32"/>
    </row>
    <row r="201" spans="3:3" s="39" customFormat="1" x14ac:dyDescent="0.3">
      <c r="C201" s="32"/>
    </row>
    <row r="202" spans="3:3" s="39" customFormat="1" x14ac:dyDescent="0.3">
      <c r="C202" s="32"/>
    </row>
    <row r="203" spans="3:3" s="39" customFormat="1" x14ac:dyDescent="0.3">
      <c r="C203" s="32"/>
    </row>
    <row r="204" spans="3:3" s="39" customFormat="1" x14ac:dyDescent="0.3">
      <c r="C204" s="32"/>
    </row>
    <row r="205" spans="3:3" s="39" customFormat="1" x14ac:dyDescent="0.3">
      <c r="C205" s="32"/>
    </row>
    <row r="206" spans="3:3" s="39" customFormat="1" x14ac:dyDescent="0.3">
      <c r="C206" s="32"/>
    </row>
    <row r="207" spans="3:3" s="39" customFormat="1" x14ac:dyDescent="0.3">
      <c r="C207" s="32"/>
    </row>
    <row r="208" spans="3:3" s="39" customFormat="1" x14ac:dyDescent="0.3">
      <c r="C208" s="32"/>
    </row>
    <row r="209" spans="3:3" s="39" customFormat="1" x14ac:dyDescent="0.3">
      <c r="C209" s="32"/>
    </row>
    <row r="210" spans="3:3" s="39" customFormat="1" x14ac:dyDescent="0.3">
      <c r="C210" s="32"/>
    </row>
    <row r="211" spans="3:3" s="39" customFormat="1" x14ac:dyDescent="0.3">
      <c r="C211" s="32"/>
    </row>
    <row r="212" spans="3:3" s="39" customFormat="1" x14ac:dyDescent="0.3">
      <c r="C212" s="32"/>
    </row>
    <row r="213" spans="3:3" s="39" customFormat="1" x14ac:dyDescent="0.3">
      <c r="C213" s="32"/>
    </row>
    <row r="214" spans="3:3" s="39" customFormat="1" x14ac:dyDescent="0.3">
      <c r="C214" s="32"/>
    </row>
    <row r="215" spans="3:3" s="39" customFormat="1" x14ac:dyDescent="0.3">
      <c r="C215" s="32"/>
    </row>
    <row r="216" spans="3:3" s="39" customFormat="1" x14ac:dyDescent="0.3">
      <c r="C216" s="32"/>
    </row>
    <row r="217" spans="3:3" s="39" customFormat="1" x14ac:dyDescent="0.3">
      <c r="C217" s="32"/>
    </row>
    <row r="218" spans="3:3" s="39" customFormat="1" x14ac:dyDescent="0.3">
      <c r="C218" s="32"/>
    </row>
    <row r="219" spans="3:3" s="39" customFormat="1" x14ac:dyDescent="0.3">
      <c r="C219" s="32"/>
    </row>
    <row r="220" spans="3:3" s="39" customFormat="1" x14ac:dyDescent="0.3">
      <c r="C220" s="32"/>
    </row>
    <row r="221" spans="3:3" s="39" customFormat="1" x14ac:dyDescent="0.3">
      <c r="C221" s="32"/>
    </row>
    <row r="222" spans="3:3" s="39" customFormat="1" x14ac:dyDescent="0.3">
      <c r="C222" s="32"/>
    </row>
    <row r="223" spans="3:3" s="39" customFormat="1" x14ac:dyDescent="0.3">
      <c r="C223" s="32"/>
    </row>
    <row r="224" spans="3:3" s="39" customFormat="1" x14ac:dyDescent="0.3">
      <c r="C224" s="32"/>
    </row>
    <row r="225" spans="3:3" s="39" customFormat="1" x14ac:dyDescent="0.3">
      <c r="C225" s="32"/>
    </row>
    <row r="226" spans="3:3" s="39" customFormat="1" x14ac:dyDescent="0.3">
      <c r="C226" s="32"/>
    </row>
    <row r="227" spans="3:3" s="39" customFormat="1" x14ac:dyDescent="0.3">
      <c r="C227" s="32"/>
    </row>
    <row r="228" spans="3:3" s="39" customFormat="1" x14ac:dyDescent="0.3">
      <c r="C228" s="32"/>
    </row>
    <row r="229" spans="3:3" s="39" customFormat="1" x14ac:dyDescent="0.3">
      <c r="C229" s="32"/>
    </row>
    <row r="230" spans="3:3" s="39" customFormat="1" x14ac:dyDescent="0.3">
      <c r="C230" s="32"/>
    </row>
    <row r="231" spans="3:3" s="39" customFormat="1" x14ac:dyDescent="0.3">
      <c r="C231" s="32"/>
    </row>
    <row r="232" spans="3:3" s="39" customFormat="1" x14ac:dyDescent="0.3">
      <c r="C232" s="32"/>
    </row>
    <row r="233" spans="3:3" s="39" customFormat="1" x14ac:dyDescent="0.3">
      <c r="C233" s="32"/>
    </row>
    <row r="234" spans="3:3" s="39" customFormat="1" x14ac:dyDescent="0.3">
      <c r="C234" s="32"/>
    </row>
    <row r="235" spans="3:3" s="39" customFormat="1" x14ac:dyDescent="0.3">
      <c r="C235" s="32"/>
    </row>
    <row r="236" spans="3:3" s="39" customFormat="1" x14ac:dyDescent="0.3">
      <c r="C236" s="32"/>
    </row>
    <row r="237" spans="3:3" s="39" customFormat="1" x14ac:dyDescent="0.3">
      <c r="C237" s="32"/>
    </row>
    <row r="238" spans="3:3" s="39" customFormat="1" x14ac:dyDescent="0.3">
      <c r="C238" s="32"/>
    </row>
    <row r="239" spans="3:3" s="39" customFormat="1" x14ac:dyDescent="0.3">
      <c r="C239" s="32"/>
    </row>
    <row r="240" spans="3:3" s="39" customFormat="1" x14ac:dyDescent="0.3">
      <c r="C240" s="32"/>
    </row>
    <row r="241" spans="3:3" s="39" customFormat="1" x14ac:dyDescent="0.3">
      <c r="C241" s="32"/>
    </row>
    <row r="242" spans="3:3" s="39" customFormat="1" x14ac:dyDescent="0.3">
      <c r="C242" s="32"/>
    </row>
    <row r="243" spans="3:3" s="39" customFormat="1" x14ac:dyDescent="0.3">
      <c r="C243" s="32"/>
    </row>
    <row r="244" spans="3:3" s="39" customFormat="1" x14ac:dyDescent="0.3">
      <c r="C244" s="32"/>
    </row>
    <row r="245" spans="3:3" s="39" customFormat="1" x14ac:dyDescent="0.3">
      <c r="C245" s="32"/>
    </row>
    <row r="246" spans="3:3" s="39" customFormat="1" x14ac:dyDescent="0.3">
      <c r="C246" s="32"/>
    </row>
    <row r="247" spans="3:3" s="39" customFormat="1" x14ac:dyDescent="0.3">
      <c r="C247" s="32"/>
    </row>
    <row r="248" spans="3:3" s="39" customFormat="1" x14ac:dyDescent="0.3">
      <c r="C248" s="32"/>
    </row>
    <row r="249" spans="3:3" s="39" customFormat="1" x14ac:dyDescent="0.3">
      <c r="C249" s="32"/>
    </row>
    <row r="250" spans="3:3" s="39" customFormat="1" x14ac:dyDescent="0.3">
      <c r="C250" s="32"/>
    </row>
    <row r="251" spans="3:3" s="39" customFormat="1" x14ac:dyDescent="0.3">
      <c r="C251" s="32"/>
    </row>
    <row r="252" spans="3:3" s="39" customFormat="1" x14ac:dyDescent="0.3">
      <c r="C252" s="32"/>
    </row>
    <row r="253" spans="3:3" s="39" customFormat="1" x14ac:dyDescent="0.3">
      <c r="C253" s="32"/>
    </row>
    <row r="254" spans="3:3" s="39" customFormat="1" x14ac:dyDescent="0.3">
      <c r="C254" s="32"/>
    </row>
    <row r="255" spans="3:3" s="39" customFormat="1" x14ac:dyDescent="0.3">
      <c r="C255" s="32"/>
    </row>
    <row r="256" spans="3:3" s="39" customFormat="1" x14ac:dyDescent="0.3">
      <c r="C256" s="32"/>
    </row>
    <row r="257" spans="3:3" s="39" customFormat="1" x14ac:dyDescent="0.3">
      <c r="C257" s="32"/>
    </row>
    <row r="258" spans="3:3" s="39" customFormat="1" x14ac:dyDescent="0.3">
      <c r="C258" s="32"/>
    </row>
    <row r="259" spans="3:3" s="39" customFormat="1" x14ac:dyDescent="0.3">
      <c r="C259" s="32"/>
    </row>
    <row r="260" spans="3:3" s="39" customFormat="1" x14ac:dyDescent="0.3">
      <c r="C260" s="32"/>
    </row>
    <row r="261" spans="3:3" s="39" customFormat="1" x14ac:dyDescent="0.3">
      <c r="C261" s="32"/>
    </row>
    <row r="262" spans="3:3" s="39" customFormat="1" x14ac:dyDescent="0.3">
      <c r="C262" s="32"/>
    </row>
    <row r="263" spans="3:3" s="39" customFormat="1" x14ac:dyDescent="0.3">
      <c r="C263" s="32"/>
    </row>
    <row r="264" spans="3:3" s="39" customFormat="1" x14ac:dyDescent="0.3">
      <c r="C264" s="32"/>
    </row>
    <row r="265" spans="3:3" s="39" customFormat="1" x14ac:dyDescent="0.3">
      <c r="C265" s="32"/>
    </row>
    <row r="266" spans="3:3" s="39" customFormat="1" x14ac:dyDescent="0.3">
      <c r="C266" s="32"/>
    </row>
    <row r="267" spans="3:3" s="39" customFormat="1" x14ac:dyDescent="0.3">
      <c r="C267" s="32"/>
    </row>
    <row r="268" spans="3:3" s="39" customFormat="1" x14ac:dyDescent="0.3">
      <c r="C268" s="32"/>
    </row>
    <row r="269" spans="3:3" s="39" customFormat="1" x14ac:dyDescent="0.3">
      <c r="C269" s="32"/>
    </row>
    <row r="270" spans="3:3" s="39" customFormat="1" x14ac:dyDescent="0.3">
      <c r="C270" s="32"/>
    </row>
    <row r="271" spans="3:3" s="39" customFormat="1" x14ac:dyDescent="0.3">
      <c r="C271" s="32"/>
    </row>
    <row r="272" spans="3:3" s="39" customFormat="1" x14ac:dyDescent="0.3">
      <c r="C272" s="32"/>
    </row>
    <row r="273" spans="3:3" s="39" customFormat="1" x14ac:dyDescent="0.3">
      <c r="C273" s="32"/>
    </row>
    <row r="274" spans="3:3" s="39" customFormat="1" x14ac:dyDescent="0.3">
      <c r="C274" s="32"/>
    </row>
    <row r="275" spans="3:3" s="39" customFormat="1" x14ac:dyDescent="0.3">
      <c r="C275" s="32"/>
    </row>
    <row r="276" spans="3:3" s="39" customFormat="1" x14ac:dyDescent="0.3">
      <c r="C276" s="32"/>
    </row>
    <row r="277" spans="3:3" s="39" customFormat="1" x14ac:dyDescent="0.3">
      <c r="C277" s="32"/>
    </row>
    <row r="278" spans="3:3" s="39" customFormat="1" x14ac:dyDescent="0.3">
      <c r="C278" s="32"/>
    </row>
    <row r="279" spans="3:3" s="39" customFormat="1" x14ac:dyDescent="0.3">
      <c r="C279" s="32"/>
    </row>
    <row r="280" spans="3:3" s="39" customFormat="1" x14ac:dyDescent="0.3">
      <c r="C280" s="32"/>
    </row>
    <row r="281" spans="3:3" s="39" customFormat="1" x14ac:dyDescent="0.3">
      <c r="C281" s="32"/>
    </row>
    <row r="282" spans="3:3" s="39" customFormat="1" x14ac:dyDescent="0.3">
      <c r="C282" s="32"/>
    </row>
    <row r="283" spans="3:3" s="39" customFormat="1" x14ac:dyDescent="0.3">
      <c r="C283" s="32"/>
    </row>
    <row r="284" spans="3:3" s="39" customFormat="1" x14ac:dyDescent="0.3">
      <c r="C284" s="32"/>
    </row>
    <row r="285" spans="3:3" s="39" customFormat="1" x14ac:dyDescent="0.3">
      <c r="C285" s="32"/>
    </row>
    <row r="286" spans="3:3" s="39" customFormat="1" x14ac:dyDescent="0.3">
      <c r="C286" s="32"/>
    </row>
    <row r="287" spans="3:3" s="39" customFormat="1" x14ac:dyDescent="0.3">
      <c r="C287" s="32"/>
    </row>
    <row r="288" spans="3:3" s="39" customFormat="1" x14ac:dyDescent="0.3">
      <c r="C288" s="32"/>
    </row>
    <row r="289" spans="3:3" s="39" customFormat="1" x14ac:dyDescent="0.3">
      <c r="C289" s="32"/>
    </row>
    <row r="290" spans="3:3" s="39" customFormat="1" x14ac:dyDescent="0.3">
      <c r="C290" s="32"/>
    </row>
    <row r="291" spans="3:3" s="39" customFormat="1" x14ac:dyDescent="0.3">
      <c r="C291" s="32"/>
    </row>
    <row r="292" spans="3:3" s="39" customFormat="1" x14ac:dyDescent="0.3">
      <c r="C292" s="32"/>
    </row>
    <row r="293" spans="3:3" s="39" customFormat="1" x14ac:dyDescent="0.3">
      <c r="C293" s="32"/>
    </row>
    <row r="294" spans="3:3" s="39" customFormat="1" x14ac:dyDescent="0.3">
      <c r="C294" s="32"/>
    </row>
    <row r="295" spans="3:3" s="39" customFormat="1" x14ac:dyDescent="0.3">
      <c r="C295" s="32"/>
    </row>
    <row r="296" spans="3:3" s="39" customFormat="1" x14ac:dyDescent="0.3">
      <c r="C296" s="32"/>
    </row>
    <row r="297" spans="3:3" s="39" customFormat="1" x14ac:dyDescent="0.3">
      <c r="C297" s="32"/>
    </row>
    <row r="298" spans="3:3" s="39" customFormat="1" x14ac:dyDescent="0.3">
      <c r="C298" s="32"/>
    </row>
    <row r="299" spans="3:3" s="39" customFormat="1" x14ac:dyDescent="0.3">
      <c r="C299" s="32"/>
    </row>
    <row r="300" spans="3:3" s="39" customFormat="1" x14ac:dyDescent="0.3">
      <c r="C300" s="32"/>
    </row>
    <row r="301" spans="3:3" s="39" customFormat="1" x14ac:dyDescent="0.3">
      <c r="C301" s="32"/>
    </row>
    <row r="302" spans="3:3" s="39" customFormat="1" x14ac:dyDescent="0.3">
      <c r="C302" s="32"/>
    </row>
    <row r="303" spans="3:3" s="39" customFormat="1" x14ac:dyDescent="0.3">
      <c r="C303" s="32"/>
    </row>
    <row r="304" spans="3:3" s="39" customFormat="1" x14ac:dyDescent="0.3">
      <c r="C304" s="32"/>
    </row>
    <row r="305" spans="3:3" s="39" customFormat="1" x14ac:dyDescent="0.3">
      <c r="C305" s="32"/>
    </row>
    <row r="306" spans="3:3" s="39" customFormat="1" x14ac:dyDescent="0.3">
      <c r="C306" s="32"/>
    </row>
    <row r="307" spans="3:3" s="39" customFormat="1" x14ac:dyDescent="0.3">
      <c r="C307" s="32"/>
    </row>
    <row r="308" spans="3:3" s="39" customFormat="1" x14ac:dyDescent="0.3">
      <c r="C308" s="32"/>
    </row>
    <row r="309" spans="3:3" s="39" customFormat="1" x14ac:dyDescent="0.3">
      <c r="C309" s="32"/>
    </row>
    <row r="310" spans="3:3" s="39" customFormat="1" x14ac:dyDescent="0.3">
      <c r="C310" s="32"/>
    </row>
    <row r="311" spans="3:3" s="39" customFormat="1" x14ac:dyDescent="0.3">
      <c r="C311" s="32"/>
    </row>
    <row r="312" spans="3:3" s="39" customFormat="1" x14ac:dyDescent="0.3">
      <c r="C312" s="32"/>
    </row>
    <row r="313" spans="3:3" s="39" customFormat="1" x14ac:dyDescent="0.3">
      <c r="C313" s="32"/>
    </row>
    <row r="314" spans="3:3" s="39" customFormat="1" x14ac:dyDescent="0.3">
      <c r="C314" s="32"/>
    </row>
    <row r="315" spans="3:3" s="39" customFormat="1" x14ac:dyDescent="0.3">
      <c r="C315" s="32"/>
    </row>
    <row r="316" spans="3:3" s="39" customFormat="1" x14ac:dyDescent="0.3">
      <c r="C316" s="32"/>
    </row>
    <row r="317" spans="3:3" s="39" customFormat="1" x14ac:dyDescent="0.3">
      <c r="C317" s="32"/>
    </row>
    <row r="318" spans="3:3" s="39" customFormat="1" x14ac:dyDescent="0.3">
      <c r="C318" s="32"/>
    </row>
    <row r="319" spans="3:3" s="39" customFormat="1" x14ac:dyDescent="0.3">
      <c r="C319" s="32"/>
    </row>
    <row r="320" spans="3:3" s="39" customFormat="1" x14ac:dyDescent="0.3">
      <c r="C320" s="32"/>
    </row>
    <row r="321" spans="3:3" s="39" customFormat="1" x14ac:dyDescent="0.3">
      <c r="C321" s="32"/>
    </row>
    <row r="322" spans="3:3" s="39" customFormat="1" x14ac:dyDescent="0.3">
      <c r="C322" s="32"/>
    </row>
    <row r="323" spans="3:3" s="39" customFormat="1" x14ac:dyDescent="0.3">
      <c r="C323" s="32"/>
    </row>
    <row r="324" spans="3:3" s="39" customFormat="1" x14ac:dyDescent="0.3">
      <c r="C324" s="32"/>
    </row>
    <row r="325" spans="3:3" s="39" customFormat="1" x14ac:dyDescent="0.3">
      <c r="C325" s="32"/>
    </row>
    <row r="326" spans="3:3" s="39" customFormat="1" x14ac:dyDescent="0.3">
      <c r="C326" s="32"/>
    </row>
    <row r="327" spans="3:3" s="39" customFormat="1" x14ac:dyDescent="0.3">
      <c r="C327" s="32"/>
    </row>
    <row r="328" spans="3:3" s="39" customFormat="1" x14ac:dyDescent="0.3">
      <c r="C328" s="32"/>
    </row>
    <row r="329" spans="3:3" s="39" customFormat="1" x14ac:dyDescent="0.3">
      <c r="C329" s="32"/>
    </row>
    <row r="330" spans="3:3" s="39" customFormat="1" x14ac:dyDescent="0.3">
      <c r="C330" s="32"/>
    </row>
    <row r="331" spans="3:3" s="39" customFormat="1" x14ac:dyDescent="0.3">
      <c r="C331" s="32"/>
    </row>
  </sheetData>
  <mergeCells count="6">
    <mergeCell ref="A13:G13"/>
    <mergeCell ref="B1:F1"/>
    <mergeCell ref="B2:F2"/>
    <mergeCell ref="C3:E3"/>
    <mergeCell ref="C4:F4"/>
    <mergeCell ref="G4:G5"/>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21"/>
  <sheetViews>
    <sheetView showGridLines="0" zoomScale="80" zoomScaleNormal="80" workbookViewId="0"/>
  </sheetViews>
  <sheetFormatPr defaultRowHeight="12.5" x14ac:dyDescent="0.25"/>
  <cols>
    <col min="1" max="1" width="6.7265625" style="2" customWidth="1"/>
    <col min="2" max="2" width="20.453125" style="8" customWidth="1"/>
    <col min="3" max="3" width="19" style="12" customWidth="1"/>
    <col min="4" max="4" width="161.1796875" style="9" customWidth="1"/>
    <col min="5" max="255" width="9.1796875" style="2"/>
    <col min="256" max="256" width="2.7265625" style="2" customWidth="1"/>
    <col min="257" max="257" width="20.453125" style="2" customWidth="1"/>
    <col min="258" max="258" width="13.453125" style="2" customWidth="1"/>
    <col min="259" max="259" width="81.453125" style="2" customWidth="1"/>
    <col min="260" max="260" width="26" style="2" customWidth="1"/>
    <col min="261" max="511" width="9.1796875" style="2"/>
    <col min="512" max="512" width="2.7265625" style="2" customWidth="1"/>
    <col min="513" max="513" width="20.453125" style="2" customWidth="1"/>
    <col min="514" max="514" width="13.453125" style="2" customWidth="1"/>
    <col min="515" max="515" width="81.453125" style="2" customWidth="1"/>
    <col min="516" max="516" width="26" style="2" customWidth="1"/>
    <col min="517" max="767" width="9.1796875" style="2"/>
    <col min="768" max="768" width="2.7265625" style="2" customWidth="1"/>
    <col min="769" max="769" width="20.453125" style="2" customWidth="1"/>
    <col min="770" max="770" width="13.453125" style="2" customWidth="1"/>
    <col min="771" max="771" width="81.453125" style="2" customWidth="1"/>
    <col min="772" max="772" width="26" style="2" customWidth="1"/>
    <col min="773" max="1023" width="9.1796875" style="2"/>
    <col min="1024" max="1024" width="2.7265625" style="2" customWidth="1"/>
    <col min="1025" max="1025" width="20.453125" style="2" customWidth="1"/>
    <col min="1026" max="1026" width="13.453125" style="2" customWidth="1"/>
    <col min="1027" max="1027" width="81.453125" style="2" customWidth="1"/>
    <col min="1028" max="1028" width="26" style="2" customWidth="1"/>
    <col min="1029" max="1279" width="9.1796875" style="2"/>
    <col min="1280" max="1280" width="2.7265625" style="2" customWidth="1"/>
    <col min="1281" max="1281" width="20.453125" style="2" customWidth="1"/>
    <col min="1282" max="1282" width="13.453125" style="2" customWidth="1"/>
    <col min="1283" max="1283" width="81.453125" style="2" customWidth="1"/>
    <col min="1284" max="1284" width="26" style="2" customWidth="1"/>
    <col min="1285" max="1535" width="9.1796875" style="2"/>
    <col min="1536" max="1536" width="2.7265625" style="2" customWidth="1"/>
    <col min="1537" max="1537" width="20.453125" style="2" customWidth="1"/>
    <col min="1538" max="1538" width="13.453125" style="2" customWidth="1"/>
    <col min="1539" max="1539" width="81.453125" style="2" customWidth="1"/>
    <col min="1540" max="1540" width="26" style="2" customWidth="1"/>
    <col min="1541" max="1791" width="9.1796875" style="2"/>
    <col min="1792" max="1792" width="2.7265625" style="2" customWidth="1"/>
    <col min="1793" max="1793" width="20.453125" style="2" customWidth="1"/>
    <col min="1794" max="1794" width="13.453125" style="2" customWidth="1"/>
    <col min="1795" max="1795" width="81.453125" style="2" customWidth="1"/>
    <col min="1796" max="1796" width="26" style="2" customWidth="1"/>
    <col min="1797" max="2047" width="9.1796875" style="2"/>
    <col min="2048" max="2048" width="2.7265625" style="2" customWidth="1"/>
    <col min="2049" max="2049" width="20.453125" style="2" customWidth="1"/>
    <col min="2050" max="2050" width="13.453125" style="2" customWidth="1"/>
    <col min="2051" max="2051" width="81.453125" style="2" customWidth="1"/>
    <col min="2052" max="2052" width="26" style="2" customWidth="1"/>
    <col min="2053" max="2303" width="9.1796875" style="2"/>
    <col min="2304" max="2304" width="2.7265625" style="2" customWidth="1"/>
    <col min="2305" max="2305" width="20.453125" style="2" customWidth="1"/>
    <col min="2306" max="2306" width="13.453125" style="2" customWidth="1"/>
    <col min="2307" max="2307" width="81.453125" style="2" customWidth="1"/>
    <col min="2308" max="2308" width="26" style="2" customWidth="1"/>
    <col min="2309" max="2559" width="9.1796875" style="2"/>
    <col min="2560" max="2560" width="2.7265625" style="2" customWidth="1"/>
    <col min="2561" max="2561" width="20.453125" style="2" customWidth="1"/>
    <col min="2562" max="2562" width="13.453125" style="2" customWidth="1"/>
    <col min="2563" max="2563" width="81.453125" style="2" customWidth="1"/>
    <col min="2564" max="2564" width="26" style="2" customWidth="1"/>
    <col min="2565" max="2815" width="9.1796875" style="2"/>
    <col min="2816" max="2816" width="2.7265625" style="2" customWidth="1"/>
    <col min="2817" max="2817" width="20.453125" style="2" customWidth="1"/>
    <col min="2818" max="2818" width="13.453125" style="2" customWidth="1"/>
    <col min="2819" max="2819" width="81.453125" style="2" customWidth="1"/>
    <col min="2820" max="2820" width="26" style="2" customWidth="1"/>
    <col min="2821" max="3071" width="9.1796875" style="2"/>
    <col min="3072" max="3072" width="2.7265625" style="2" customWidth="1"/>
    <col min="3073" max="3073" width="20.453125" style="2" customWidth="1"/>
    <col min="3074" max="3074" width="13.453125" style="2" customWidth="1"/>
    <col min="3075" max="3075" width="81.453125" style="2" customWidth="1"/>
    <col min="3076" max="3076" width="26" style="2" customWidth="1"/>
    <col min="3077" max="3327" width="9.1796875" style="2"/>
    <col min="3328" max="3328" width="2.7265625" style="2" customWidth="1"/>
    <col min="3329" max="3329" width="20.453125" style="2" customWidth="1"/>
    <col min="3330" max="3330" width="13.453125" style="2" customWidth="1"/>
    <col min="3331" max="3331" width="81.453125" style="2" customWidth="1"/>
    <col min="3332" max="3332" width="26" style="2" customWidth="1"/>
    <col min="3333" max="3583" width="9.1796875" style="2"/>
    <col min="3584" max="3584" width="2.7265625" style="2" customWidth="1"/>
    <col min="3585" max="3585" width="20.453125" style="2" customWidth="1"/>
    <col min="3586" max="3586" width="13.453125" style="2" customWidth="1"/>
    <col min="3587" max="3587" width="81.453125" style="2" customWidth="1"/>
    <col min="3588" max="3588" width="26" style="2" customWidth="1"/>
    <col min="3589" max="3839" width="9.1796875" style="2"/>
    <col min="3840" max="3840" width="2.7265625" style="2" customWidth="1"/>
    <col min="3841" max="3841" width="20.453125" style="2" customWidth="1"/>
    <col min="3842" max="3842" width="13.453125" style="2" customWidth="1"/>
    <col min="3843" max="3843" width="81.453125" style="2" customWidth="1"/>
    <col min="3844" max="3844" width="26" style="2" customWidth="1"/>
    <col min="3845" max="4095" width="9.1796875" style="2"/>
    <col min="4096" max="4096" width="2.7265625" style="2" customWidth="1"/>
    <col min="4097" max="4097" width="20.453125" style="2" customWidth="1"/>
    <col min="4098" max="4098" width="13.453125" style="2" customWidth="1"/>
    <col min="4099" max="4099" width="81.453125" style="2" customWidth="1"/>
    <col min="4100" max="4100" width="26" style="2" customWidth="1"/>
    <col min="4101" max="4351" width="9.1796875" style="2"/>
    <col min="4352" max="4352" width="2.7265625" style="2" customWidth="1"/>
    <col min="4353" max="4353" width="20.453125" style="2" customWidth="1"/>
    <col min="4354" max="4354" width="13.453125" style="2" customWidth="1"/>
    <col min="4355" max="4355" width="81.453125" style="2" customWidth="1"/>
    <col min="4356" max="4356" width="26" style="2" customWidth="1"/>
    <col min="4357" max="4607" width="9.1796875" style="2"/>
    <col min="4608" max="4608" width="2.7265625" style="2" customWidth="1"/>
    <col min="4609" max="4609" width="20.453125" style="2" customWidth="1"/>
    <col min="4610" max="4610" width="13.453125" style="2" customWidth="1"/>
    <col min="4611" max="4611" width="81.453125" style="2" customWidth="1"/>
    <col min="4612" max="4612" width="26" style="2" customWidth="1"/>
    <col min="4613" max="4863" width="9.1796875" style="2"/>
    <col min="4864" max="4864" width="2.7265625" style="2" customWidth="1"/>
    <col min="4865" max="4865" width="20.453125" style="2" customWidth="1"/>
    <col min="4866" max="4866" width="13.453125" style="2" customWidth="1"/>
    <col min="4867" max="4867" width="81.453125" style="2" customWidth="1"/>
    <col min="4868" max="4868" width="26" style="2" customWidth="1"/>
    <col min="4869" max="5119" width="9.1796875" style="2"/>
    <col min="5120" max="5120" width="2.7265625" style="2" customWidth="1"/>
    <col min="5121" max="5121" width="20.453125" style="2" customWidth="1"/>
    <col min="5122" max="5122" width="13.453125" style="2" customWidth="1"/>
    <col min="5123" max="5123" width="81.453125" style="2" customWidth="1"/>
    <col min="5124" max="5124" width="26" style="2" customWidth="1"/>
    <col min="5125" max="5375" width="9.1796875" style="2"/>
    <col min="5376" max="5376" width="2.7265625" style="2" customWidth="1"/>
    <col min="5377" max="5377" width="20.453125" style="2" customWidth="1"/>
    <col min="5378" max="5378" width="13.453125" style="2" customWidth="1"/>
    <col min="5379" max="5379" width="81.453125" style="2" customWidth="1"/>
    <col min="5380" max="5380" width="26" style="2" customWidth="1"/>
    <col min="5381" max="5631" width="9.1796875" style="2"/>
    <col min="5632" max="5632" width="2.7265625" style="2" customWidth="1"/>
    <col min="5633" max="5633" width="20.453125" style="2" customWidth="1"/>
    <col min="5634" max="5634" width="13.453125" style="2" customWidth="1"/>
    <col min="5635" max="5635" width="81.453125" style="2" customWidth="1"/>
    <col min="5636" max="5636" width="26" style="2" customWidth="1"/>
    <col min="5637" max="5887" width="9.1796875" style="2"/>
    <col min="5888" max="5888" width="2.7265625" style="2" customWidth="1"/>
    <col min="5889" max="5889" width="20.453125" style="2" customWidth="1"/>
    <col min="5890" max="5890" width="13.453125" style="2" customWidth="1"/>
    <col min="5891" max="5891" width="81.453125" style="2" customWidth="1"/>
    <col min="5892" max="5892" width="26" style="2" customWidth="1"/>
    <col min="5893" max="6143" width="9.1796875" style="2"/>
    <col min="6144" max="6144" width="2.7265625" style="2" customWidth="1"/>
    <col min="6145" max="6145" width="20.453125" style="2" customWidth="1"/>
    <col min="6146" max="6146" width="13.453125" style="2" customWidth="1"/>
    <col min="6147" max="6147" width="81.453125" style="2" customWidth="1"/>
    <col min="6148" max="6148" width="26" style="2" customWidth="1"/>
    <col min="6149" max="6399" width="9.1796875" style="2"/>
    <col min="6400" max="6400" width="2.7265625" style="2" customWidth="1"/>
    <col min="6401" max="6401" width="20.453125" style="2" customWidth="1"/>
    <col min="6402" max="6402" width="13.453125" style="2" customWidth="1"/>
    <col min="6403" max="6403" width="81.453125" style="2" customWidth="1"/>
    <col min="6404" max="6404" width="26" style="2" customWidth="1"/>
    <col min="6405" max="6655" width="9.1796875" style="2"/>
    <col min="6656" max="6656" width="2.7265625" style="2" customWidth="1"/>
    <col min="6657" max="6657" width="20.453125" style="2" customWidth="1"/>
    <col min="6658" max="6658" width="13.453125" style="2" customWidth="1"/>
    <col min="6659" max="6659" width="81.453125" style="2" customWidth="1"/>
    <col min="6660" max="6660" width="26" style="2" customWidth="1"/>
    <col min="6661" max="6911" width="9.1796875" style="2"/>
    <col min="6912" max="6912" width="2.7265625" style="2" customWidth="1"/>
    <col min="6913" max="6913" width="20.453125" style="2" customWidth="1"/>
    <col min="6914" max="6914" width="13.453125" style="2" customWidth="1"/>
    <col min="6915" max="6915" width="81.453125" style="2" customWidth="1"/>
    <col min="6916" max="6916" width="26" style="2" customWidth="1"/>
    <col min="6917" max="7167" width="9.1796875" style="2"/>
    <col min="7168" max="7168" width="2.7265625" style="2" customWidth="1"/>
    <col min="7169" max="7169" width="20.453125" style="2" customWidth="1"/>
    <col min="7170" max="7170" width="13.453125" style="2" customWidth="1"/>
    <col min="7171" max="7171" width="81.453125" style="2" customWidth="1"/>
    <col min="7172" max="7172" width="26" style="2" customWidth="1"/>
    <col min="7173" max="7423" width="9.1796875" style="2"/>
    <col min="7424" max="7424" width="2.7265625" style="2" customWidth="1"/>
    <col min="7425" max="7425" width="20.453125" style="2" customWidth="1"/>
    <col min="7426" max="7426" width="13.453125" style="2" customWidth="1"/>
    <col min="7427" max="7427" width="81.453125" style="2" customWidth="1"/>
    <col min="7428" max="7428" width="26" style="2" customWidth="1"/>
    <col min="7429" max="7679" width="9.1796875" style="2"/>
    <col min="7680" max="7680" width="2.7265625" style="2" customWidth="1"/>
    <col min="7681" max="7681" width="20.453125" style="2" customWidth="1"/>
    <col min="7682" max="7682" width="13.453125" style="2" customWidth="1"/>
    <col min="7683" max="7683" width="81.453125" style="2" customWidth="1"/>
    <col min="7684" max="7684" width="26" style="2" customWidth="1"/>
    <col min="7685" max="7935" width="9.1796875" style="2"/>
    <col min="7936" max="7936" width="2.7265625" style="2" customWidth="1"/>
    <col min="7937" max="7937" width="20.453125" style="2" customWidth="1"/>
    <col min="7938" max="7938" width="13.453125" style="2" customWidth="1"/>
    <col min="7939" max="7939" width="81.453125" style="2" customWidth="1"/>
    <col min="7940" max="7940" width="26" style="2" customWidth="1"/>
    <col min="7941" max="8191" width="9.1796875" style="2"/>
    <col min="8192" max="8192" width="2.7265625" style="2" customWidth="1"/>
    <col min="8193" max="8193" width="20.453125" style="2" customWidth="1"/>
    <col min="8194" max="8194" width="13.453125" style="2" customWidth="1"/>
    <col min="8195" max="8195" width="81.453125" style="2" customWidth="1"/>
    <col min="8196" max="8196" width="26" style="2" customWidth="1"/>
    <col min="8197" max="8447" width="9.1796875" style="2"/>
    <col min="8448" max="8448" width="2.7265625" style="2" customWidth="1"/>
    <col min="8449" max="8449" width="20.453125" style="2" customWidth="1"/>
    <col min="8450" max="8450" width="13.453125" style="2" customWidth="1"/>
    <col min="8451" max="8451" width="81.453125" style="2" customWidth="1"/>
    <col min="8452" max="8452" width="26" style="2" customWidth="1"/>
    <col min="8453" max="8703" width="9.1796875" style="2"/>
    <col min="8704" max="8704" width="2.7265625" style="2" customWidth="1"/>
    <col min="8705" max="8705" width="20.453125" style="2" customWidth="1"/>
    <col min="8706" max="8706" width="13.453125" style="2" customWidth="1"/>
    <col min="8707" max="8707" width="81.453125" style="2" customWidth="1"/>
    <col min="8708" max="8708" width="26" style="2" customWidth="1"/>
    <col min="8709" max="8959" width="9.1796875" style="2"/>
    <col min="8960" max="8960" width="2.7265625" style="2" customWidth="1"/>
    <col min="8961" max="8961" width="20.453125" style="2" customWidth="1"/>
    <col min="8962" max="8962" width="13.453125" style="2" customWidth="1"/>
    <col min="8963" max="8963" width="81.453125" style="2" customWidth="1"/>
    <col min="8964" max="8964" width="26" style="2" customWidth="1"/>
    <col min="8965" max="9215" width="9.1796875" style="2"/>
    <col min="9216" max="9216" width="2.7265625" style="2" customWidth="1"/>
    <col min="9217" max="9217" width="20.453125" style="2" customWidth="1"/>
    <col min="9218" max="9218" width="13.453125" style="2" customWidth="1"/>
    <col min="9219" max="9219" width="81.453125" style="2" customWidth="1"/>
    <col min="9220" max="9220" width="26" style="2" customWidth="1"/>
    <col min="9221" max="9471" width="9.1796875" style="2"/>
    <col min="9472" max="9472" width="2.7265625" style="2" customWidth="1"/>
    <col min="9473" max="9473" width="20.453125" style="2" customWidth="1"/>
    <col min="9474" max="9474" width="13.453125" style="2" customWidth="1"/>
    <col min="9475" max="9475" width="81.453125" style="2" customWidth="1"/>
    <col min="9476" max="9476" width="26" style="2" customWidth="1"/>
    <col min="9477" max="9727" width="9.1796875" style="2"/>
    <col min="9728" max="9728" width="2.7265625" style="2" customWidth="1"/>
    <col min="9729" max="9729" width="20.453125" style="2" customWidth="1"/>
    <col min="9730" max="9730" width="13.453125" style="2" customWidth="1"/>
    <col min="9731" max="9731" width="81.453125" style="2" customWidth="1"/>
    <col min="9732" max="9732" width="26" style="2" customWidth="1"/>
    <col min="9733" max="9983" width="9.1796875" style="2"/>
    <col min="9984" max="9984" width="2.7265625" style="2" customWidth="1"/>
    <col min="9985" max="9985" width="20.453125" style="2" customWidth="1"/>
    <col min="9986" max="9986" width="13.453125" style="2" customWidth="1"/>
    <col min="9987" max="9987" width="81.453125" style="2" customWidth="1"/>
    <col min="9988" max="9988" width="26" style="2" customWidth="1"/>
    <col min="9989" max="10239" width="9.1796875" style="2"/>
    <col min="10240" max="10240" width="2.7265625" style="2" customWidth="1"/>
    <col min="10241" max="10241" width="20.453125" style="2" customWidth="1"/>
    <col min="10242" max="10242" width="13.453125" style="2" customWidth="1"/>
    <col min="10243" max="10243" width="81.453125" style="2" customWidth="1"/>
    <col min="10244" max="10244" width="26" style="2" customWidth="1"/>
    <col min="10245" max="10495" width="9.1796875" style="2"/>
    <col min="10496" max="10496" width="2.7265625" style="2" customWidth="1"/>
    <col min="10497" max="10497" width="20.453125" style="2" customWidth="1"/>
    <col min="10498" max="10498" width="13.453125" style="2" customWidth="1"/>
    <col min="10499" max="10499" width="81.453125" style="2" customWidth="1"/>
    <col min="10500" max="10500" width="26" style="2" customWidth="1"/>
    <col min="10501" max="10751" width="9.1796875" style="2"/>
    <col min="10752" max="10752" width="2.7265625" style="2" customWidth="1"/>
    <col min="10753" max="10753" width="20.453125" style="2" customWidth="1"/>
    <col min="10754" max="10754" width="13.453125" style="2" customWidth="1"/>
    <col min="10755" max="10755" width="81.453125" style="2" customWidth="1"/>
    <col min="10756" max="10756" width="26" style="2" customWidth="1"/>
    <col min="10757" max="11007" width="9.1796875" style="2"/>
    <col min="11008" max="11008" width="2.7265625" style="2" customWidth="1"/>
    <col min="11009" max="11009" width="20.453125" style="2" customWidth="1"/>
    <col min="11010" max="11010" width="13.453125" style="2" customWidth="1"/>
    <col min="11011" max="11011" width="81.453125" style="2" customWidth="1"/>
    <col min="11012" max="11012" width="26" style="2" customWidth="1"/>
    <col min="11013" max="11263" width="9.1796875" style="2"/>
    <col min="11264" max="11264" width="2.7265625" style="2" customWidth="1"/>
    <col min="11265" max="11265" width="20.453125" style="2" customWidth="1"/>
    <col min="11266" max="11266" width="13.453125" style="2" customWidth="1"/>
    <col min="11267" max="11267" width="81.453125" style="2" customWidth="1"/>
    <col min="11268" max="11268" width="26" style="2" customWidth="1"/>
    <col min="11269" max="11519" width="9.1796875" style="2"/>
    <col min="11520" max="11520" width="2.7265625" style="2" customWidth="1"/>
    <col min="11521" max="11521" width="20.453125" style="2" customWidth="1"/>
    <col min="11522" max="11522" width="13.453125" style="2" customWidth="1"/>
    <col min="11523" max="11523" width="81.453125" style="2" customWidth="1"/>
    <col min="11524" max="11524" width="26" style="2" customWidth="1"/>
    <col min="11525" max="11775" width="9.1796875" style="2"/>
    <col min="11776" max="11776" width="2.7265625" style="2" customWidth="1"/>
    <col min="11777" max="11777" width="20.453125" style="2" customWidth="1"/>
    <col min="11778" max="11778" width="13.453125" style="2" customWidth="1"/>
    <col min="11779" max="11779" width="81.453125" style="2" customWidth="1"/>
    <col min="11780" max="11780" width="26" style="2" customWidth="1"/>
    <col min="11781" max="12031" width="9.1796875" style="2"/>
    <col min="12032" max="12032" width="2.7265625" style="2" customWidth="1"/>
    <col min="12033" max="12033" width="20.453125" style="2" customWidth="1"/>
    <col min="12034" max="12034" width="13.453125" style="2" customWidth="1"/>
    <col min="12035" max="12035" width="81.453125" style="2" customWidth="1"/>
    <col min="12036" max="12036" width="26" style="2" customWidth="1"/>
    <col min="12037" max="12287" width="9.1796875" style="2"/>
    <col min="12288" max="12288" width="2.7265625" style="2" customWidth="1"/>
    <col min="12289" max="12289" width="20.453125" style="2" customWidth="1"/>
    <col min="12290" max="12290" width="13.453125" style="2" customWidth="1"/>
    <col min="12291" max="12291" width="81.453125" style="2" customWidth="1"/>
    <col min="12292" max="12292" width="26" style="2" customWidth="1"/>
    <col min="12293" max="12543" width="9.1796875" style="2"/>
    <col min="12544" max="12544" width="2.7265625" style="2" customWidth="1"/>
    <col min="12545" max="12545" width="20.453125" style="2" customWidth="1"/>
    <col min="12546" max="12546" width="13.453125" style="2" customWidth="1"/>
    <col min="12547" max="12547" width="81.453125" style="2" customWidth="1"/>
    <col min="12548" max="12548" width="26" style="2" customWidth="1"/>
    <col min="12549" max="12799" width="9.1796875" style="2"/>
    <col min="12800" max="12800" width="2.7265625" style="2" customWidth="1"/>
    <col min="12801" max="12801" width="20.453125" style="2" customWidth="1"/>
    <col min="12802" max="12802" width="13.453125" style="2" customWidth="1"/>
    <col min="12803" max="12803" width="81.453125" style="2" customWidth="1"/>
    <col min="12804" max="12804" width="26" style="2" customWidth="1"/>
    <col min="12805" max="13055" width="9.1796875" style="2"/>
    <col min="13056" max="13056" width="2.7265625" style="2" customWidth="1"/>
    <col min="13057" max="13057" width="20.453125" style="2" customWidth="1"/>
    <col min="13058" max="13058" width="13.453125" style="2" customWidth="1"/>
    <col min="13059" max="13059" width="81.453125" style="2" customWidth="1"/>
    <col min="13060" max="13060" width="26" style="2" customWidth="1"/>
    <col min="13061" max="13311" width="9.1796875" style="2"/>
    <col min="13312" max="13312" width="2.7265625" style="2" customWidth="1"/>
    <col min="13313" max="13313" width="20.453125" style="2" customWidth="1"/>
    <col min="13314" max="13314" width="13.453125" style="2" customWidth="1"/>
    <col min="13315" max="13315" width="81.453125" style="2" customWidth="1"/>
    <col min="13316" max="13316" width="26" style="2" customWidth="1"/>
    <col min="13317" max="13567" width="9.1796875" style="2"/>
    <col min="13568" max="13568" width="2.7265625" style="2" customWidth="1"/>
    <col min="13569" max="13569" width="20.453125" style="2" customWidth="1"/>
    <col min="13570" max="13570" width="13.453125" style="2" customWidth="1"/>
    <col min="13571" max="13571" width="81.453125" style="2" customWidth="1"/>
    <col min="13572" max="13572" width="26" style="2" customWidth="1"/>
    <col min="13573" max="13823" width="9.1796875" style="2"/>
    <col min="13824" max="13824" width="2.7265625" style="2" customWidth="1"/>
    <col min="13825" max="13825" width="20.453125" style="2" customWidth="1"/>
    <col min="13826" max="13826" width="13.453125" style="2" customWidth="1"/>
    <col min="13827" max="13827" width="81.453125" style="2" customWidth="1"/>
    <col min="13828" max="13828" width="26" style="2" customWidth="1"/>
    <col min="13829" max="14079" width="9.1796875" style="2"/>
    <col min="14080" max="14080" width="2.7265625" style="2" customWidth="1"/>
    <col min="14081" max="14081" width="20.453125" style="2" customWidth="1"/>
    <col min="14082" max="14082" width="13.453125" style="2" customWidth="1"/>
    <col min="14083" max="14083" width="81.453125" style="2" customWidth="1"/>
    <col min="14084" max="14084" width="26" style="2" customWidth="1"/>
    <col min="14085" max="14335" width="9.1796875" style="2"/>
    <col min="14336" max="14336" width="2.7265625" style="2" customWidth="1"/>
    <col min="14337" max="14337" width="20.453125" style="2" customWidth="1"/>
    <col min="14338" max="14338" width="13.453125" style="2" customWidth="1"/>
    <col min="14339" max="14339" width="81.453125" style="2" customWidth="1"/>
    <col min="14340" max="14340" width="26" style="2" customWidth="1"/>
    <col min="14341" max="14591" width="9.1796875" style="2"/>
    <col min="14592" max="14592" width="2.7265625" style="2" customWidth="1"/>
    <col min="14593" max="14593" width="20.453125" style="2" customWidth="1"/>
    <col min="14594" max="14594" width="13.453125" style="2" customWidth="1"/>
    <col min="14595" max="14595" width="81.453125" style="2" customWidth="1"/>
    <col min="14596" max="14596" width="26" style="2" customWidth="1"/>
    <col min="14597" max="14847" width="9.1796875" style="2"/>
    <col min="14848" max="14848" width="2.7265625" style="2" customWidth="1"/>
    <col min="14849" max="14849" width="20.453125" style="2" customWidth="1"/>
    <col min="14850" max="14850" width="13.453125" style="2" customWidth="1"/>
    <col min="14851" max="14851" width="81.453125" style="2" customWidth="1"/>
    <col min="14852" max="14852" width="26" style="2" customWidth="1"/>
    <col min="14853" max="15103" width="9.1796875" style="2"/>
    <col min="15104" max="15104" width="2.7265625" style="2" customWidth="1"/>
    <col min="15105" max="15105" width="20.453125" style="2" customWidth="1"/>
    <col min="15106" max="15106" width="13.453125" style="2" customWidth="1"/>
    <col min="15107" max="15107" width="81.453125" style="2" customWidth="1"/>
    <col min="15108" max="15108" width="26" style="2" customWidth="1"/>
    <col min="15109" max="15359" width="9.1796875" style="2"/>
    <col min="15360" max="15360" width="2.7265625" style="2" customWidth="1"/>
    <col min="15361" max="15361" width="20.453125" style="2" customWidth="1"/>
    <col min="15362" max="15362" width="13.453125" style="2" customWidth="1"/>
    <col min="15363" max="15363" width="81.453125" style="2" customWidth="1"/>
    <col min="15364" max="15364" width="26" style="2" customWidth="1"/>
    <col min="15365" max="15615" width="9.1796875" style="2"/>
    <col min="15616" max="15616" width="2.7265625" style="2" customWidth="1"/>
    <col min="15617" max="15617" width="20.453125" style="2" customWidth="1"/>
    <col min="15618" max="15618" width="13.453125" style="2" customWidth="1"/>
    <col min="15619" max="15619" width="81.453125" style="2" customWidth="1"/>
    <col min="15620" max="15620" width="26" style="2" customWidth="1"/>
    <col min="15621" max="15871" width="9.1796875" style="2"/>
    <col min="15872" max="15872" width="2.7265625" style="2" customWidth="1"/>
    <col min="15873" max="15873" width="20.453125" style="2" customWidth="1"/>
    <col min="15874" max="15874" width="13.453125" style="2" customWidth="1"/>
    <col min="15875" max="15875" width="81.453125" style="2" customWidth="1"/>
    <col min="15876" max="15876" width="26" style="2" customWidth="1"/>
    <col min="15877" max="16127" width="9.1796875" style="2"/>
    <col min="16128" max="16128" width="2.7265625" style="2" customWidth="1"/>
    <col min="16129" max="16129" width="20.453125" style="2" customWidth="1"/>
    <col min="16130" max="16130" width="13.453125" style="2" customWidth="1"/>
    <col min="16131" max="16131" width="81.453125" style="2" customWidth="1"/>
    <col min="16132" max="16132" width="26" style="2" customWidth="1"/>
    <col min="16133" max="16384" width="9.1796875" style="2"/>
  </cols>
  <sheetData>
    <row r="2" spans="1:15" ht="15.5" x14ac:dyDescent="0.35">
      <c r="B2" s="7" t="s">
        <v>6</v>
      </c>
      <c r="C2" s="7"/>
    </row>
    <row r="3" spans="1:15" ht="15.5" x14ac:dyDescent="0.35">
      <c r="B3" s="13" t="s">
        <v>149</v>
      </c>
      <c r="C3" s="7"/>
    </row>
    <row r="4" spans="1:15" s="4" customFormat="1" ht="15.5" x14ac:dyDescent="0.35">
      <c r="B4" s="6"/>
      <c r="C4" s="6"/>
      <c r="D4" s="10"/>
      <c r="K4" s="11"/>
      <c r="L4" s="11"/>
      <c r="M4" s="11"/>
      <c r="N4" s="11"/>
      <c r="O4" s="11"/>
    </row>
    <row r="5" spans="1:15" s="4" customFormat="1" ht="15.5" x14ac:dyDescent="0.35">
      <c r="B5" s="336" t="s">
        <v>148</v>
      </c>
      <c r="C5" s="337"/>
      <c r="D5" s="10"/>
      <c r="K5" s="11"/>
      <c r="L5" s="11"/>
      <c r="M5" s="11"/>
      <c r="N5" s="11"/>
      <c r="O5" s="11"/>
    </row>
    <row r="6" spans="1:15" s="4" customFormat="1" ht="15.5" x14ac:dyDescent="0.35">
      <c r="B6" s="34" t="s">
        <v>15</v>
      </c>
      <c r="C6" s="35" t="s">
        <v>16</v>
      </c>
      <c r="D6" s="10"/>
      <c r="K6" s="11"/>
      <c r="L6" s="11"/>
      <c r="M6" s="11"/>
      <c r="N6" s="11"/>
      <c r="O6" s="11"/>
    </row>
    <row r="7" spans="1:15" x14ac:dyDescent="0.25">
      <c r="B7" s="5"/>
      <c r="C7" s="5"/>
    </row>
    <row r="8" spans="1:15" ht="25.5" customHeight="1" x14ac:dyDescent="0.3">
      <c r="B8" s="15" t="s">
        <v>3</v>
      </c>
      <c r="C8" s="16" t="s">
        <v>4</v>
      </c>
      <c r="D8" s="17" t="s">
        <v>7</v>
      </c>
    </row>
    <row r="9" spans="1:15" ht="28.5" customHeight="1" x14ac:dyDescent="0.25">
      <c r="A9" s="320"/>
      <c r="B9" s="18" t="s">
        <v>130</v>
      </c>
      <c r="C9" s="18" t="s">
        <v>8</v>
      </c>
      <c r="D9" s="18" t="s">
        <v>131</v>
      </c>
      <c r="E9" s="320"/>
    </row>
    <row r="10" spans="1:15" ht="28.5" customHeight="1" x14ac:dyDescent="0.25">
      <c r="A10" s="320"/>
      <c r="B10" s="18" t="s">
        <v>132</v>
      </c>
      <c r="C10" s="18" t="s">
        <v>8</v>
      </c>
      <c r="D10" s="18" t="s">
        <v>133</v>
      </c>
      <c r="E10" s="320"/>
    </row>
    <row r="11" spans="1:15" ht="28.5" customHeight="1" x14ac:dyDescent="0.25">
      <c r="A11" s="320"/>
      <c r="B11" s="18" t="s">
        <v>134</v>
      </c>
      <c r="C11" s="18" t="s">
        <v>8</v>
      </c>
      <c r="D11" s="18" t="s">
        <v>69</v>
      </c>
      <c r="E11" s="320"/>
    </row>
    <row r="12" spans="1:15" ht="28.5" customHeight="1" x14ac:dyDescent="0.25">
      <c r="A12" s="320"/>
      <c r="B12" s="18" t="s">
        <v>135</v>
      </c>
      <c r="C12" s="18" t="s">
        <v>8</v>
      </c>
      <c r="D12" s="18" t="s">
        <v>78</v>
      </c>
      <c r="E12" s="320"/>
    </row>
    <row r="13" spans="1:15" ht="28.5" customHeight="1" x14ac:dyDescent="0.25">
      <c r="A13" s="320"/>
      <c r="B13" s="18" t="s">
        <v>136</v>
      </c>
      <c r="C13" s="18" t="s">
        <v>8</v>
      </c>
      <c r="D13" s="18" t="s">
        <v>92</v>
      </c>
      <c r="E13" s="320"/>
    </row>
    <row r="14" spans="1:15" ht="28.5" customHeight="1" x14ac:dyDescent="0.25">
      <c r="A14" s="320"/>
      <c r="B14" s="18" t="s">
        <v>137</v>
      </c>
      <c r="C14" s="18" t="s">
        <v>8</v>
      </c>
      <c r="D14" s="18" t="s">
        <v>138</v>
      </c>
      <c r="E14" s="320"/>
    </row>
    <row r="15" spans="1:15" ht="28.5" customHeight="1" x14ac:dyDescent="0.25">
      <c r="A15" s="320"/>
      <c r="B15" s="18" t="s">
        <v>139</v>
      </c>
      <c r="C15" s="18" t="s">
        <v>8</v>
      </c>
      <c r="D15" s="18" t="s">
        <v>140</v>
      </c>
      <c r="E15" s="320"/>
    </row>
    <row r="16" spans="1:15" ht="28.5" customHeight="1" x14ac:dyDescent="0.25">
      <c r="A16" s="320"/>
      <c r="B16" s="18" t="s">
        <v>141</v>
      </c>
      <c r="C16" s="18" t="s">
        <v>8</v>
      </c>
      <c r="D16" s="18" t="s">
        <v>142</v>
      </c>
      <c r="E16" s="320"/>
    </row>
    <row r="17" spans="1:5" ht="28.5" customHeight="1" x14ac:dyDescent="0.25">
      <c r="A17" s="320"/>
      <c r="B17" s="18" t="s">
        <v>143</v>
      </c>
      <c r="C17" s="18" t="s">
        <v>8</v>
      </c>
      <c r="D17" s="18" t="s">
        <v>144</v>
      </c>
      <c r="E17" s="320"/>
    </row>
    <row r="18" spans="1:5" ht="28.5" customHeight="1" x14ac:dyDescent="0.25">
      <c r="A18" s="320"/>
      <c r="B18" s="18" t="s">
        <v>145</v>
      </c>
      <c r="C18" s="18" t="s">
        <v>8</v>
      </c>
      <c r="D18" s="18" t="s">
        <v>146</v>
      </c>
      <c r="E18" s="320"/>
    </row>
    <row r="19" spans="1:5" ht="27.75" customHeight="1" x14ac:dyDescent="0.25">
      <c r="A19" s="320"/>
      <c r="B19" s="18" t="s">
        <v>147</v>
      </c>
      <c r="C19" s="18" t="s">
        <v>8</v>
      </c>
      <c r="D19" s="18" t="s">
        <v>122</v>
      </c>
      <c r="E19" s="320"/>
    </row>
    <row r="20" spans="1:5" x14ac:dyDescent="0.25">
      <c r="A20" s="320"/>
      <c r="D20" s="321"/>
      <c r="E20" s="320"/>
    </row>
    <row r="21" spans="1:5" x14ac:dyDescent="0.25">
      <c r="A21" s="320"/>
      <c r="D21" s="321"/>
      <c r="E21" s="320"/>
    </row>
  </sheetData>
  <mergeCells count="1">
    <mergeCell ref="B5:C5"/>
  </mergeCells>
  <pageMargins left="0.74803149606299213" right="0.74803149606299213" top="0.98425196850393704" bottom="0.98425196850393704" header="0.51181102362204722" footer="0.51181102362204722"/>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22"/>
  <sheetViews>
    <sheetView showGridLines="0" zoomScale="90" zoomScaleNormal="90" workbookViewId="0"/>
  </sheetViews>
  <sheetFormatPr defaultRowHeight="12.5" x14ac:dyDescent="0.25"/>
  <cols>
    <col min="1" max="1" width="148" style="2" customWidth="1"/>
    <col min="2" max="255" width="9.1796875" style="2"/>
    <col min="256" max="256" width="3.453125" style="2" customWidth="1"/>
    <col min="257" max="257" width="117" style="2" bestFit="1" customWidth="1"/>
    <col min="258" max="511" width="9.1796875" style="2"/>
    <col min="512" max="512" width="3.453125" style="2" customWidth="1"/>
    <col min="513" max="513" width="117" style="2" bestFit="1" customWidth="1"/>
    <col min="514" max="767" width="9.1796875" style="2"/>
    <col min="768" max="768" width="3.453125" style="2" customWidth="1"/>
    <col min="769" max="769" width="117" style="2" bestFit="1" customWidth="1"/>
    <col min="770" max="1023" width="9.1796875" style="2"/>
    <col min="1024" max="1024" width="3.453125" style="2" customWidth="1"/>
    <col min="1025" max="1025" width="117" style="2" bestFit="1" customWidth="1"/>
    <col min="1026" max="1279" width="9.1796875" style="2"/>
    <col min="1280" max="1280" width="3.453125" style="2" customWidth="1"/>
    <col min="1281" max="1281" width="117" style="2" bestFit="1" customWidth="1"/>
    <col min="1282" max="1535" width="9.1796875" style="2"/>
    <col min="1536" max="1536" width="3.453125" style="2" customWidth="1"/>
    <col min="1537" max="1537" width="117" style="2" bestFit="1" customWidth="1"/>
    <col min="1538" max="1791" width="9.1796875" style="2"/>
    <col min="1792" max="1792" width="3.453125" style="2" customWidth="1"/>
    <col min="1793" max="1793" width="117" style="2" bestFit="1" customWidth="1"/>
    <col min="1794" max="2047" width="9.1796875" style="2"/>
    <col min="2048" max="2048" width="3.453125" style="2" customWidth="1"/>
    <col min="2049" max="2049" width="117" style="2" bestFit="1" customWidth="1"/>
    <col min="2050" max="2303" width="9.1796875" style="2"/>
    <col min="2304" max="2304" width="3.453125" style="2" customWidth="1"/>
    <col min="2305" max="2305" width="117" style="2" bestFit="1" customWidth="1"/>
    <col min="2306" max="2559" width="9.1796875" style="2"/>
    <col min="2560" max="2560" width="3.453125" style="2" customWidth="1"/>
    <col min="2561" max="2561" width="117" style="2" bestFit="1" customWidth="1"/>
    <col min="2562" max="2815" width="9.1796875" style="2"/>
    <col min="2816" max="2816" width="3.453125" style="2" customWidth="1"/>
    <col min="2817" max="2817" width="117" style="2" bestFit="1" customWidth="1"/>
    <col min="2818" max="3071" width="9.1796875" style="2"/>
    <col min="3072" max="3072" width="3.453125" style="2" customWidth="1"/>
    <col min="3073" max="3073" width="117" style="2" bestFit="1" customWidth="1"/>
    <col min="3074" max="3327" width="9.1796875" style="2"/>
    <col min="3328" max="3328" width="3.453125" style="2" customWidth="1"/>
    <col min="3329" max="3329" width="117" style="2" bestFit="1" customWidth="1"/>
    <col min="3330" max="3583" width="9.1796875" style="2"/>
    <col min="3584" max="3584" width="3.453125" style="2" customWidth="1"/>
    <col min="3585" max="3585" width="117" style="2" bestFit="1" customWidth="1"/>
    <col min="3586" max="3839" width="9.1796875" style="2"/>
    <col min="3840" max="3840" width="3.453125" style="2" customWidth="1"/>
    <col min="3841" max="3841" width="117" style="2" bestFit="1" customWidth="1"/>
    <col min="3842" max="4095" width="9.1796875" style="2"/>
    <col min="4096" max="4096" width="3.453125" style="2" customWidth="1"/>
    <col min="4097" max="4097" width="117" style="2" bestFit="1" customWidth="1"/>
    <col min="4098" max="4351" width="9.1796875" style="2"/>
    <col min="4352" max="4352" width="3.453125" style="2" customWidth="1"/>
    <col min="4353" max="4353" width="117" style="2" bestFit="1" customWidth="1"/>
    <col min="4354" max="4607" width="9.1796875" style="2"/>
    <col min="4608" max="4608" width="3.453125" style="2" customWidth="1"/>
    <col min="4609" max="4609" width="117" style="2" bestFit="1" customWidth="1"/>
    <col min="4610" max="4863" width="9.1796875" style="2"/>
    <col min="4864" max="4864" width="3.453125" style="2" customWidth="1"/>
    <col min="4865" max="4865" width="117" style="2" bestFit="1" customWidth="1"/>
    <col min="4866" max="5119" width="9.1796875" style="2"/>
    <col min="5120" max="5120" width="3.453125" style="2" customWidth="1"/>
    <col min="5121" max="5121" width="117" style="2" bestFit="1" customWidth="1"/>
    <col min="5122" max="5375" width="9.1796875" style="2"/>
    <col min="5376" max="5376" width="3.453125" style="2" customWidth="1"/>
    <col min="5377" max="5377" width="117" style="2" bestFit="1" customWidth="1"/>
    <col min="5378" max="5631" width="9.1796875" style="2"/>
    <col min="5632" max="5632" width="3.453125" style="2" customWidth="1"/>
    <col min="5633" max="5633" width="117" style="2" bestFit="1" customWidth="1"/>
    <col min="5634" max="5887" width="9.1796875" style="2"/>
    <col min="5888" max="5888" width="3.453125" style="2" customWidth="1"/>
    <col min="5889" max="5889" width="117" style="2" bestFit="1" customWidth="1"/>
    <col min="5890" max="6143" width="9.1796875" style="2"/>
    <col min="6144" max="6144" width="3.453125" style="2" customWidth="1"/>
    <col min="6145" max="6145" width="117" style="2" bestFit="1" customWidth="1"/>
    <col min="6146" max="6399" width="9.1796875" style="2"/>
    <col min="6400" max="6400" width="3.453125" style="2" customWidth="1"/>
    <col min="6401" max="6401" width="117" style="2" bestFit="1" customWidth="1"/>
    <col min="6402" max="6655" width="9.1796875" style="2"/>
    <col min="6656" max="6656" width="3.453125" style="2" customWidth="1"/>
    <col min="6657" max="6657" width="117" style="2" bestFit="1" customWidth="1"/>
    <col min="6658" max="6911" width="9.1796875" style="2"/>
    <col min="6912" max="6912" width="3.453125" style="2" customWidth="1"/>
    <col min="6913" max="6913" width="117" style="2" bestFit="1" customWidth="1"/>
    <col min="6914" max="7167" width="9.1796875" style="2"/>
    <col min="7168" max="7168" width="3.453125" style="2" customWidth="1"/>
    <col min="7169" max="7169" width="117" style="2" bestFit="1" customWidth="1"/>
    <col min="7170" max="7423" width="9.1796875" style="2"/>
    <col min="7424" max="7424" width="3.453125" style="2" customWidth="1"/>
    <col min="7425" max="7425" width="117" style="2" bestFit="1" customWidth="1"/>
    <col min="7426" max="7679" width="9.1796875" style="2"/>
    <col min="7680" max="7680" width="3.453125" style="2" customWidth="1"/>
    <col min="7681" max="7681" width="117" style="2" bestFit="1" customWidth="1"/>
    <col min="7682" max="7935" width="9.1796875" style="2"/>
    <col min="7936" max="7936" width="3.453125" style="2" customWidth="1"/>
    <col min="7937" max="7937" width="117" style="2" bestFit="1" customWidth="1"/>
    <col min="7938" max="8191" width="9.1796875" style="2"/>
    <col min="8192" max="8192" width="3.453125" style="2" customWidth="1"/>
    <col min="8193" max="8193" width="117" style="2" bestFit="1" customWidth="1"/>
    <col min="8194" max="8447" width="9.1796875" style="2"/>
    <col min="8448" max="8448" width="3.453125" style="2" customWidth="1"/>
    <col min="8449" max="8449" width="117" style="2" bestFit="1" customWidth="1"/>
    <col min="8450" max="8703" width="9.1796875" style="2"/>
    <col min="8704" max="8704" width="3.453125" style="2" customWidth="1"/>
    <col min="8705" max="8705" width="117" style="2" bestFit="1" customWidth="1"/>
    <col min="8706" max="8959" width="9.1796875" style="2"/>
    <col min="8960" max="8960" width="3.453125" style="2" customWidth="1"/>
    <col min="8961" max="8961" width="117" style="2" bestFit="1" customWidth="1"/>
    <col min="8962" max="9215" width="9.1796875" style="2"/>
    <col min="9216" max="9216" width="3.453125" style="2" customWidth="1"/>
    <col min="9217" max="9217" width="117" style="2" bestFit="1" customWidth="1"/>
    <col min="9218" max="9471" width="9.1796875" style="2"/>
    <col min="9472" max="9472" width="3.453125" style="2" customWidth="1"/>
    <col min="9473" max="9473" width="117" style="2" bestFit="1" customWidth="1"/>
    <col min="9474" max="9727" width="9.1796875" style="2"/>
    <col min="9728" max="9728" width="3.453125" style="2" customWidth="1"/>
    <col min="9729" max="9729" width="117" style="2" bestFit="1" customWidth="1"/>
    <col min="9730" max="9983" width="9.1796875" style="2"/>
    <col min="9984" max="9984" width="3.453125" style="2" customWidth="1"/>
    <col min="9985" max="9985" width="117" style="2" bestFit="1" customWidth="1"/>
    <col min="9986" max="10239" width="9.1796875" style="2"/>
    <col min="10240" max="10240" width="3.453125" style="2" customWidth="1"/>
    <col min="10241" max="10241" width="117" style="2" bestFit="1" customWidth="1"/>
    <col min="10242" max="10495" width="9.1796875" style="2"/>
    <col min="10496" max="10496" width="3.453125" style="2" customWidth="1"/>
    <col min="10497" max="10497" width="117" style="2" bestFit="1" customWidth="1"/>
    <col min="10498" max="10751" width="9.1796875" style="2"/>
    <col min="10752" max="10752" width="3.453125" style="2" customWidth="1"/>
    <col min="10753" max="10753" width="117" style="2" bestFit="1" customWidth="1"/>
    <col min="10754" max="11007" width="9.1796875" style="2"/>
    <col min="11008" max="11008" width="3.453125" style="2" customWidth="1"/>
    <col min="11009" max="11009" width="117" style="2" bestFit="1" customWidth="1"/>
    <col min="11010" max="11263" width="9.1796875" style="2"/>
    <col min="11264" max="11264" width="3.453125" style="2" customWidth="1"/>
    <col min="11265" max="11265" width="117" style="2" bestFit="1" customWidth="1"/>
    <col min="11266" max="11519" width="9.1796875" style="2"/>
    <col min="11520" max="11520" width="3.453125" style="2" customWidth="1"/>
    <col min="11521" max="11521" width="117" style="2" bestFit="1" customWidth="1"/>
    <col min="11522" max="11775" width="9.1796875" style="2"/>
    <col min="11776" max="11776" width="3.453125" style="2" customWidth="1"/>
    <col min="11777" max="11777" width="117" style="2" bestFit="1" customWidth="1"/>
    <col min="11778" max="12031" width="9.1796875" style="2"/>
    <col min="12032" max="12032" width="3.453125" style="2" customWidth="1"/>
    <col min="12033" max="12033" width="117" style="2" bestFit="1" customWidth="1"/>
    <col min="12034" max="12287" width="9.1796875" style="2"/>
    <col min="12288" max="12288" width="3.453125" style="2" customWidth="1"/>
    <col min="12289" max="12289" width="117" style="2" bestFit="1" customWidth="1"/>
    <col min="12290" max="12543" width="9.1796875" style="2"/>
    <col min="12544" max="12544" width="3.453125" style="2" customWidth="1"/>
    <col min="12545" max="12545" width="117" style="2" bestFit="1" customWidth="1"/>
    <col min="12546" max="12799" width="9.1796875" style="2"/>
    <col min="12800" max="12800" width="3.453125" style="2" customWidth="1"/>
    <col min="12801" max="12801" width="117" style="2" bestFit="1" customWidth="1"/>
    <col min="12802" max="13055" width="9.1796875" style="2"/>
    <col min="13056" max="13056" width="3.453125" style="2" customWidth="1"/>
    <col min="13057" max="13057" width="117" style="2" bestFit="1" customWidth="1"/>
    <col min="13058" max="13311" width="9.1796875" style="2"/>
    <col min="13312" max="13312" width="3.453125" style="2" customWidth="1"/>
    <col min="13313" max="13313" width="117" style="2" bestFit="1" customWidth="1"/>
    <col min="13314" max="13567" width="9.1796875" style="2"/>
    <col min="13568" max="13568" width="3.453125" style="2" customWidth="1"/>
    <col min="13569" max="13569" width="117" style="2" bestFit="1" customWidth="1"/>
    <col min="13570" max="13823" width="9.1796875" style="2"/>
    <col min="13824" max="13824" width="3.453125" style="2" customWidth="1"/>
    <col min="13825" max="13825" width="117" style="2" bestFit="1" customWidth="1"/>
    <col min="13826" max="14079" width="9.1796875" style="2"/>
    <col min="14080" max="14080" width="3.453125" style="2" customWidth="1"/>
    <col min="14081" max="14081" width="117" style="2" bestFit="1" customWidth="1"/>
    <col min="14082" max="14335" width="9.1796875" style="2"/>
    <col min="14336" max="14336" width="3.453125" style="2" customWidth="1"/>
    <col min="14337" max="14337" width="117" style="2" bestFit="1" customWidth="1"/>
    <col min="14338" max="14591" width="9.1796875" style="2"/>
    <col min="14592" max="14592" width="3.453125" style="2" customWidth="1"/>
    <col min="14593" max="14593" width="117" style="2" bestFit="1" customWidth="1"/>
    <col min="14594" max="14847" width="9.1796875" style="2"/>
    <col min="14848" max="14848" width="3.453125" style="2" customWidth="1"/>
    <col min="14849" max="14849" width="117" style="2" bestFit="1" customWidth="1"/>
    <col min="14850" max="15103" width="9.1796875" style="2"/>
    <col min="15104" max="15104" width="3.453125" style="2" customWidth="1"/>
    <col min="15105" max="15105" width="117" style="2" bestFit="1" customWidth="1"/>
    <col min="15106" max="15359" width="9.1796875" style="2"/>
    <col min="15360" max="15360" width="3.453125" style="2" customWidth="1"/>
    <col min="15361" max="15361" width="117" style="2" bestFit="1" customWidth="1"/>
    <col min="15362" max="15615" width="9.1796875" style="2"/>
    <col min="15616" max="15616" width="3.453125" style="2" customWidth="1"/>
    <col min="15617" max="15617" width="117" style="2" bestFit="1" customWidth="1"/>
    <col min="15618" max="15871" width="9.1796875" style="2"/>
    <col min="15872" max="15872" width="3.453125" style="2" customWidth="1"/>
    <col min="15873" max="15873" width="117" style="2" bestFit="1" customWidth="1"/>
    <col min="15874" max="16127" width="9.1796875" style="2"/>
    <col min="16128" max="16128" width="3.453125" style="2" customWidth="1"/>
    <col min="16129" max="16129" width="117" style="2" bestFit="1" customWidth="1"/>
    <col min="16130" max="16384" width="9.1796875" style="2"/>
  </cols>
  <sheetData>
    <row r="1" spans="1:1" ht="14" x14ac:dyDescent="0.3">
      <c r="A1" s="19" t="s">
        <v>157</v>
      </c>
    </row>
    <row r="2" spans="1:1" ht="14" x14ac:dyDescent="0.3">
      <c r="A2" s="19" t="s">
        <v>158</v>
      </c>
    </row>
    <row r="3" spans="1:1" ht="14" x14ac:dyDescent="0.3">
      <c r="A3" s="19"/>
    </row>
    <row r="4" spans="1:1" ht="14" x14ac:dyDescent="0.3">
      <c r="A4" s="19" t="s">
        <v>150</v>
      </c>
    </row>
    <row r="5" spans="1:1" ht="14" x14ac:dyDescent="0.3">
      <c r="A5" s="20" t="s">
        <v>10</v>
      </c>
    </row>
    <row r="6" spans="1:1" ht="12" customHeight="1" x14ac:dyDescent="0.3">
      <c r="A6" s="21"/>
    </row>
    <row r="7" spans="1:1" ht="30.75" customHeight="1" x14ac:dyDescent="0.3">
      <c r="A7" s="22" t="s">
        <v>11</v>
      </c>
    </row>
    <row r="8" spans="1:1" ht="14" x14ac:dyDescent="0.3">
      <c r="A8" s="23" t="s">
        <v>9</v>
      </c>
    </row>
    <row r="9" spans="1:1" ht="14" x14ac:dyDescent="0.3">
      <c r="A9" s="22"/>
    </row>
    <row r="10" spans="1:1" ht="14" x14ac:dyDescent="0.3">
      <c r="A10" s="24" t="s">
        <v>0</v>
      </c>
    </row>
    <row r="11" spans="1:1" ht="14" x14ac:dyDescent="0.3">
      <c r="A11" s="22" t="s">
        <v>12</v>
      </c>
    </row>
    <row r="12" spans="1:1" ht="52.5" customHeight="1" x14ac:dyDescent="0.3">
      <c r="A12" s="25" t="s">
        <v>13</v>
      </c>
    </row>
    <row r="13" spans="1:1" ht="14" x14ac:dyDescent="0.3">
      <c r="A13" s="24" t="s">
        <v>1</v>
      </c>
    </row>
    <row r="14" spans="1:1" ht="14" x14ac:dyDescent="0.3">
      <c r="A14" s="21" t="s">
        <v>51</v>
      </c>
    </row>
    <row r="15" spans="1:1" ht="14" x14ac:dyDescent="0.3">
      <c r="A15" s="21"/>
    </row>
    <row r="16" spans="1:1" ht="14" x14ac:dyDescent="0.3">
      <c r="A16" s="21" t="s">
        <v>2</v>
      </c>
    </row>
    <row r="17" spans="1:1" ht="14" x14ac:dyDescent="0.3">
      <c r="A17" s="20" t="s">
        <v>5</v>
      </c>
    </row>
    <row r="18" spans="1:1" ht="14" x14ac:dyDescent="0.3">
      <c r="A18" s="21" t="s">
        <v>14</v>
      </c>
    </row>
    <row r="19" spans="1:1" ht="14" x14ac:dyDescent="0.3">
      <c r="A19" s="21"/>
    </row>
    <row r="20" spans="1:1" ht="14" x14ac:dyDescent="0.3">
      <c r="A20" s="21"/>
    </row>
    <row r="21" spans="1:1" ht="14" x14ac:dyDescent="0.3">
      <c r="A21" s="21"/>
    </row>
    <row r="22" spans="1:1" ht="14" x14ac:dyDescent="0.3">
      <c r="A22" s="21"/>
    </row>
  </sheetData>
  <hyperlinks>
    <hyperlink ref="A17" r:id="rId1" xr:uid="{00000000-0004-0000-0200-000000000000}"/>
    <hyperlink ref="A8" r:id="rId2" xr:uid="{00000000-0004-0000-0200-000001000000}"/>
    <hyperlink ref="A5" r:id="rId3" xr:uid="{00000000-0004-0000-0200-000002000000}"/>
  </hyperlinks>
  <pageMargins left="0.74803149606299213" right="0.74803149606299213" top="0.98425196850393704" bottom="0.98425196850393704" header="0.51181102362204722" footer="0.51181102362204722"/>
  <pageSetup paperSize="9" scale="89"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19"/>
  <sheetViews>
    <sheetView showGridLines="0" workbookViewId="0"/>
  </sheetViews>
  <sheetFormatPr defaultColWidth="9.1796875" defaultRowHeight="15.5" x14ac:dyDescent="0.35"/>
  <cols>
    <col min="1" max="1" width="12.1796875" style="40" customWidth="1"/>
    <col min="2" max="2" width="9.1796875" style="40"/>
    <col min="3" max="11" width="10.7265625" style="40" customWidth="1"/>
    <col min="12" max="12" width="4.453125" style="40" customWidth="1"/>
    <col min="13" max="16" width="10.7265625" style="40" customWidth="1"/>
    <col min="17" max="17" width="12" style="40" customWidth="1"/>
    <col min="18" max="19" width="10.7265625" style="40" customWidth="1"/>
    <col min="20" max="16384" width="9.1796875" style="40"/>
  </cols>
  <sheetData>
    <row r="1" spans="1:22" s="39" customFormat="1" ht="14" x14ac:dyDescent="0.3">
      <c r="A1" s="36" t="s">
        <v>53</v>
      </c>
      <c r="B1" s="341" t="s">
        <v>54</v>
      </c>
      <c r="C1" s="341"/>
      <c r="D1" s="341"/>
      <c r="E1" s="341"/>
      <c r="F1" s="341"/>
      <c r="G1" s="341"/>
      <c r="H1" s="341"/>
      <c r="I1" s="341"/>
      <c r="J1" s="341"/>
      <c r="K1" s="341"/>
      <c r="L1" s="341"/>
      <c r="M1" s="341"/>
      <c r="N1" s="341"/>
      <c r="O1" s="341"/>
      <c r="P1" s="341"/>
      <c r="Q1" s="341"/>
      <c r="R1" s="341"/>
      <c r="S1" s="342"/>
      <c r="T1" s="37"/>
      <c r="U1" s="38"/>
      <c r="V1" s="38"/>
    </row>
    <row r="2" spans="1:22" s="39" customFormat="1" ht="14" x14ac:dyDescent="0.3">
      <c r="A2" s="36"/>
      <c r="B2" s="343" t="s">
        <v>41</v>
      </c>
      <c r="C2" s="343"/>
      <c r="D2" s="343"/>
      <c r="E2" s="343"/>
      <c r="F2" s="343"/>
      <c r="G2" s="343"/>
      <c r="H2" s="343"/>
      <c r="I2" s="343"/>
      <c r="J2" s="343"/>
      <c r="K2" s="343"/>
      <c r="L2" s="343"/>
      <c r="M2" s="343"/>
      <c r="N2" s="343"/>
      <c r="O2" s="343"/>
      <c r="P2" s="343"/>
      <c r="Q2" s="343"/>
      <c r="R2" s="343"/>
      <c r="S2" s="344"/>
      <c r="T2" s="37"/>
      <c r="U2" s="38"/>
      <c r="V2" s="38"/>
    </row>
    <row r="3" spans="1:22" x14ac:dyDescent="0.35">
      <c r="S3" s="41" t="s">
        <v>21</v>
      </c>
    </row>
    <row r="4" spans="1:22" x14ac:dyDescent="0.35">
      <c r="A4" s="42"/>
      <c r="B4" s="42"/>
      <c r="C4" s="345" t="s">
        <v>55</v>
      </c>
      <c r="D4" s="345"/>
      <c r="E4" s="345"/>
      <c r="F4" s="345"/>
      <c r="G4" s="345"/>
      <c r="H4" s="345"/>
      <c r="I4" s="345"/>
      <c r="J4" s="345"/>
      <c r="K4" s="43"/>
      <c r="L4" s="44"/>
      <c r="M4" s="346" t="s">
        <v>52</v>
      </c>
      <c r="N4" s="346"/>
      <c r="O4" s="346"/>
      <c r="P4" s="346"/>
      <c r="Q4" s="346"/>
      <c r="R4" s="346"/>
      <c r="S4" s="37"/>
    </row>
    <row r="5" spans="1:22" ht="39.5" x14ac:dyDescent="0.35">
      <c r="A5" s="45" t="s">
        <v>44</v>
      </c>
      <c r="B5" s="46" t="s">
        <v>22</v>
      </c>
      <c r="C5" s="47" t="s">
        <v>28</v>
      </c>
      <c r="D5" s="48" t="s">
        <v>29</v>
      </c>
      <c r="E5" s="49" t="s">
        <v>30</v>
      </c>
      <c r="F5" s="48" t="s">
        <v>31</v>
      </c>
      <c r="G5" s="48" t="s">
        <v>32</v>
      </c>
      <c r="H5" s="48" t="s">
        <v>33</v>
      </c>
      <c r="I5" s="47" t="s">
        <v>34</v>
      </c>
      <c r="J5" s="47" t="s">
        <v>56</v>
      </c>
      <c r="K5" s="50" t="s">
        <v>57</v>
      </c>
      <c r="L5" s="47"/>
      <c r="M5" s="47" t="s">
        <v>35</v>
      </c>
      <c r="N5" s="47" t="s">
        <v>36</v>
      </c>
      <c r="O5" s="47" t="s">
        <v>37</v>
      </c>
      <c r="P5" s="47" t="s">
        <v>38</v>
      </c>
      <c r="Q5" s="47" t="s">
        <v>39</v>
      </c>
      <c r="R5" s="47" t="s">
        <v>151</v>
      </c>
      <c r="S5" s="50" t="s">
        <v>59</v>
      </c>
    </row>
    <row r="6" spans="1:22" x14ac:dyDescent="0.35">
      <c r="A6" s="42"/>
      <c r="B6" s="51" t="s">
        <v>23</v>
      </c>
      <c r="C6" s="28">
        <v>2.4355341056101303E-2</v>
      </c>
      <c r="D6" s="28">
        <v>4.0354467673731412E-4</v>
      </c>
      <c r="E6" s="28">
        <v>0.19985834576782119</v>
      </c>
      <c r="F6" s="28">
        <v>2.8840697497204762E-3</v>
      </c>
      <c r="G6" s="28">
        <v>2.5893028841299171E-2</v>
      </c>
      <c r="H6" s="28">
        <v>5.0743337560623478E-2</v>
      </c>
      <c r="I6" s="28">
        <v>0.16045760245492097</v>
      </c>
      <c r="J6" s="28">
        <v>3.2732974822045541E-2</v>
      </c>
      <c r="K6" s="33">
        <v>0.49732824492926941</v>
      </c>
      <c r="L6" s="28"/>
      <c r="M6" s="28">
        <v>0.3202444265715933</v>
      </c>
      <c r="N6" s="28">
        <v>2.481926430063712E-2</v>
      </c>
      <c r="O6" s="28">
        <v>1.3636049739364355E-2</v>
      </c>
      <c r="P6" s="28">
        <v>1.5112175695554182E-2</v>
      </c>
      <c r="Q6" s="28">
        <v>6.8727937554958402E-2</v>
      </c>
      <c r="R6" s="28">
        <v>6.0131901208623217E-2</v>
      </c>
      <c r="S6" s="33">
        <v>0.50267175507073059</v>
      </c>
    </row>
    <row r="7" spans="1:22" x14ac:dyDescent="0.35">
      <c r="A7" s="42"/>
      <c r="B7" s="37" t="s">
        <v>24</v>
      </c>
      <c r="C7" s="27">
        <v>2.2506943535375742E-2</v>
      </c>
      <c r="D7" s="27">
        <v>3.5944750117921948E-4</v>
      </c>
      <c r="E7" s="27">
        <v>0.14878361568041384</v>
      </c>
      <c r="F7" s="27">
        <v>1.7861775827828906E-2</v>
      </c>
      <c r="G7" s="27">
        <v>2.4055332771224687E-2</v>
      </c>
      <c r="H7" s="27">
        <v>3.5004656653299375E-2</v>
      </c>
      <c r="I7" s="27">
        <v>0.13280202678183009</v>
      </c>
      <c r="J7" s="27">
        <v>2.5659021622639666E-2</v>
      </c>
      <c r="K7" s="29">
        <v>0.40703282037379152</v>
      </c>
      <c r="L7" s="27"/>
      <c r="M7" s="27">
        <v>0.39906772213511615</v>
      </c>
      <c r="N7" s="27">
        <v>3.1543804369883542E-2</v>
      </c>
      <c r="O7" s="27">
        <v>1.2529010211851273E-2</v>
      </c>
      <c r="P7" s="27">
        <v>1.9480013233904817E-2</v>
      </c>
      <c r="Q7" s="27">
        <v>7.0738629245012161E-2</v>
      </c>
      <c r="R7" s="27">
        <v>5.960800043044058E-2</v>
      </c>
      <c r="S7" s="29">
        <v>0.59296717962620848</v>
      </c>
    </row>
    <row r="8" spans="1:22" x14ac:dyDescent="0.35">
      <c r="A8" s="51"/>
      <c r="B8" s="52" t="s">
        <v>25</v>
      </c>
      <c r="C8" s="53">
        <v>1.8679161100000001E-2</v>
      </c>
      <c r="D8" s="53">
        <v>2.6878429999999999E-4</v>
      </c>
      <c r="E8" s="53">
        <v>0.18347611380000001</v>
      </c>
      <c r="F8" s="53">
        <v>1.37090296E-2</v>
      </c>
      <c r="G8" s="53">
        <v>1.6128327200000001E-2</v>
      </c>
      <c r="H8" s="53">
        <v>4.6307390900000002E-2</v>
      </c>
      <c r="I8" s="53">
        <v>0.15220060999999999</v>
      </c>
      <c r="J8" s="54">
        <v>3.4747574699999999E-2</v>
      </c>
      <c r="K8" s="55">
        <f>SUM(C8:J8)</f>
        <v>0.46551699160000004</v>
      </c>
      <c r="L8" s="56"/>
      <c r="M8" s="53">
        <v>0.30071681</v>
      </c>
      <c r="N8" s="53">
        <v>3.2078519999999999E-2</v>
      </c>
      <c r="O8" s="53">
        <v>1.103895E-2</v>
      </c>
      <c r="P8" s="53">
        <v>2.8506509999999999E-2</v>
      </c>
      <c r="Q8" s="53">
        <v>6.7694740000000003E-2</v>
      </c>
      <c r="R8" s="54">
        <v>9.4447470000000006E-2</v>
      </c>
      <c r="S8" s="55">
        <f>SUM(M8:R8)</f>
        <v>0.53448299999999993</v>
      </c>
    </row>
    <row r="9" spans="1:22" x14ac:dyDescent="0.35">
      <c r="A9" s="57"/>
      <c r="B9" s="58"/>
      <c r="C9" s="53"/>
      <c r="D9" s="53"/>
      <c r="E9" s="53"/>
      <c r="F9" s="53"/>
      <c r="G9" s="53"/>
      <c r="H9" s="53"/>
      <c r="I9" s="53"/>
      <c r="J9" s="54"/>
      <c r="K9" s="55"/>
      <c r="L9" s="56"/>
      <c r="M9" s="53"/>
      <c r="N9" s="53"/>
      <c r="O9" s="53"/>
      <c r="P9" s="53"/>
      <c r="Q9" s="53"/>
      <c r="R9" s="54"/>
      <c r="S9" s="55"/>
    </row>
    <row r="10" spans="1:22" x14ac:dyDescent="0.35">
      <c r="S10" s="59" t="s">
        <v>61</v>
      </c>
    </row>
    <row r="11" spans="1:22" x14ac:dyDescent="0.35">
      <c r="A11" s="42"/>
      <c r="B11" s="42"/>
      <c r="C11" s="345" t="s">
        <v>55</v>
      </c>
      <c r="D11" s="345"/>
      <c r="E11" s="345"/>
      <c r="F11" s="345"/>
      <c r="G11" s="345"/>
      <c r="H11" s="345"/>
      <c r="I11" s="345"/>
      <c r="J11" s="345"/>
      <c r="K11" s="43"/>
      <c r="L11" s="44"/>
      <c r="M11" s="346" t="s">
        <v>52</v>
      </c>
      <c r="N11" s="346"/>
      <c r="O11" s="346"/>
      <c r="P11" s="346"/>
      <c r="Q11" s="346"/>
      <c r="R11" s="346"/>
    </row>
    <row r="12" spans="1:22" ht="45" customHeight="1" x14ac:dyDescent="0.35">
      <c r="A12" s="45" t="s">
        <v>44</v>
      </c>
      <c r="B12" s="60" t="s">
        <v>22</v>
      </c>
      <c r="C12" s="47" t="s">
        <v>28</v>
      </c>
      <c r="D12" s="48" t="s">
        <v>29</v>
      </c>
      <c r="E12" s="49" t="s">
        <v>30</v>
      </c>
      <c r="F12" s="48" t="s">
        <v>31</v>
      </c>
      <c r="G12" s="48" t="s">
        <v>32</v>
      </c>
      <c r="H12" s="48" t="s">
        <v>33</v>
      </c>
      <c r="I12" s="47" t="s">
        <v>34</v>
      </c>
      <c r="J12" s="47" t="s">
        <v>56</v>
      </c>
      <c r="K12" s="50" t="s">
        <v>57</v>
      </c>
      <c r="L12" s="47"/>
      <c r="M12" s="47" t="s">
        <v>35</v>
      </c>
      <c r="N12" s="47" t="s">
        <v>36</v>
      </c>
      <c r="O12" s="47" t="s">
        <v>37</v>
      </c>
      <c r="P12" s="47" t="s">
        <v>38</v>
      </c>
      <c r="Q12" s="47" t="s">
        <v>39</v>
      </c>
      <c r="R12" s="47" t="s">
        <v>58</v>
      </c>
      <c r="S12" s="50" t="s">
        <v>59</v>
      </c>
    </row>
    <row r="13" spans="1:22" x14ac:dyDescent="0.35">
      <c r="A13" s="42"/>
      <c r="B13" s="51" t="s">
        <v>23</v>
      </c>
      <c r="C13" s="61">
        <v>655.59655100000089</v>
      </c>
      <c r="D13" s="61">
        <v>10.862607000000001</v>
      </c>
      <c r="E13" s="61">
        <v>5379.7826879999902</v>
      </c>
      <c r="F13" s="61">
        <v>77.633328000000049</v>
      </c>
      <c r="G13" s="61">
        <v>696.98799800000131</v>
      </c>
      <c r="H13" s="61">
        <v>1365.9080779999888</v>
      </c>
      <c r="I13" s="61">
        <v>4319.194319999996</v>
      </c>
      <c r="J13" s="61">
        <v>881.10551800000485</v>
      </c>
      <c r="K13" s="62">
        <v>13387.071087999982</v>
      </c>
      <c r="L13" s="61"/>
      <c r="M13" s="61">
        <v>8620.3326430000598</v>
      </c>
      <c r="N13" s="61">
        <v>668.08442700000535</v>
      </c>
      <c r="O13" s="61">
        <v>367.05489599999748</v>
      </c>
      <c r="P13" s="61">
        <v>406.78922299999641</v>
      </c>
      <c r="Q13" s="61">
        <v>1850.0171570000105</v>
      </c>
      <c r="R13" s="61">
        <v>1618.6292340000066</v>
      </c>
      <c r="S13" s="62">
        <v>13530.907580000077</v>
      </c>
    </row>
    <row r="14" spans="1:22" x14ac:dyDescent="0.35">
      <c r="A14" s="42"/>
      <c r="B14" s="42" t="s">
        <v>24</v>
      </c>
      <c r="C14" s="63">
        <v>814.30584800000304</v>
      </c>
      <c r="D14" s="63">
        <v>13.005915</v>
      </c>
      <c r="E14" s="63">
        <v>5381.0747629999896</v>
      </c>
      <c r="F14" s="63">
        <v>646.11864500000001</v>
      </c>
      <c r="G14" s="63">
        <v>869.80188800000406</v>
      </c>
      <c r="H14" s="63">
        <v>1265.68446700001</v>
      </c>
      <c r="I14" s="63">
        <v>4803.38644199995</v>
      </c>
      <c r="J14" s="63">
        <v>927.71609599999897</v>
      </c>
      <c r="K14" s="64">
        <f>SUM(C14:J14)</f>
        <v>14721.094063999955</v>
      </c>
      <c r="L14" s="63"/>
      <c r="M14" s="65">
        <v>14432.929345000086</v>
      </c>
      <c r="N14" s="63">
        <v>1140.832681999997</v>
      </c>
      <c r="O14" s="63">
        <v>453.13190999999881</v>
      </c>
      <c r="P14" s="63">
        <v>704.52617200000452</v>
      </c>
      <c r="Q14" s="63">
        <v>2558.3768899999868</v>
      </c>
      <c r="R14" s="63">
        <v>2155.8197040000082</v>
      </c>
      <c r="S14" s="64">
        <v>21445.61670300008</v>
      </c>
    </row>
    <row r="15" spans="1:22" s="72" customFormat="1" x14ac:dyDescent="0.35">
      <c r="A15" s="66"/>
      <c r="B15" s="67" t="s">
        <v>25</v>
      </c>
      <c r="C15" s="68">
        <v>538.38957700000003</v>
      </c>
      <c r="D15" s="68">
        <v>7.7471709999999998</v>
      </c>
      <c r="E15" s="68">
        <v>5288.3331879999996</v>
      </c>
      <c r="F15" s="68">
        <v>395.135447</v>
      </c>
      <c r="G15" s="68">
        <v>464.86687599999999</v>
      </c>
      <c r="H15" s="68">
        <v>1334.71822</v>
      </c>
      <c r="I15" s="68">
        <v>4386.8791449999999</v>
      </c>
      <c r="J15" s="69">
        <v>1001.529565</v>
      </c>
      <c r="K15" s="70">
        <f>SUM(C15:J15)</f>
        <v>13417.599189</v>
      </c>
      <c r="L15" s="71"/>
      <c r="M15" s="68">
        <v>8667.5625999999993</v>
      </c>
      <c r="N15" s="68">
        <v>924.59929999999997</v>
      </c>
      <c r="O15" s="68">
        <v>318.17590000000001</v>
      </c>
      <c r="P15" s="68">
        <v>821.64340000000004</v>
      </c>
      <c r="Q15" s="68">
        <v>1951.1659</v>
      </c>
      <c r="R15" s="69">
        <v>2722.26</v>
      </c>
      <c r="S15" s="70">
        <f>SUM(M15:R15)</f>
        <v>15405.4071</v>
      </c>
    </row>
    <row r="17" spans="1:19" x14ac:dyDescent="0.35">
      <c r="A17" s="338"/>
      <c r="B17" s="339"/>
      <c r="C17" s="339"/>
      <c r="D17" s="339"/>
      <c r="E17" s="339"/>
      <c r="F17" s="339"/>
      <c r="G17" s="339"/>
      <c r="H17" s="339"/>
      <c r="I17" s="339"/>
      <c r="J17" s="339"/>
      <c r="K17" s="340"/>
      <c r="R17" s="74" t="s">
        <v>26</v>
      </c>
      <c r="S17" s="75">
        <v>42795</v>
      </c>
    </row>
    <row r="18" spans="1:19" x14ac:dyDescent="0.35">
      <c r="A18" s="76" t="s">
        <v>50</v>
      </c>
      <c r="B18" s="73"/>
      <c r="C18" s="31"/>
      <c r="D18" s="31"/>
      <c r="E18" s="77"/>
      <c r="F18" s="77"/>
      <c r="G18" s="77"/>
      <c r="H18" s="77"/>
      <c r="I18" s="73"/>
      <c r="J18" s="73"/>
      <c r="K18" s="73"/>
      <c r="R18" s="78" t="s">
        <v>27</v>
      </c>
      <c r="S18" s="79">
        <v>43040</v>
      </c>
    </row>
    <row r="19" spans="1:19" x14ac:dyDescent="0.35">
      <c r="A19" s="80" t="s">
        <v>40</v>
      </c>
      <c r="B19" s="73"/>
      <c r="C19" s="31"/>
      <c r="D19" s="31"/>
      <c r="E19" s="31"/>
      <c r="F19" s="73"/>
      <c r="G19" s="77"/>
      <c r="H19" s="77"/>
      <c r="I19" s="73"/>
      <c r="J19" s="73"/>
      <c r="K19" s="73"/>
    </row>
  </sheetData>
  <mergeCells count="7">
    <mergeCell ref="A17:K17"/>
    <mergeCell ref="B1:S1"/>
    <mergeCell ref="B2:S2"/>
    <mergeCell ref="C4:J4"/>
    <mergeCell ref="M4:R4"/>
    <mergeCell ref="C11:J11"/>
    <mergeCell ref="M11:R11"/>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22"/>
  <sheetViews>
    <sheetView showGridLines="0" workbookViewId="0">
      <selection activeCell="B16" sqref="B16"/>
    </sheetView>
  </sheetViews>
  <sheetFormatPr defaultColWidth="9.1796875" defaultRowHeight="15.5" x14ac:dyDescent="0.35"/>
  <cols>
    <col min="1" max="1" width="14.7265625" style="40" customWidth="1"/>
    <col min="2" max="2" width="9.1796875" style="40"/>
    <col min="3" max="11" width="10.7265625" style="40" customWidth="1"/>
    <col min="12" max="16384" width="9.1796875" style="40"/>
  </cols>
  <sheetData>
    <row r="1" spans="1:16" x14ac:dyDescent="0.35">
      <c r="A1" s="81" t="s">
        <v>63</v>
      </c>
      <c r="B1" s="347" t="s">
        <v>64</v>
      </c>
      <c r="C1" s="347"/>
      <c r="D1" s="347"/>
      <c r="E1" s="347"/>
      <c r="F1" s="347"/>
      <c r="G1" s="347"/>
      <c r="H1" s="347"/>
      <c r="I1" s="347"/>
      <c r="J1" s="347"/>
      <c r="K1" s="347"/>
      <c r="L1" s="82"/>
      <c r="M1" s="82"/>
      <c r="N1" s="82"/>
      <c r="O1" s="82"/>
      <c r="P1" s="82"/>
    </row>
    <row r="2" spans="1:16" x14ac:dyDescent="0.35">
      <c r="A2" s="81"/>
      <c r="B2" s="348" t="s">
        <v>20</v>
      </c>
      <c r="C2" s="348"/>
      <c r="D2" s="348"/>
      <c r="E2" s="348"/>
      <c r="F2" s="348"/>
      <c r="G2" s="348"/>
      <c r="H2" s="348"/>
      <c r="I2" s="348"/>
      <c r="J2" s="348"/>
      <c r="K2" s="348"/>
      <c r="L2" s="82"/>
      <c r="M2" s="82"/>
      <c r="N2" s="82"/>
      <c r="O2" s="82"/>
      <c r="P2" s="82"/>
    </row>
    <row r="3" spans="1:16" x14ac:dyDescent="0.35">
      <c r="A3" s="83"/>
      <c r="B3" s="83"/>
      <c r="C3" s="84"/>
      <c r="D3" s="85"/>
      <c r="E3" s="86"/>
      <c r="F3" s="87"/>
      <c r="G3" s="88"/>
      <c r="H3" s="88"/>
      <c r="I3" s="85"/>
      <c r="J3" s="85"/>
      <c r="K3" s="89" t="s">
        <v>21</v>
      </c>
      <c r="L3" s="90"/>
      <c r="M3" s="82"/>
      <c r="N3" s="82"/>
      <c r="O3" s="82"/>
      <c r="P3" s="82"/>
    </row>
    <row r="4" spans="1:16" x14ac:dyDescent="0.35">
      <c r="A4" s="91"/>
      <c r="B4" s="91"/>
      <c r="C4" s="349" t="s">
        <v>65</v>
      </c>
      <c r="D4" s="350"/>
      <c r="E4" s="350"/>
      <c r="F4" s="350"/>
      <c r="G4" s="350"/>
      <c r="H4" s="350"/>
      <c r="I4" s="350"/>
      <c r="J4" s="351"/>
      <c r="K4" s="92"/>
      <c r="L4" s="90"/>
      <c r="M4" s="82"/>
      <c r="N4" s="82"/>
      <c r="O4" s="82"/>
      <c r="P4" s="82"/>
    </row>
    <row r="5" spans="1:16" ht="38.5" x14ac:dyDescent="0.35">
      <c r="A5" s="93" t="s">
        <v>44</v>
      </c>
      <c r="B5" s="94" t="s">
        <v>22</v>
      </c>
      <c r="C5" s="95" t="s">
        <v>28</v>
      </c>
      <c r="D5" s="96" t="s">
        <v>29</v>
      </c>
      <c r="E5" s="97" t="s">
        <v>30</v>
      </c>
      <c r="F5" s="96" t="s">
        <v>31</v>
      </c>
      <c r="G5" s="96" t="s">
        <v>32</v>
      </c>
      <c r="H5" s="96" t="s">
        <v>33</v>
      </c>
      <c r="I5" s="95" t="s">
        <v>34</v>
      </c>
      <c r="J5" s="98" t="s">
        <v>56</v>
      </c>
      <c r="K5" s="99" t="s">
        <v>66</v>
      </c>
      <c r="L5" s="90"/>
      <c r="M5" s="82"/>
      <c r="N5" s="82"/>
      <c r="O5" s="82"/>
      <c r="P5" s="82"/>
    </row>
    <row r="6" spans="1:16" x14ac:dyDescent="0.35">
      <c r="A6" s="100"/>
      <c r="B6" s="83" t="s">
        <v>23</v>
      </c>
      <c r="C6" s="30">
        <v>3.4623718686127E-2</v>
      </c>
      <c r="D6" s="30">
        <v>6.4996228787412148E-4</v>
      </c>
      <c r="E6" s="30">
        <v>0.26427554712556656</v>
      </c>
      <c r="F6" s="30">
        <v>5.2909043935497842E-2</v>
      </c>
      <c r="G6" s="30">
        <v>0.13234027301741219</v>
      </c>
      <c r="H6" s="30">
        <v>8.8376103322647795E-2</v>
      </c>
      <c r="I6" s="30">
        <v>0.38638365106382377</v>
      </c>
      <c r="J6" s="101">
        <v>4.0441700561050661E-2</v>
      </c>
      <c r="K6" s="102">
        <v>1</v>
      </c>
      <c r="L6" s="90"/>
      <c r="M6" s="82"/>
      <c r="N6" s="82"/>
      <c r="O6" s="82"/>
      <c r="P6" s="82"/>
    </row>
    <row r="7" spans="1:16" x14ac:dyDescent="0.35">
      <c r="A7" s="103"/>
      <c r="B7" s="91" t="s">
        <v>24</v>
      </c>
      <c r="C7" s="32">
        <v>2.2583563052277392E-2</v>
      </c>
      <c r="D7" s="32">
        <v>4.4892147103448596E-4</v>
      </c>
      <c r="E7" s="32">
        <v>0.22850198751114537</v>
      </c>
      <c r="F7" s="32">
        <v>3.0372267333813319E-2</v>
      </c>
      <c r="G7" s="32">
        <v>0.13365112730712059</v>
      </c>
      <c r="H7" s="32">
        <v>7.8522936832600476E-2</v>
      </c>
      <c r="I7" s="32">
        <v>0.46790746471311451</v>
      </c>
      <c r="J7" s="32">
        <v>3.8011731778893915E-2</v>
      </c>
      <c r="K7" s="104">
        <v>1</v>
      </c>
      <c r="L7" s="90"/>
      <c r="M7" s="82"/>
      <c r="N7" s="82"/>
      <c r="O7" s="82"/>
      <c r="P7" s="82"/>
    </row>
    <row r="8" spans="1:16" x14ac:dyDescent="0.35">
      <c r="A8" s="105"/>
      <c r="B8" s="83" t="s">
        <v>25</v>
      </c>
      <c r="C8" s="106">
        <v>2.3221150499999999E-2</v>
      </c>
      <c r="D8" s="106">
        <v>2.5092929999999999E-4</v>
      </c>
      <c r="E8" s="106">
        <v>0.20007523660000001</v>
      </c>
      <c r="F8" s="106">
        <v>2.3647129199999999E-2</v>
      </c>
      <c r="G8" s="106">
        <v>0.1605727552</v>
      </c>
      <c r="H8" s="106">
        <v>0.12962606039999999</v>
      </c>
      <c r="I8" s="106">
        <v>0.41371692090000001</v>
      </c>
      <c r="J8" s="107">
        <v>4.8889817799999999E-2</v>
      </c>
      <c r="K8" s="108">
        <f>SUM(C8:J8)</f>
        <v>0.99999999989999999</v>
      </c>
      <c r="L8" s="90"/>
      <c r="M8" s="82"/>
      <c r="N8" s="82"/>
      <c r="O8" s="82"/>
      <c r="P8" s="82"/>
    </row>
    <row r="9" spans="1:16" x14ac:dyDescent="0.35">
      <c r="A9" s="105"/>
      <c r="B9" s="83"/>
      <c r="C9" s="30"/>
      <c r="D9" s="30"/>
      <c r="E9" s="30"/>
      <c r="F9" s="30"/>
      <c r="G9" s="30"/>
      <c r="H9" s="30"/>
      <c r="I9" s="30"/>
      <c r="J9" s="30"/>
      <c r="K9" s="30"/>
      <c r="L9" s="90"/>
      <c r="M9" s="82"/>
      <c r="N9" s="82"/>
      <c r="O9" s="82"/>
      <c r="P9" s="82"/>
    </row>
    <row r="10" spans="1:16" x14ac:dyDescent="0.35">
      <c r="A10" s="105"/>
      <c r="B10" s="83"/>
      <c r="C10" s="30"/>
      <c r="D10" s="30"/>
      <c r="E10" s="30"/>
      <c r="F10" s="30"/>
      <c r="G10" s="30"/>
      <c r="H10" s="30"/>
      <c r="I10" s="30"/>
      <c r="J10" s="30"/>
      <c r="K10" s="30"/>
      <c r="L10" s="90"/>
      <c r="M10" s="82"/>
      <c r="N10" s="82"/>
      <c r="O10" s="82"/>
      <c r="P10" s="82"/>
    </row>
    <row r="11" spans="1:16" x14ac:dyDescent="0.35">
      <c r="A11" s="103"/>
      <c r="B11" s="85"/>
      <c r="C11" s="349" t="s">
        <v>65</v>
      </c>
      <c r="D11" s="350"/>
      <c r="E11" s="350"/>
      <c r="F11" s="350"/>
      <c r="G11" s="350"/>
      <c r="H11" s="350"/>
      <c r="I11" s="350"/>
      <c r="J11" s="351"/>
      <c r="K11" s="109" t="s">
        <v>61</v>
      </c>
      <c r="L11" s="90"/>
      <c r="M11" s="82"/>
      <c r="N11" s="82"/>
      <c r="O11" s="82"/>
      <c r="P11" s="82"/>
    </row>
    <row r="12" spans="1:16" ht="38.5" x14ac:dyDescent="0.35">
      <c r="A12" s="93" t="s">
        <v>44</v>
      </c>
      <c r="B12" s="110" t="s">
        <v>22</v>
      </c>
      <c r="C12" s="95" t="s">
        <v>28</v>
      </c>
      <c r="D12" s="96" t="s">
        <v>29</v>
      </c>
      <c r="E12" s="97" t="s">
        <v>30</v>
      </c>
      <c r="F12" s="96" t="s">
        <v>31</v>
      </c>
      <c r="G12" s="96" t="s">
        <v>32</v>
      </c>
      <c r="H12" s="96" t="s">
        <v>33</v>
      </c>
      <c r="I12" s="95" t="s">
        <v>34</v>
      </c>
      <c r="J12" s="98" t="s">
        <v>56</v>
      </c>
      <c r="K12" s="99" t="s">
        <v>66</v>
      </c>
      <c r="L12" s="90"/>
      <c r="M12" s="82"/>
      <c r="N12" s="82"/>
      <c r="O12" s="82"/>
      <c r="P12" s="82"/>
    </row>
    <row r="13" spans="1:16" x14ac:dyDescent="0.35">
      <c r="A13" s="100"/>
      <c r="B13" s="83" t="s">
        <v>23</v>
      </c>
      <c r="C13" s="111">
        <v>932.00052099999709</v>
      </c>
      <c r="D13" s="111">
        <v>17.495671000000012</v>
      </c>
      <c r="E13" s="111">
        <v>7113.7635400000008</v>
      </c>
      <c r="F13" s="111">
        <v>1424.2045159999998</v>
      </c>
      <c r="G13" s="111">
        <v>3562.3326459999839</v>
      </c>
      <c r="H13" s="111">
        <v>2378.9060639999916</v>
      </c>
      <c r="I13" s="111">
        <v>10400.666876999901</v>
      </c>
      <c r="J13" s="112">
        <v>1088.608833</v>
      </c>
      <c r="K13" s="113">
        <v>26917.978667999872</v>
      </c>
      <c r="L13" s="90"/>
      <c r="M13" s="82"/>
      <c r="N13" s="82"/>
      <c r="O13" s="82"/>
      <c r="P13" s="82"/>
    </row>
    <row r="14" spans="1:16" x14ac:dyDescent="0.35">
      <c r="A14" s="103"/>
      <c r="B14" s="91" t="s">
        <v>24</v>
      </c>
      <c r="C14" s="114">
        <v>816.77319300000272</v>
      </c>
      <c r="D14" s="114">
        <v>16.236012999999996</v>
      </c>
      <c r="E14" s="114">
        <v>8264.1652920000233</v>
      </c>
      <c r="F14" s="114">
        <v>1098.4650079999997</v>
      </c>
      <c r="G14" s="114">
        <v>4833.7216649999991</v>
      </c>
      <c r="H14" s="114">
        <v>2839.9163449999978</v>
      </c>
      <c r="I14" s="114">
        <v>16922.673941999026</v>
      </c>
      <c r="J14" s="114">
        <v>1374.7593090000025</v>
      </c>
      <c r="K14" s="115">
        <v>36166.710766999051</v>
      </c>
      <c r="L14" s="90"/>
      <c r="M14" s="82"/>
      <c r="N14" s="82"/>
      <c r="O14" s="82"/>
      <c r="P14" s="82"/>
    </row>
    <row r="15" spans="1:16" x14ac:dyDescent="0.35">
      <c r="A15" s="105"/>
      <c r="B15" s="83" t="s">
        <v>25</v>
      </c>
      <c r="C15" s="116">
        <v>669.30336799999998</v>
      </c>
      <c r="D15" s="116">
        <v>7.2325369999999998</v>
      </c>
      <c r="E15" s="116">
        <v>5766.7698099999998</v>
      </c>
      <c r="F15" s="116">
        <v>681.58135500000003</v>
      </c>
      <c r="G15" s="116">
        <v>4628.1895370000002</v>
      </c>
      <c r="H15" s="116">
        <v>3736.212759</v>
      </c>
      <c r="I15" s="116">
        <v>11924.565424</v>
      </c>
      <c r="J15" s="117">
        <v>1409.1515280000001</v>
      </c>
      <c r="K15" s="118">
        <f>SUM(C15:J15)</f>
        <v>28823.006317999996</v>
      </c>
      <c r="L15" s="90"/>
      <c r="M15" s="82"/>
      <c r="N15" s="82"/>
      <c r="O15" s="82"/>
      <c r="P15" s="82"/>
    </row>
    <row r="16" spans="1:16" x14ac:dyDescent="0.35">
      <c r="A16" s="105"/>
      <c r="B16" s="119"/>
      <c r="C16" s="120"/>
      <c r="D16" s="120"/>
      <c r="E16" s="120"/>
      <c r="F16" s="120"/>
      <c r="G16" s="120"/>
      <c r="H16" s="120"/>
      <c r="I16" s="120"/>
      <c r="J16" s="120"/>
      <c r="K16" s="121"/>
      <c r="L16" s="90"/>
      <c r="M16" s="82"/>
      <c r="N16" s="82"/>
      <c r="O16" s="82"/>
      <c r="P16" s="82"/>
    </row>
    <row r="17" spans="1:16" x14ac:dyDescent="0.35">
      <c r="A17" s="122"/>
      <c r="B17" s="122"/>
      <c r="C17" s="122"/>
      <c r="D17" s="123"/>
      <c r="E17" s="122"/>
      <c r="F17" s="122"/>
      <c r="G17" s="122"/>
      <c r="H17" s="123"/>
      <c r="I17" s="124"/>
      <c r="J17" s="122"/>
      <c r="K17" s="82"/>
      <c r="L17" s="90"/>
      <c r="M17" s="82"/>
      <c r="N17" s="82"/>
      <c r="O17" s="82"/>
      <c r="P17" s="82"/>
    </row>
    <row r="18" spans="1:16" x14ac:dyDescent="0.35">
      <c r="A18" s="125" t="s">
        <v>50</v>
      </c>
      <c r="B18" s="126"/>
      <c r="C18" s="31"/>
      <c r="D18" s="31"/>
      <c r="E18" s="127"/>
      <c r="F18" s="127"/>
      <c r="G18" s="127"/>
      <c r="H18" s="127"/>
      <c r="I18" s="128"/>
      <c r="J18" s="129" t="s">
        <v>26</v>
      </c>
      <c r="K18" s="130">
        <v>42795</v>
      </c>
      <c r="L18" s="90"/>
    </row>
    <row r="19" spans="1:16" x14ac:dyDescent="0.35">
      <c r="A19" s="131" t="s">
        <v>40</v>
      </c>
      <c r="B19" s="126"/>
      <c r="C19" s="31"/>
      <c r="D19" s="31"/>
      <c r="E19" s="31"/>
      <c r="F19" s="126"/>
      <c r="G19" s="127"/>
      <c r="H19" s="127"/>
      <c r="I19" s="128"/>
      <c r="J19" s="132" t="s">
        <v>27</v>
      </c>
      <c r="K19" s="133">
        <v>43040</v>
      </c>
      <c r="L19" s="134"/>
    </row>
    <row r="20" spans="1:16" s="136" customFormat="1" ht="15.75" customHeight="1" x14ac:dyDescent="0.35">
      <c r="A20" s="82"/>
      <c r="B20" s="126"/>
      <c r="C20" s="126"/>
      <c r="D20" s="126"/>
      <c r="E20" s="126"/>
      <c r="F20" s="126"/>
      <c r="G20" s="126"/>
      <c r="H20" s="126"/>
      <c r="I20" s="126"/>
      <c r="J20" s="126"/>
      <c r="K20" s="126"/>
      <c r="L20" s="135"/>
      <c r="M20" s="135"/>
      <c r="N20" s="135"/>
      <c r="O20" s="135"/>
      <c r="P20" s="135"/>
    </row>
    <row r="21" spans="1:16" x14ac:dyDescent="0.35">
      <c r="L21" s="128"/>
    </row>
    <row r="22" spans="1:16" x14ac:dyDescent="0.35">
      <c r="L22" s="82"/>
    </row>
  </sheetData>
  <mergeCells count="4">
    <mergeCell ref="B1:K1"/>
    <mergeCell ref="B2:K2"/>
    <mergeCell ref="C4:J4"/>
    <mergeCell ref="C11:J1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41"/>
  <sheetViews>
    <sheetView showGridLines="0" workbookViewId="0"/>
  </sheetViews>
  <sheetFormatPr defaultColWidth="9.1796875" defaultRowHeight="14" x14ac:dyDescent="0.3"/>
  <cols>
    <col min="1" max="1" width="15.81640625" style="38" customWidth="1"/>
    <col min="2" max="2" width="9.1796875" style="38"/>
    <col min="3" max="5" width="22.54296875" style="38" customWidth="1"/>
    <col min="6" max="6" width="3.26953125" style="38" customWidth="1"/>
    <col min="7" max="8" width="16.81640625" style="38" customWidth="1"/>
    <col min="9" max="9" width="20.453125" style="38" customWidth="1"/>
    <col min="10" max="10" width="7.1796875" style="38" customWidth="1"/>
    <col min="11" max="12" width="16.26953125" style="38" customWidth="1"/>
    <col min="13" max="13" width="20.7265625" style="38" customWidth="1"/>
    <col min="14" max="18" width="11.453125" style="38" customWidth="1"/>
    <col min="19" max="19" width="13.7265625" style="38" customWidth="1"/>
    <col min="20" max="20" width="9" style="38" customWidth="1"/>
    <col min="21" max="21" width="11.26953125" style="38" customWidth="1"/>
    <col min="22" max="16384" width="9.1796875" style="38"/>
  </cols>
  <sheetData>
    <row r="1" spans="1:21" x14ac:dyDescent="0.3">
      <c r="A1" s="36" t="s">
        <v>68</v>
      </c>
      <c r="B1" s="361" t="s">
        <v>69</v>
      </c>
      <c r="C1" s="361"/>
      <c r="D1" s="361"/>
      <c r="E1" s="361"/>
      <c r="F1" s="361"/>
      <c r="G1" s="361"/>
      <c r="H1" s="361"/>
      <c r="I1" s="137"/>
      <c r="J1" s="137"/>
      <c r="K1" s="137"/>
      <c r="L1" s="137"/>
      <c r="M1" s="137"/>
    </row>
    <row r="2" spans="1:21" s="40" customFormat="1" ht="15.5" x14ac:dyDescent="0.35">
      <c r="A2" s="138"/>
      <c r="B2" s="362" t="s">
        <v>41</v>
      </c>
      <c r="C2" s="362"/>
      <c r="D2" s="362"/>
      <c r="E2" s="362"/>
      <c r="F2" s="139"/>
      <c r="G2" s="139"/>
      <c r="H2" s="139"/>
      <c r="I2" s="139"/>
      <c r="J2" s="139"/>
      <c r="K2" s="139"/>
      <c r="L2" s="139"/>
      <c r="M2" s="139"/>
    </row>
    <row r="3" spans="1:21" s="145" customFormat="1" x14ac:dyDescent="0.3">
      <c r="A3" s="37"/>
      <c r="B3" s="37"/>
      <c r="C3" s="140"/>
      <c r="D3" s="37"/>
      <c r="E3" s="37"/>
      <c r="F3" s="141"/>
      <c r="G3" s="142"/>
      <c r="H3" s="143"/>
      <c r="I3" s="141"/>
      <c r="J3" s="52"/>
      <c r="K3" s="37"/>
      <c r="L3" s="58"/>
      <c r="M3" s="144" t="s">
        <v>21</v>
      </c>
    </row>
    <row r="4" spans="1:21" s="145" customFormat="1" x14ac:dyDescent="0.3">
      <c r="A4" s="37"/>
      <c r="B4" s="37"/>
      <c r="C4" s="363" t="s">
        <v>70</v>
      </c>
      <c r="D4" s="364"/>
      <c r="E4" s="365"/>
      <c r="F4" s="141"/>
      <c r="G4" s="352" t="s">
        <v>71</v>
      </c>
      <c r="H4" s="353"/>
      <c r="I4" s="354"/>
      <c r="J4" s="37"/>
      <c r="K4" s="352" t="s">
        <v>72</v>
      </c>
      <c r="L4" s="353"/>
      <c r="M4" s="354"/>
    </row>
    <row r="5" spans="1:21" s="149" customFormat="1" ht="26.25" customHeight="1" x14ac:dyDescent="0.3">
      <c r="A5" s="146" t="s">
        <v>44</v>
      </c>
      <c r="B5" s="44" t="s">
        <v>22</v>
      </c>
      <c r="C5" s="147" t="s">
        <v>73</v>
      </c>
      <c r="D5" s="147" t="s">
        <v>74</v>
      </c>
      <c r="E5" s="147" t="s">
        <v>75</v>
      </c>
      <c r="F5" s="148"/>
      <c r="G5" s="148" t="s">
        <v>73</v>
      </c>
      <c r="H5" s="148" t="s">
        <v>74</v>
      </c>
      <c r="I5" s="148" t="s">
        <v>75</v>
      </c>
      <c r="J5" s="148"/>
      <c r="K5" s="148" t="s">
        <v>73</v>
      </c>
      <c r="L5" s="148" t="s">
        <v>76</v>
      </c>
      <c r="M5" s="148" t="s">
        <v>75</v>
      </c>
    </row>
    <row r="6" spans="1:21" s="149" customFormat="1" ht="16.5" customHeight="1" x14ac:dyDescent="0.3">
      <c r="A6" s="150"/>
      <c r="B6" s="51" t="s">
        <v>23</v>
      </c>
      <c r="C6" s="27">
        <v>9.0577690312888731E-2</v>
      </c>
      <c r="D6" s="27">
        <v>2.6174621022406908E-2</v>
      </c>
      <c r="E6" s="27">
        <v>0.11675231133529564</v>
      </c>
      <c r="F6" s="27"/>
      <c r="G6" s="27">
        <v>9.1550896262303422E-2</v>
      </c>
      <c r="H6" s="27">
        <v>0.79169679240240098</v>
      </c>
      <c r="I6" s="27">
        <v>0.88324768866470438</v>
      </c>
      <c r="J6" s="27"/>
      <c r="K6" s="27">
        <v>0.18212858657519215</v>
      </c>
      <c r="L6" s="27">
        <v>0.81787141342480785</v>
      </c>
      <c r="M6" s="27">
        <v>1</v>
      </c>
    </row>
    <row r="7" spans="1:21" s="149" customFormat="1" ht="15.75" customHeight="1" x14ac:dyDescent="0.3">
      <c r="A7" s="150"/>
      <c r="B7" s="37" t="s">
        <v>24</v>
      </c>
      <c r="C7" s="27">
        <v>7.1256841523828468E-2</v>
      </c>
      <c r="D7" s="27">
        <v>2.6352815592794222E-2</v>
      </c>
      <c r="E7" s="27">
        <v>9.7609657116622686E-2</v>
      </c>
      <c r="F7" s="37"/>
      <c r="G7" s="27">
        <v>0.1038066127519304</v>
      </c>
      <c r="H7" s="27">
        <v>0.79858373013144679</v>
      </c>
      <c r="I7" s="27">
        <v>0.90239034288337727</v>
      </c>
      <c r="J7" s="37"/>
      <c r="K7" s="27">
        <v>0.17506345427575887</v>
      </c>
      <c r="L7" s="27">
        <v>0.82493654572424113</v>
      </c>
      <c r="M7" s="27">
        <v>1</v>
      </c>
    </row>
    <row r="8" spans="1:21" s="149" customFormat="1" ht="15.75" customHeight="1" x14ac:dyDescent="0.3">
      <c r="A8" s="150"/>
      <c r="B8" s="52" t="s">
        <v>25</v>
      </c>
      <c r="C8" s="28">
        <v>9.6997680000000003E-2</v>
      </c>
      <c r="D8" s="28">
        <v>3.2413690000000002E-2</v>
      </c>
      <c r="E8" s="28">
        <f>SUM(C8:D8)</f>
        <v>0.12941137</v>
      </c>
      <c r="F8" s="52"/>
      <c r="G8" s="28">
        <v>0.1113678</v>
      </c>
      <c r="H8" s="28">
        <v>0.75922080000000003</v>
      </c>
      <c r="I8" s="28">
        <f>SUM(G8:H8)</f>
        <v>0.87058860000000005</v>
      </c>
      <c r="J8" s="52"/>
      <c r="K8" s="151">
        <v>0.2084</v>
      </c>
      <c r="L8" s="28">
        <v>0.79159999999999997</v>
      </c>
      <c r="M8" s="28">
        <v>1</v>
      </c>
    </row>
    <row r="9" spans="1:21" s="149" customFormat="1" ht="15.75" customHeight="1" x14ac:dyDescent="0.3">
      <c r="A9" s="150"/>
      <c r="B9" s="58"/>
      <c r="C9" s="152"/>
      <c r="D9" s="152"/>
      <c r="E9" s="152"/>
      <c r="F9" s="58"/>
      <c r="G9" s="152"/>
      <c r="H9" s="152"/>
      <c r="I9" s="152"/>
      <c r="J9" s="58"/>
      <c r="K9" s="152"/>
      <c r="L9" s="152"/>
      <c r="M9" s="28"/>
    </row>
    <row r="10" spans="1:21" x14ac:dyDescent="0.3">
      <c r="A10" s="153"/>
      <c r="B10" s="153"/>
      <c r="C10" s="153"/>
      <c r="D10" s="153"/>
      <c r="E10" s="153"/>
      <c r="F10" s="154"/>
      <c r="G10" s="155"/>
      <c r="H10" s="156"/>
      <c r="I10" s="157"/>
      <c r="J10" s="157"/>
      <c r="K10" s="157"/>
      <c r="L10" s="157"/>
      <c r="M10" s="109" t="s">
        <v>61</v>
      </c>
    </row>
    <row r="11" spans="1:21" x14ac:dyDescent="0.3">
      <c r="A11" s="52"/>
      <c r="B11" s="52"/>
      <c r="C11" s="355" t="s">
        <v>70</v>
      </c>
      <c r="D11" s="356"/>
      <c r="E11" s="357"/>
      <c r="F11" s="158"/>
      <c r="G11" s="358" t="s">
        <v>71</v>
      </c>
      <c r="H11" s="359"/>
      <c r="I11" s="360"/>
      <c r="J11" s="52"/>
      <c r="K11" s="358" t="s">
        <v>72</v>
      </c>
      <c r="L11" s="359"/>
      <c r="M11" s="360"/>
    </row>
    <row r="12" spans="1:21" ht="25.5" x14ac:dyDescent="0.3">
      <c r="A12" s="146" t="s">
        <v>44</v>
      </c>
      <c r="B12" s="44" t="s">
        <v>22</v>
      </c>
      <c r="C12" s="147" t="s">
        <v>73</v>
      </c>
      <c r="D12" s="147" t="s">
        <v>74</v>
      </c>
      <c r="E12" s="147" t="s">
        <v>75</v>
      </c>
      <c r="F12" s="148"/>
      <c r="G12" s="148" t="s">
        <v>73</v>
      </c>
      <c r="H12" s="148" t="s">
        <v>74</v>
      </c>
      <c r="I12" s="148" t="s">
        <v>75</v>
      </c>
      <c r="J12" s="148"/>
      <c r="K12" s="148" t="s">
        <v>73</v>
      </c>
      <c r="L12" s="148" t="s">
        <v>76</v>
      </c>
      <c r="M12" s="148" t="s">
        <v>75</v>
      </c>
      <c r="N12" s="159"/>
      <c r="O12" s="159"/>
      <c r="P12" s="159"/>
      <c r="Q12" s="159"/>
      <c r="R12" s="159"/>
      <c r="S12" s="159"/>
      <c r="T12" s="159"/>
      <c r="U12" s="159"/>
    </row>
    <row r="13" spans="1:21" x14ac:dyDescent="0.3">
      <c r="A13" s="160"/>
      <c r="B13" s="51" t="s">
        <v>23</v>
      </c>
      <c r="C13" s="61">
        <v>13387.071088000042</v>
      </c>
      <c r="D13" s="61">
        <v>3868.5189600000358</v>
      </c>
      <c r="E13" s="161">
        <v>17255.590048000078</v>
      </c>
      <c r="F13" s="52"/>
      <c r="G13" s="61">
        <v>13530.907580000161</v>
      </c>
      <c r="H13" s="61">
        <v>117010.06289099915</v>
      </c>
      <c r="I13" s="161">
        <v>130540.97047099931</v>
      </c>
      <c r="J13" s="52"/>
      <c r="K13" s="162">
        <v>26917.978668000203</v>
      </c>
      <c r="L13" s="162">
        <v>120878.58185099918</v>
      </c>
      <c r="M13" s="162">
        <v>147796.56051899938</v>
      </c>
      <c r="N13" s="159"/>
      <c r="O13" s="159"/>
      <c r="P13" s="159"/>
      <c r="Q13" s="159"/>
      <c r="R13" s="159"/>
      <c r="S13" s="159"/>
      <c r="T13" s="159"/>
      <c r="U13" s="159"/>
    </row>
    <row r="14" spans="1:21" x14ac:dyDescent="0.3">
      <c r="A14" s="44"/>
      <c r="B14" s="163" t="s">
        <v>24</v>
      </c>
      <c r="C14" s="164">
        <v>14721.094064000328</v>
      </c>
      <c r="D14" s="164">
        <v>5444.2811229999497</v>
      </c>
      <c r="E14" s="164">
        <v>20165.375187000278</v>
      </c>
      <c r="F14" s="165"/>
      <c r="G14" s="164">
        <v>21445.61670299977</v>
      </c>
      <c r="H14" s="164">
        <v>164981.01737099921</v>
      </c>
      <c r="I14" s="164">
        <v>186426.63407399898</v>
      </c>
      <c r="J14" s="165"/>
      <c r="K14" s="164">
        <v>36166.710767000099</v>
      </c>
      <c r="L14" s="164">
        <v>170425.29849399917</v>
      </c>
      <c r="M14" s="164">
        <v>206592.00926099927</v>
      </c>
    </row>
    <row r="15" spans="1:21" x14ac:dyDescent="0.3">
      <c r="A15" s="44"/>
      <c r="B15" s="163" t="s">
        <v>25</v>
      </c>
      <c r="C15" s="166">
        <v>13417.599</v>
      </c>
      <c r="D15" s="166">
        <v>4483.7560000000003</v>
      </c>
      <c r="E15" s="167">
        <v>17901.349999999999</v>
      </c>
      <c r="F15" s="168"/>
      <c r="G15" s="166">
        <v>15405.41</v>
      </c>
      <c r="H15" s="166">
        <v>105022.31</v>
      </c>
      <c r="I15" s="167">
        <v>120427.71</v>
      </c>
      <c r="J15" s="168"/>
      <c r="K15" s="166">
        <f>(C15+G15)</f>
        <v>28823.008999999998</v>
      </c>
      <c r="L15" s="166">
        <f>(D15+H15)</f>
        <v>109506.06599999999</v>
      </c>
      <c r="M15" s="166">
        <f>SUM(K15:L15)</f>
        <v>138329.07499999998</v>
      </c>
    </row>
    <row r="16" spans="1:21" x14ac:dyDescent="0.3">
      <c r="A16" s="44"/>
      <c r="B16" s="163"/>
      <c r="C16" s="169"/>
      <c r="D16" s="164"/>
      <c r="E16" s="164"/>
      <c r="F16" s="165"/>
      <c r="G16" s="164"/>
      <c r="H16" s="164"/>
      <c r="I16" s="164"/>
      <c r="J16" s="165"/>
      <c r="K16" s="164"/>
      <c r="L16" s="164"/>
      <c r="M16" s="169"/>
    </row>
    <row r="17" spans="1:20" x14ac:dyDescent="0.3">
      <c r="A17" s="171"/>
      <c r="B17" s="172"/>
      <c r="C17" s="172"/>
      <c r="D17" s="170"/>
      <c r="E17" s="170"/>
      <c r="F17" s="173"/>
      <c r="G17" s="170"/>
      <c r="H17" s="173"/>
      <c r="I17" s="172"/>
      <c r="J17" s="172"/>
      <c r="K17" s="170"/>
      <c r="L17" s="37"/>
      <c r="M17" s="37"/>
    </row>
    <row r="18" spans="1:20" x14ac:dyDescent="0.3">
      <c r="A18" s="174" t="s">
        <v>50</v>
      </c>
      <c r="B18" s="37"/>
      <c r="C18" s="27"/>
      <c r="D18" s="27"/>
      <c r="E18" s="42"/>
      <c r="F18" s="42"/>
      <c r="G18" s="42"/>
      <c r="H18" s="42"/>
      <c r="I18" s="37"/>
      <c r="J18" s="37"/>
      <c r="K18" s="37"/>
      <c r="L18" s="175" t="s">
        <v>26</v>
      </c>
      <c r="M18" s="75">
        <v>42795</v>
      </c>
    </row>
    <row r="19" spans="1:20" x14ac:dyDescent="0.3">
      <c r="A19" s="176" t="s">
        <v>40</v>
      </c>
      <c r="B19" s="37"/>
      <c r="C19" s="27"/>
      <c r="D19" s="27"/>
      <c r="E19" s="27"/>
      <c r="F19" s="37"/>
      <c r="G19" s="42"/>
      <c r="H19" s="42"/>
      <c r="I19" s="37"/>
      <c r="J19" s="37"/>
      <c r="K19" s="37"/>
      <c r="L19" s="177" t="s">
        <v>27</v>
      </c>
      <c r="M19" s="79">
        <v>43040</v>
      </c>
    </row>
    <row r="20" spans="1:20" x14ac:dyDescent="0.3">
      <c r="A20" s="178"/>
      <c r="B20" s="178"/>
      <c r="C20" s="178"/>
      <c r="D20" s="178"/>
      <c r="E20" s="178"/>
      <c r="F20" s="178"/>
      <c r="G20" s="178"/>
      <c r="H20" s="178"/>
      <c r="I20" s="178"/>
      <c r="J20" s="178"/>
      <c r="K20" s="178"/>
      <c r="L20" s="178"/>
      <c r="M20" s="178"/>
    </row>
    <row r="21" spans="1:20" x14ac:dyDescent="0.3">
      <c r="A21" s="178"/>
      <c r="B21" s="178"/>
      <c r="C21" s="178"/>
      <c r="D21" s="178"/>
      <c r="E21" s="178"/>
      <c r="F21" s="178"/>
      <c r="G21" s="178"/>
      <c r="H21" s="178"/>
      <c r="I21" s="178"/>
      <c r="J21" s="178"/>
      <c r="K21" s="178"/>
      <c r="L21" s="178"/>
      <c r="M21" s="178"/>
    </row>
    <row r="22" spans="1:20" x14ac:dyDescent="0.3">
      <c r="A22" s="178"/>
      <c r="B22" s="178"/>
      <c r="C22" s="178"/>
      <c r="D22" s="178"/>
      <c r="E22" s="178"/>
      <c r="F22" s="178"/>
      <c r="G22" s="178"/>
      <c r="H22" s="178"/>
      <c r="I22" s="178"/>
      <c r="J22" s="178"/>
      <c r="K22" s="178"/>
      <c r="L22" s="178"/>
      <c r="M22" s="178"/>
      <c r="N22" s="179"/>
      <c r="O22" s="179"/>
      <c r="P22" s="179"/>
      <c r="Q22" s="179"/>
      <c r="R22" s="179"/>
      <c r="S22" s="179"/>
      <c r="T22" s="179"/>
    </row>
    <row r="23" spans="1:20" x14ac:dyDescent="0.3">
      <c r="E23" s="179"/>
      <c r="F23" s="179"/>
      <c r="G23" s="179"/>
      <c r="H23" s="179"/>
      <c r="N23" s="179"/>
      <c r="O23" s="179"/>
      <c r="P23" s="179"/>
      <c r="Q23" s="179"/>
      <c r="R23" s="179"/>
      <c r="S23" s="179"/>
      <c r="T23" s="179"/>
    </row>
    <row r="24" spans="1:20" x14ac:dyDescent="0.3">
      <c r="E24" s="179"/>
      <c r="F24" s="179"/>
      <c r="G24" s="179"/>
      <c r="H24" s="179"/>
      <c r="N24" s="179"/>
      <c r="O24" s="179"/>
      <c r="P24" s="179"/>
      <c r="Q24" s="179"/>
      <c r="R24" s="179"/>
      <c r="S24" s="179"/>
      <c r="T24" s="179"/>
    </row>
    <row r="25" spans="1:20" x14ac:dyDescent="0.3">
      <c r="E25" s="179"/>
      <c r="F25" s="179"/>
      <c r="G25" s="179"/>
      <c r="H25" s="179"/>
      <c r="I25" s="179"/>
      <c r="J25" s="179"/>
      <c r="K25" s="179"/>
      <c r="L25" s="179"/>
      <c r="M25" s="179"/>
      <c r="N25" s="179"/>
      <c r="O25" s="179"/>
      <c r="P25" s="179"/>
      <c r="Q25" s="179"/>
      <c r="R25" s="179"/>
      <c r="S25" s="179"/>
      <c r="T25" s="179"/>
    </row>
    <row r="26" spans="1:20" x14ac:dyDescent="0.3">
      <c r="E26" s="179"/>
      <c r="F26" s="179"/>
      <c r="G26" s="179"/>
      <c r="H26" s="179"/>
      <c r="I26" s="179"/>
      <c r="J26" s="179"/>
      <c r="K26" s="180"/>
      <c r="L26" s="179"/>
      <c r="M26" s="179"/>
      <c r="N26" s="179"/>
      <c r="O26" s="179"/>
      <c r="P26" s="179"/>
      <c r="Q26" s="179"/>
      <c r="R26" s="179"/>
      <c r="S26" s="179"/>
      <c r="T26" s="179"/>
    </row>
    <row r="27" spans="1:20" x14ac:dyDescent="0.3">
      <c r="E27" s="179"/>
      <c r="F27" s="179"/>
      <c r="G27" s="179"/>
      <c r="H27" s="179"/>
      <c r="I27" s="179"/>
      <c r="J27" s="179"/>
      <c r="K27" s="179"/>
      <c r="L27" s="179"/>
      <c r="M27" s="179"/>
      <c r="N27" s="179"/>
      <c r="O27" s="179"/>
      <c r="P27" s="179"/>
      <c r="Q27" s="179"/>
      <c r="R27" s="179"/>
      <c r="S27" s="179"/>
      <c r="T27" s="179"/>
    </row>
    <row r="28" spans="1:20" x14ac:dyDescent="0.3">
      <c r="I28" s="179"/>
      <c r="J28" s="179"/>
      <c r="K28" s="179"/>
      <c r="L28" s="179"/>
      <c r="M28" s="179"/>
      <c r="N28" s="179"/>
      <c r="O28" s="179"/>
      <c r="P28" s="179"/>
      <c r="Q28" s="179"/>
      <c r="R28" s="179"/>
      <c r="S28" s="179"/>
      <c r="T28" s="179"/>
    </row>
    <row r="29" spans="1:20" x14ac:dyDescent="0.3">
      <c r="I29" s="179"/>
      <c r="J29" s="179"/>
      <c r="K29" s="179"/>
      <c r="L29" s="179"/>
      <c r="M29" s="179"/>
      <c r="N29" s="179"/>
      <c r="O29" s="179"/>
      <c r="P29" s="179"/>
      <c r="Q29" s="179"/>
      <c r="R29" s="179"/>
      <c r="S29" s="179"/>
      <c r="T29" s="179"/>
    </row>
    <row r="30" spans="1:20" x14ac:dyDescent="0.3">
      <c r="I30" s="179"/>
      <c r="J30" s="179"/>
      <c r="K30" s="179"/>
      <c r="L30" s="179"/>
      <c r="M30" s="179"/>
      <c r="N30" s="179"/>
      <c r="O30" s="179"/>
      <c r="P30" s="179"/>
      <c r="Q30" s="179"/>
      <c r="R30" s="179"/>
      <c r="S30" s="179"/>
      <c r="T30" s="179"/>
    </row>
    <row r="31" spans="1:20" x14ac:dyDescent="0.3">
      <c r="I31" s="179"/>
      <c r="J31" s="179"/>
      <c r="K31" s="179"/>
      <c r="L31" s="179"/>
      <c r="M31" s="179"/>
      <c r="N31" s="179"/>
      <c r="O31" s="179"/>
      <c r="P31" s="179"/>
      <c r="Q31" s="179"/>
      <c r="R31" s="179"/>
      <c r="S31" s="179"/>
      <c r="T31" s="179"/>
    </row>
    <row r="32" spans="1:20" x14ac:dyDescent="0.3">
      <c r="I32" s="179"/>
      <c r="J32" s="179"/>
      <c r="K32" s="179"/>
      <c r="L32" s="179"/>
      <c r="M32" s="179"/>
      <c r="N32" s="179"/>
      <c r="O32" s="179"/>
      <c r="P32" s="179"/>
      <c r="Q32" s="179"/>
      <c r="R32" s="179"/>
      <c r="S32" s="179"/>
      <c r="T32" s="179"/>
    </row>
    <row r="33" spans="9:20" x14ac:dyDescent="0.3">
      <c r="I33" s="179"/>
      <c r="J33" s="179"/>
      <c r="K33" s="179"/>
      <c r="L33" s="179"/>
      <c r="M33" s="179"/>
      <c r="N33" s="179"/>
      <c r="O33" s="179"/>
      <c r="P33" s="179"/>
      <c r="Q33" s="179"/>
      <c r="R33" s="179"/>
      <c r="S33" s="179"/>
      <c r="T33" s="179"/>
    </row>
    <row r="34" spans="9:20" x14ac:dyDescent="0.3">
      <c r="I34" s="179"/>
      <c r="J34" s="179"/>
      <c r="K34" s="179"/>
      <c r="L34" s="179"/>
      <c r="M34" s="179"/>
      <c r="N34" s="179"/>
      <c r="O34" s="179"/>
      <c r="P34" s="179"/>
      <c r="Q34" s="179"/>
      <c r="R34" s="179"/>
      <c r="S34" s="179"/>
      <c r="T34" s="179"/>
    </row>
    <row r="35" spans="9:20" x14ac:dyDescent="0.3">
      <c r="I35" s="179"/>
      <c r="J35" s="179"/>
      <c r="K35" s="179"/>
      <c r="L35" s="179"/>
      <c r="M35" s="179"/>
      <c r="N35" s="179"/>
      <c r="O35" s="179"/>
      <c r="P35" s="179"/>
      <c r="Q35" s="179"/>
      <c r="R35" s="179"/>
      <c r="S35" s="179"/>
      <c r="T35" s="179"/>
    </row>
    <row r="36" spans="9:20" x14ac:dyDescent="0.3">
      <c r="I36" s="179"/>
      <c r="J36" s="179"/>
      <c r="K36" s="179"/>
      <c r="L36" s="179"/>
      <c r="M36" s="179"/>
      <c r="N36" s="179"/>
      <c r="O36" s="179"/>
      <c r="P36" s="179"/>
      <c r="Q36" s="179"/>
      <c r="R36" s="179"/>
      <c r="S36" s="179"/>
      <c r="T36" s="179"/>
    </row>
    <row r="37" spans="9:20" x14ac:dyDescent="0.3">
      <c r="I37" s="179"/>
      <c r="J37" s="179"/>
      <c r="K37" s="179"/>
      <c r="L37" s="179"/>
      <c r="M37" s="179"/>
      <c r="N37" s="179"/>
      <c r="O37" s="179"/>
      <c r="P37" s="179"/>
      <c r="Q37" s="179"/>
      <c r="R37" s="179"/>
      <c r="S37" s="179"/>
      <c r="T37" s="179"/>
    </row>
    <row r="38" spans="9:20" x14ac:dyDescent="0.3">
      <c r="I38" s="179"/>
      <c r="J38" s="179"/>
      <c r="K38" s="179"/>
      <c r="L38" s="179"/>
      <c r="M38" s="179"/>
      <c r="N38" s="179"/>
      <c r="O38" s="179"/>
      <c r="P38" s="179"/>
      <c r="Q38" s="179"/>
      <c r="R38" s="179"/>
      <c r="S38" s="179"/>
      <c r="T38" s="179"/>
    </row>
    <row r="39" spans="9:20" x14ac:dyDescent="0.3">
      <c r="I39" s="179"/>
      <c r="J39" s="179"/>
      <c r="K39" s="179"/>
      <c r="L39" s="179"/>
      <c r="M39" s="179"/>
    </row>
    <row r="40" spans="9:20" x14ac:dyDescent="0.3">
      <c r="I40" s="179"/>
      <c r="J40" s="179"/>
      <c r="K40" s="179"/>
      <c r="L40" s="179"/>
      <c r="M40" s="179"/>
    </row>
    <row r="41" spans="9:20" x14ac:dyDescent="0.3">
      <c r="I41" s="179"/>
      <c r="J41" s="179"/>
      <c r="K41" s="179"/>
      <c r="L41" s="179"/>
      <c r="M41" s="179"/>
    </row>
  </sheetData>
  <mergeCells count="8">
    <mergeCell ref="K4:M4"/>
    <mergeCell ref="C11:E11"/>
    <mergeCell ref="G11:I11"/>
    <mergeCell ref="K11:M11"/>
    <mergeCell ref="B1:H1"/>
    <mergeCell ref="B2:E2"/>
    <mergeCell ref="C4:E4"/>
    <mergeCell ref="G4:I4"/>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87"/>
  <sheetViews>
    <sheetView zoomScale="90" zoomScaleNormal="90" workbookViewId="0"/>
  </sheetViews>
  <sheetFormatPr defaultColWidth="9.1796875" defaultRowHeight="14" x14ac:dyDescent="0.3"/>
  <cols>
    <col min="1" max="3" width="11.453125" style="38" customWidth="1"/>
    <col min="4" max="4" width="17" style="38" customWidth="1"/>
    <col min="5" max="13" width="12.26953125" style="38" customWidth="1"/>
    <col min="14" max="14" width="9.1796875" style="38" customWidth="1"/>
    <col min="15" max="17" width="12.26953125" style="38" customWidth="1"/>
    <col min="18" max="18" width="13.7265625" style="38" customWidth="1"/>
    <col min="19" max="20" width="12.26953125" style="38" customWidth="1"/>
    <col min="21" max="21" width="9.1796875" style="38"/>
    <col min="22" max="22" width="9.54296875" style="38" bestFit="1" customWidth="1"/>
    <col min="23" max="16384" width="9.1796875" style="38"/>
  </cols>
  <sheetData>
    <row r="1" spans="1:20" x14ac:dyDescent="0.3">
      <c r="A1" s="36" t="s">
        <v>77</v>
      </c>
      <c r="B1" s="361" t="s">
        <v>78</v>
      </c>
      <c r="C1" s="361"/>
      <c r="D1" s="361"/>
      <c r="E1" s="361"/>
      <c r="F1" s="361"/>
      <c r="G1" s="361"/>
      <c r="H1" s="361"/>
      <c r="I1" s="361"/>
      <c r="J1" s="361"/>
      <c r="K1" s="361"/>
      <c r="L1" s="361"/>
      <c r="M1" s="361"/>
      <c r="N1" s="361"/>
      <c r="O1" s="361"/>
      <c r="P1" s="361"/>
      <c r="Q1" s="361"/>
      <c r="R1" s="361"/>
      <c r="S1" s="361"/>
      <c r="T1" s="385"/>
    </row>
    <row r="2" spans="1:20" x14ac:dyDescent="0.3">
      <c r="A2" s="181"/>
      <c r="B2" s="386" t="s">
        <v>152</v>
      </c>
      <c r="C2" s="386"/>
      <c r="D2" s="386"/>
      <c r="E2" s="386"/>
      <c r="F2" s="386"/>
      <c r="G2" s="182"/>
      <c r="H2" s="183"/>
      <c r="I2" s="184"/>
      <c r="J2" s="184"/>
      <c r="K2" s="184"/>
      <c r="L2" s="184"/>
      <c r="M2" s="184"/>
      <c r="N2" s="184"/>
      <c r="O2" s="184"/>
      <c r="P2" s="184"/>
      <c r="Q2" s="184"/>
      <c r="R2" s="184"/>
      <c r="S2" s="184"/>
      <c r="T2" s="184"/>
    </row>
    <row r="3" spans="1:20" x14ac:dyDescent="0.3">
      <c r="A3" s="159"/>
      <c r="B3" s="159"/>
      <c r="C3" s="159"/>
      <c r="D3" s="159"/>
      <c r="E3" s="366" t="s">
        <v>79</v>
      </c>
      <c r="F3" s="367"/>
      <c r="G3" s="367"/>
      <c r="H3" s="367"/>
      <c r="I3" s="367"/>
      <c r="J3" s="367"/>
      <c r="K3" s="367"/>
      <c r="L3" s="367"/>
      <c r="M3" s="367"/>
      <c r="N3" s="367"/>
      <c r="O3" s="367"/>
      <c r="P3" s="367"/>
      <c r="Q3" s="367"/>
      <c r="R3" s="367"/>
      <c r="S3" s="367"/>
      <c r="T3" s="322" t="s">
        <v>61</v>
      </c>
    </row>
    <row r="4" spans="1:20" x14ac:dyDescent="0.3">
      <c r="E4" s="369" t="s">
        <v>80</v>
      </c>
      <c r="F4" s="369"/>
      <c r="G4" s="369"/>
      <c r="H4" s="369"/>
      <c r="I4" s="369"/>
      <c r="J4" s="369"/>
      <c r="K4" s="369"/>
      <c r="L4" s="369"/>
      <c r="M4" s="185"/>
      <c r="N4" s="186"/>
      <c r="O4" s="369" t="s">
        <v>81</v>
      </c>
      <c r="P4" s="369"/>
      <c r="Q4" s="369"/>
      <c r="R4" s="369"/>
      <c r="S4" s="369"/>
    </row>
    <row r="5" spans="1:20" s="187" customFormat="1" ht="42" x14ac:dyDescent="0.3">
      <c r="D5" s="188"/>
      <c r="E5" s="189" t="s">
        <v>28</v>
      </c>
      <c r="F5" s="189" t="s">
        <v>29</v>
      </c>
      <c r="G5" s="189" t="s">
        <v>30</v>
      </c>
      <c r="H5" s="189" t="s">
        <v>31</v>
      </c>
      <c r="I5" s="189" t="s">
        <v>32</v>
      </c>
      <c r="J5" s="189" t="s">
        <v>33</v>
      </c>
      <c r="K5" s="189" t="s">
        <v>34</v>
      </c>
      <c r="L5" s="189" t="s">
        <v>56</v>
      </c>
      <c r="M5" s="189" t="s">
        <v>82</v>
      </c>
      <c r="N5" s="189"/>
      <c r="O5" s="189" t="s">
        <v>35</v>
      </c>
      <c r="P5" s="189" t="s">
        <v>36</v>
      </c>
      <c r="Q5" s="189" t="s">
        <v>37</v>
      </c>
      <c r="R5" s="189" t="s">
        <v>39</v>
      </c>
      <c r="S5" s="189" t="s">
        <v>154</v>
      </c>
      <c r="T5" s="189" t="s">
        <v>153</v>
      </c>
    </row>
    <row r="6" spans="1:20" x14ac:dyDescent="0.3">
      <c r="D6" s="159"/>
      <c r="E6" s="190"/>
      <c r="F6" s="190"/>
      <c r="G6" s="190"/>
      <c r="H6" s="190"/>
      <c r="I6" s="190"/>
      <c r="J6" s="190"/>
      <c r="K6" s="190"/>
      <c r="L6" s="190"/>
      <c r="M6" s="190"/>
      <c r="N6" s="190"/>
      <c r="O6" s="190"/>
      <c r="P6" s="190"/>
      <c r="Q6" s="190"/>
      <c r="R6" s="190"/>
      <c r="S6" s="190"/>
      <c r="T6" s="190"/>
    </row>
    <row r="7" spans="1:20" x14ac:dyDescent="0.3">
      <c r="A7" s="191"/>
      <c r="B7" s="379" t="s">
        <v>80</v>
      </c>
      <c r="C7" s="38" t="s">
        <v>28</v>
      </c>
      <c r="D7" s="192"/>
      <c r="E7" s="193">
        <v>83.084413999999938</v>
      </c>
      <c r="F7" s="193">
        <v>1.6770900000000002</v>
      </c>
      <c r="G7" s="193">
        <v>386.06155499999954</v>
      </c>
      <c r="H7" s="193">
        <v>0.26027300000000003</v>
      </c>
      <c r="I7" s="193">
        <v>77.123593000000128</v>
      </c>
      <c r="J7" s="193">
        <v>11.368593999999996</v>
      </c>
      <c r="K7" s="193">
        <v>63.845328000000002</v>
      </c>
      <c r="L7" s="193">
        <v>32.175703999999982</v>
      </c>
      <c r="M7" s="193">
        <f>SUM(E7:L7)</f>
        <v>655.59655099999964</v>
      </c>
      <c r="N7" s="193"/>
      <c r="O7" s="193">
        <v>7.0597509999999977</v>
      </c>
      <c r="P7" s="193">
        <v>0.15706700000000001</v>
      </c>
      <c r="Q7" s="193">
        <v>31.087127999999982</v>
      </c>
      <c r="R7" s="193">
        <v>24.859204000000009</v>
      </c>
      <c r="S7" s="193" t="s">
        <v>83</v>
      </c>
      <c r="T7" s="193">
        <f>SUM(O7:S7)</f>
        <v>63.163149999999987</v>
      </c>
    </row>
    <row r="8" spans="1:20" x14ac:dyDescent="0.3">
      <c r="A8" s="373" t="s">
        <v>84</v>
      </c>
      <c r="B8" s="380"/>
      <c r="C8" s="38" t="s">
        <v>29</v>
      </c>
      <c r="D8" s="192"/>
      <c r="E8" s="193">
        <v>1.6859440000000001</v>
      </c>
      <c r="F8" s="193" t="s">
        <v>83</v>
      </c>
      <c r="G8" s="193">
        <v>5.8680830000000013</v>
      </c>
      <c r="H8" s="193" t="s">
        <v>83</v>
      </c>
      <c r="I8" s="193">
        <v>0.85121299999999978</v>
      </c>
      <c r="J8" s="193">
        <v>1.2441999999999998E-2</v>
      </c>
      <c r="K8" s="193">
        <v>2.420636</v>
      </c>
      <c r="L8" s="193">
        <v>2.4288999999999998E-2</v>
      </c>
      <c r="M8" s="193">
        <f t="shared" ref="M8:M23" si="0">SUM(E8:L8)</f>
        <v>10.862607000000001</v>
      </c>
      <c r="N8" s="193"/>
      <c r="O8" s="193" t="s">
        <v>83</v>
      </c>
      <c r="P8" s="193">
        <v>1.9449999999999999E-3</v>
      </c>
      <c r="Q8" s="193">
        <v>2.4367E-2</v>
      </c>
      <c r="R8" s="193">
        <v>0.36934800000000001</v>
      </c>
      <c r="S8" s="193" t="s">
        <v>83</v>
      </c>
      <c r="T8" s="193">
        <f t="shared" ref="T8:T23" si="1">SUM(O8:S8)</f>
        <v>0.39566000000000001</v>
      </c>
    </row>
    <row r="9" spans="1:20" x14ac:dyDescent="0.3">
      <c r="A9" s="374"/>
      <c r="B9" s="380"/>
      <c r="C9" s="38" t="s">
        <v>30</v>
      </c>
      <c r="D9" s="192"/>
      <c r="E9" s="193">
        <v>485.5786880000004</v>
      </c>
      <c r="F9" s="193">
        <v>6.238607</v>
      </c>
      <c r="G9" s="193">
        <v>3622.3493310000017</v>
      </c>
      <c r="H9" s="193">
        <v>26.900550999999993</v>
      </c>
      <c r="I9" s="193">
        <v>391.5745659999983</v>
      </c>
      <c r="J9" s="193">
        <v>289.92010399999981</v>
      </c>
      <c r="K9" s="193">
        <v>389.53972900000019</v>
      </c>
      <c r="L9" s="193">
        <v>167.68111199999984</v>
      </c>
      <c r="M9" s="193">
        <f t="shared" si="0"/>
        <v>5379.7826880000002</v>
      </c>
      <c r="N9" s="193"/>
      <c r="O9" s="193">
        <v>51.604711000000073</v>
      </c>
      <c r="P9" s="193">
        <v>6.0828699999999962</v>
      </c>
      <c r="Q9" s="193">
        <v>24.285991000000006</v>
      </c>
      <c r="R9" s="193">
        <v>37.218245999999979</v>
      </c>
      <c r="S9" s="193" t="s">
        <v>83</v>
      </c>
      <c r="T9" s="193">
        <f t="shared" si="1"/>
        <v>119.19181800000005</v>
      </c>
    </row>
    <row r="10" spans="1:20" x14ac:dyDescent="0.3">
      <c r="A10" s="374"/>
      <c r="B10" s="380"/>
      <c r="C10" s="38" t="s">
        <v>31</v>
      </c>
      <c r="D10" s="192"/>
      <c r="E10" s="193">
        <v>1.0622070000000001</v>
      </c>
      <c r="F10" s="193" t="s">
        <v>83</v>
      </c>
      <c r="G10" s="193">
        <v>38.265049999999988</v>
      </c>
      <c r="H10" s="193">
        <v>0.99976500000000013</v>
      </c>
      <c r="I10" s="193">
        <v>1.81233</v>
      </c>
      <c r="J10" s="193">
        <v>1.9494699999999996</v>
      </c>
      <c r="K10" s="193">
        <v>20.923115000000006</v>
      </c>
      <c r="L10" s="193">
        <v>12.621390999999999</v>
      </c>
      <c r="M10" s="193">
        <f t="shared" si="0"/>
        <v>77.633328000000006</v>
      </c>
      <c r="N10" s="193"/>
      <c r="O10" s="193">
        <v>311.62435099999988</v>
      </c>
      <c r="P10" s="193">
        <v>30.578991000000002</v>
      </c>
      <c r="Q10" s="193">
        <v>97.686243999999988</v>
      </c>
      <c r="R10" s="193">
        <v>25.676135000000006</v>
      </c>
      <c r="S10" s="193" t="s">
        <v>83</v>
      </c>
      <c r="T10" s="193">
        <f t="shared" si="1"/>
        <v>465.56572099999988</v>
      </c>
    </row>
    <row r="11" spans="1:20" x14ac:dyDescent="0.3">
      <c r="A11" s="374"/>
      <c r="B11" s="380"/>
      <c r="C11" s="38" t="s">
        <v>32</v>
      </c>
      <c r="D11" s="192"/>
      <c r="E11" s="193">
        <v>97.168573000000066</v>
      </c>
      <c r="F11" s="193">
        <v>1.0301749999999998</v>
      </c>
      <c r="G11" s="193">
        <v>347.23347100000007</v>
      </c>
      <c r="H11" s="193">
        <v>0.79909299999999983</v>
      </c>
      <c r="I11" s="193">
        <v>98.205186000000396</v>
      </c>
      <c r="J11" s="193">
        <v>9.3061510000000052</v>
      </c>
      <c r="K11" s="193">
        <v>92.53998300000012</v>
      </c>
      <c r="L11" s="193">
        <v>50.705366000000033</v>
      </c>
      <c r="M11" s="193">
        <f t="shared" si="0"/>
        <v>696.98799800000074</v>
      </c>
      <c r="N11" s="193"/>
      <c r="O11" s="193">
        <v>32.537096000000041</v>
      </c>
      <c r="P11" s="193">
        <v>0.52746000000000004</v>
      </c>
      <c r="Q11" s="193">
        <v>6.5332329999999965</v>
      </c>
      <c r="R11" s="193">
        <v>11.143863</v>
      </c>
      <c r="S11" s="193" t="s">
        <v>83</v>
      </c>
      <c r="T11" s="193">
        <f t="shared" si="1"/>
        <v>50.74165200000003</v>
      </c>
    </row>
    <row r="12" spans="1:20" x14ac:dyDescent="0.3">
      <c r="A12" s="374"/>
      <c r="B12" s="380"/>
      <c r="C12" s="38" t="s">
        <v>33</v>
      </c>
      <c r="D12" s="192"/>
      <c r="E12" s="193">
        <v>11.593711999999998</v>
      </c>
      <c r="F12" s="193" t="s">
        <v>83</v>
      </c>
      <c r="G12" s="193">
        <v>416.31801200000052</v>
      </c>
      <c r="H12" s="193">
        <v>11.442255999999997</v>
      </c>
      <c r="I12" s="193">
        <v>44.795212999999855</v>
      </c>
      <c r="J12" s="193">
        <v>44.231261000000039</v>
      </c>
      <c r="K12" s="193">
        <v>682.77571799999885</v>
      </c>
      <c r="L12" s="193">
        <v>154.75190599999971</v>
      </c>
      <c r="M12" s="193">
        <f t="shared" si="0"/>
        <v>1365.908077999999</v>
      </c>
      <c r="N12" s="193"/>
      <c r="O12" s="193">
        <v>147.34942299999938</v>
      </c>
      <c r="P12" s="193">
        <v>104.23249699999998</v>
      </c>
      <c r="Q12" s="193">
        <v>8.3469319999999971</v>
      </c>
      <c r="R12" s="193">
        <v>89.272952999999916</v>
      </c>
      <c r="S12" s="193" t="s">
        <v>83</v>
      </c>
      <c r="T12" s="193">
        <f t="shared" si="1"/>
        <v>349.20180499999924</v>
      </c>
    </row>
    <row r="13" spans="1:20" x14ac:dyDescent="0.3">
      <c r="A13" s="374"/>
      <c r="B13" s="380"/>
      <c r="C13" s="38" t="s">
        <v>34</v>
      </c>
      <c r="D13" s="192"/>
      <c r="E13" s="193">
        <v>136.17108499999975</v>
      </c>
      <c r="F13" s="193">
        <v>8.140058999999999</v>
      </c>
      <c r="G13" s="193">
        <v>1849.7436820000062</v>
      </c>
      <c r="H13" s="193">
        <v>224.71806400000014</v>
      </c>
      <c r="I13" s="193">
        <v>536.58636600000261</v>
      </c>
      <c r="J13" s="193">
        <v>655.45489399999644</v>
      </c>
      <c r="K13" s="193">
        <v>237.73110499999925</v>
      </c>
      <c r="L13" s="193">
        <v>670.64906499999927</v>
      </c>
      <c r="M13" s="193">
        <f t="shared" si="0"/>
        <v>4319.1943200000042</v>
      </c>
      <c r="N13" s="193"/>
      <c r="O13" s="193">
        <v>1814.3475080000139</v>
      </c>
      <c r="P13" s="193">
        <v>100.21262600000023</v>
      </c>
      <c r="Q13" s="193">
        <v>201.78418900000037</v>
      </c>
      <c r="R13" s="193">
        <v>427.24270200000109</v>
      </c>
      <c r="S13" s="193" t="s">
        <v>83</v>
      </c>
      <c r="T13" s="193">
        <f t="shared" si="1"/>
        <v>2543.5870250000153</v>
      </c>
    </row>
    <row r="14" spans="1:20" x14ac:dyDescent="0.3">
      <c r="A14" s="374"/>
      <c r="B14" s="380"/>
      <c r="C14" s="38" t="s">
        <v>85</v>
      </c>
      <c r="D14" s="192"/>
      <c r="E14" s="193">
        <v>12.193921999999992</v>
      </c>
      <c r="F14" s="193">
        <v>0.11463000000000001</v>
      </c>
      <c r="G14" s="193">
        <v>56.31570100000004</v>
      </c>
      <c r="H14" s="193">
        <v>0.41708300000000004</v>
      </c>
      <c r="I14" s="193">
        <v>306.22463499999947</v>
      </c>
      <c r="J14" s="193">
        <v>160.50827199999935</v>
      </c>
      <c r="K14" s="193">
        <v>345.33127499999978</v>
      </c>
      <c r="L14" s="193" t="s">
        <v>83</v>
      </c>
      <c r="M14" s="193">
        <f t="shared" si="0"/>
        <v>881.10551799999871</v>
      </c>
      <c r="N14" s="193"/>
      <c r="O14" s="193">
        <v>0.56520200000000009</v>
      </c>
      <c r="P14" s="193">
        <v>4.8546479999999974</v>
      </c>
      <c r="Q14" s="193">
        <v>4.3072440000000007</v>
      </c>
      <c r="R14" s="193">
        <v>266.94503500000036</v>
      </c>
      <c r="S14" s="193" t="s">
        <v>83</v>
      </c>
      <c r="T14" s="193">
        <f t="shared" si="1"/>
        <v>276.67212900000038</v>
      </c>
    </row>
    <row r="15" spans="1:20" x14ac:dyDescent="0.3">
      <c r="A15" s="374"/>
      <c r="B15" s="381"/>
      <c r="C15" s="186" t="s">
        <v>86</v>
      </c>
      <c r="D15" s="194"/>
      <c r="E15" s="195">
        <v>828.53854500000011</v>
      </c>
      <c r="F15" s="195">
        <v>17.200561</v>
      </c>
      <c r="G15" s="195">
        <v>6722.1548850000081</v>
      </c>
      <c r="H15" s="195">
        <v>265.5370850000001</v>
      </c>
      <c r="I15" s="195">
        <v>1457.1731020000007</v>
      </c>
      <c r="J15" s="195">
        <v>1172.7511879999956</v>
      </c>
      <c r="K15" s="195">
        <v>1835.1068889999981</v>
      </c>
      <c r="L15" s="195">
        <v>1088.6088329999989</v>
      </c>
      <c r="M15" s="195">
        <f t="shared" si="0"/>
        <v>13387.071088000001</v>
      </c>
      <c r="N15" s="195"/>
      <c r="O15" s="195">
        <v>2365.0880420000135</v>
      </c>
      <c r="P15" s="195">
        <v>246.64810400000022</v>
      </c>
      <c r="Q15" s="195">
        <v>374.05532800000037</v>
      </c>
      <c r="R15" s="195">
        <v>882.72748600000136</v>
      </c>
      <c r="S15" s="195">
        <v>0</v>
      </c>
      <c r="T15" s="195">
        <f t="shared" si="1"/>
        <v>3868.5189600000158</v>
      </c>
    </row>
    <row r="16" spans="1:20" x14ac:dyDescent="0.3">
      <c r="A16" s="374"/>
      <c r="B16" s="382" t="s">
        <v>81</v>
      </c>
      <c r="D16" s="192"/>
      <c r="E16" s="193"/>
      <c r="F16" s="193"/>
      <c r="G16" s="193"/>
      <c r="H16" s="193"/>
      <c r="I16" s="193"/>
      <c r="J16" s="193"/>
      <c r="K16" s="193"/>
      <c r="L16" s="193"/>
      <c r="M16" s="193"/>
      <c r="N16" s="193"/>
      <c r="O16" s="193"/>
      <c r="P16" s="193"/>
      <c r="Q16" s="193"/>
      <c r="R16" s="193"/>
      <c r="S16" s="193"/>
      <c r="T16" s="193">
        <v>0</v>
      </c>
    </row>
    <row r="17" spans="1:21" x14ac:dyDescent="0.3">
      <c r="A17" s="374"/>
      <c r="B17" s="383"/>
      <c r="C17" s="38" t="s">
        <v>35</v>
      </c>
      <c r="D17" s="192"/>
      <c r="E17" s="193">
        <v>16.183395000000001</v>
      </c>
      <c r="F17" s="193">
        <v>3.8484999999999998E-2</v>
      </c>
      <c r="G17" s="193">
        <v>236.45546899999948</v>
      </c>
      <c r="H17" s="193">
        <v>873.05174900000077</v>
      </c>
      <c r="I17" s="193">
        <v>584.52737800000148</v>
      </c>
      <c r="J17" s="193">
        <v>588.34390000000496</v>
      </c>
      <c r="K17" s="193">
        <v>6321.7322670000403</v>
      </c>
      <c r="L17" s="193" t="s">
        <v>83</v>
      </c>
      <c r="M17" s="193">
        <f t="shared" si="0"/>
        <v>8620.332643000047</v>
      </c>
      <c r="N17" s="193"/>
      <c r="O17" s="193">
        <v>159.37023699999975</v>
      </c>
      <c r="P17" s="193">
        <v>35600.8032250002</v>
      </c>
      <c r="Q17" s="193">
        <v>946.51015199999972</v>
      </c>
      <c r="R17" s="193">
        <v>90.922852000000034</v>
      </c>
      <c r="S17" s="193">
        <v>3291.0284070000012</v>
      </c>
      <c r="T17" s="193">
        <f t="shared" si="1"/>
        <v>40088.634873000206</v>
      </c>
    </row>
    <row r="18" spans="1:21" x14ac:dyDescent="0.3">
      <c r="A18" s="374"/>
      <c r="B18" s="383"/>
      <c r="C18" s="38" t="s">
        <v>36</v>
      </c>
      <c r="D18" s="192"/>
      <c r="E18" s="193">
        <v>1.9048080000000007</v>
      </c>
      <c r="F18" s="193" t="s">
        <v>83</v>
      </c>
      <c r="G18" s="193">
        <v>15.855260000000019</v>
      </c>
      <c r="H18" s="193">
        <v>33.528801999999985</v>
      </c>
      <c r="I18" s="193">
        <v>87.17130800000011</v>
      </c>
      <c r="J18" s="193">
        <v>139.45944800000018</v>
      </c>
      <c r="K18" s="193">
        <v>390.1648010000028</v>
      </c>
      <c r="L18" s="193" t="s">
        <v>83</v>
      </c>
      <c r="M18" s="193">
        <f t="shared" si="0"/>
        <v>668.08442700000307</v>
      </c>
      <c r="N18" s="193"/>
      <c r="O18" s="193">
        <v>14466.164833999901</v>
      </c>
      <c r="P18" s="193">
        <v>56953.67241900033</v>
      </c>
      <c r="Q18" s="193">
        <v>23.663081999999978</v>
      </c>
      <c r="R18" s="193">
        <v>102.11517500000011</v>
      </c>
      <c r="S18" s="193">
        <v>306.57407199999915</v>
      </c>
      <c r="T18" s="193">
        <f t="shared" si="1"/>
        <v>71852.189582000239</v>
      </c>
    </row>
    <row r="19" spans="1:21" x14ac:dyDescent="0.3">
      <c r="A19" s="374"/>
      <c r="B19" s="383"/>
      <c r="C19" s="38" t="s">
        <v>37</v>
      </c>
      <c r="D19" s="192"/>
      <c r="E19" s="193">
        <v>46.41182899999994</v>
      </c>
      <c r="F19" s="193" t="s">
        <v>83</v>
      </c>
      <c r="G19" s="193">
        <v>33.158045999999992</v>
      </c>
      <c r="H19" s="193">
        <v>1.861723</v>
      </c>
      <c r="I19" s="193">
        <v>26.732069999999993</v>
      </c>
      <c r="J19" s="193">
        <v>33.423682999999954</v>
      </c>
      <c r="K19" s="193">
        <v>225.46754499999977</v>
      </c>
      <c r="L19" s="193" t="s">
        <v>83</v>
      </c>
      <c r="M19" s="193">
        <f t="shared" si="0"/>
        <v>367.05489599999964</v>
      </c>
      <c r="N19" s="193"/>
      <c r="O19" s="193">
        <v>1370.1402720000035</v>
      </c>
      <c r="P19" s="193">
        <v>82.863330000000033</v>
      </c>
      <c r="Q19" s="193" t="s">
        <v>83</v>
      </c>
      <c r="R19" s="193">
        <v>362.48716999999999</v>
      </c>
      <c r="S19" s="193">
        <v>177.27625900000001</v>
      </c>
      <c r="T19" s="193">
        <f t="shared" si="1"/>
        <v>1992.7670310000037</v>
      </c>
    </row>
    <row r="20" spans="1:21" x14ac:dyDescent="0.3">
      <c r="A20" s="374"/>
      <c r="B20" s="383"/>
      <c r="C20" s="38" t="s">
        <v>38</v>
      </c>
      <c r="D20" s="192"/>
      <c r="E20" s="193">
        <v>3.9830459999999994</v>
      </c>
      <c r="F20" s="193">
        <v>6.6379000000000007E-2</v>
      </c>
      <c r="G20" s="193">
        <v>15.99571299999999</v>
      </c>
      <c r="H20" s="193">
        <v>1.6736000000000001E-2</v>
      </c>
      <c r="I20" s="193">
        <v>172.10940900000111</v>
      </c>
      <c r="J20" s="193">
        <v>29.332283000000025</v>
      </c>
      <c r="K20" s="193">
        <v>185.28565699999953</v>
      </c>
      <c r="L20" s="193" t="s">
        <v>83</v>
      </c>
      <c r="M20" s="193">
        <f t="shared" si="0"/>
        <v>406.78922300000067</v>
      </c>
      <c r="N20" s="193"/>
      <c r="O20" s="193">
        <v>68.881461999999871</v>
      </c>
      <c r="P20" s="193">
        <v>13.524201000000009</v>
      </c>
      <c r="Q20" s="193">
        <v>11.222745</v>
      </c>
      <c r="R20" s="193">
        <v>87.095049000000202</v>
      </c>
      <c r="S20" s="193">
        <v>271.2376160000004</v>
      </c>
      <c r="T20" s="193">
        <f t="shared" si="1"/>
        <v>451.96107300000051</v>
      </c>
    </row>
    <row r="21" spans="1:21" x14ac:dyDescent="0.3">
      <c r="A21" s="374"/>
      <c r="B21" s="383"/>
      <c r="C21" s="38" t="s">
        <v>39</v>
      </c>
      <c r="D21" s="192"/>
      <c r="E21" s="193">
        <v>28.51147799999999</v>
      </c>
      <c r="F21" s="193">
        <v>0.19024599999999997</v>
      </c>
      <c r="G21" s="193">
        <v>68.809455999999983</v>
      </c>
      <c r="H21" s="193">
        <v>248.57689999999991</v>
      </c>
      <c r="I21" s="193">
        <v>285.49627299999986</v>
      </c>
      <c r="J21" s="193">
        <v>153.87114799999978</v>
      </c>
      <c r="K21" s="193">
        <v>1064.5616560000055</v>
      </c>
      <c r="L21" s="193" t="s">
        <v>83</v>
      </c>
      <c r="M21" s="193">
        <f t="shared" si="0"/>
        <v>1850.017157000005</v>
      </c>
      <c r="N21" s="193"/>
      <c r="O21" s="193">
        <v>79.175233000000119</v>
      </c>
      <c r="P21" s="193">
        <v>142.93847499999993</v>
      </c>
      <c r="Q21" s="193">
        <v>324.24690599999968</v>
      </c>
      <c r="R21" s="193" t="s">
        <v>83</v>
      </c>
      <c r="S21" s="193">
        <v>888.94454600000063</v>
      </c>
      <c r="T21" s="193">
        <f t="shared" si="1"/>
        <v>1435.3051600000003</v>
      </c>
    </row>
    <row r="22" spans="1:21" x14ac:dyDescent="0.3">
      <c r="A22" s="374"/>
      <c r="B22" s="383"/>
      <c r="C22" s="38" t="s">
        <v>87</v>
      </c>
      <c r="D22" s="192"/>
      <c r="E22" s="193">
        <v>6.4674200000000006</v>
      </c>
      <c r="F22" s="193" t="s">
        <v>83</v>
      </c>
      <c r="G22" s="193">
        <v>21.334711000000002</v>
      </c>
      <c r="H22" s="193">
        <v>1.6315209999999998</v>
      </c>
      <c r="I22" s="193">
        <v>949.12310600000058</v>
      </c>
      <c r="J22" s="193">
        <v>261.7244139999994</v>
      </c>
      <c r="K22" s="193">
        <v>378.34806199999952</v>
      </c>
      <c r="L22" s="193" t="s">
        <v>83</v>
      </c>
      <c r="M22" s="193">
        <f t="shared" si="0"/>
        <v>1618.6292339999995</v>
      </c>
      <c r="N22" s="193"/>
      <c r="O22" s="193">
        <v>2.2720319999999994</v>
      </c>
      <c r="P22" s="193">
        <v>93.864764000000008</v>
      </c>
      <c r="Q22" s="193">
        <v>58.936914999999999</v>
      </c>
      <c r="R22" s="193">
        <v>1034.1314609999993</v>
      </c>
      <c r="S22" s="193" t="s">
        <v>83</v>
      </c>
      <c r="T22" s="193">
        <f t="shared" si="1"/>
        <v>1189.2051719999993</v>
      </c>
    </row>
    <row r="23" spans="1:21" x14ac:dyDescent="0.3">
      <c r="A23" s="374"/>
      <c r="B23" s="384"/>
      <c r="C23" s="186" t="s">
        <v>86</v>
      </c>
      <c r="D23" s="194"/>
      <c r="E23" s="195">
        <v>103.46197599999994</v>
      </c>
      <c r="F23" s="195">
        <v>0.29510999999999998</v>
      </c>
      <c r="G23" s="195">
        <v>391.60865499999949</v>
      </c>
      <c r="H23" s="195">
        <v>1158.6674310000005</v>
      </c>
      <c r="I23" s="195">
        <v>2105.1595440000028</v>
      </c>
      <c r="J23" s="195">
        <v>1206.1548760000044</v>
      </c>
      <c r="K23" s="195">
        <v>8565.5599880000464</v>
      </c>
      <c r="L23" s="195">
        <v>0</v>
      </c>
      <c r="M23" s="195">
        <f t="shared" si="0"/>
        <v>13530.907580000054</v>
      </c>
      <c r="N23" s="195"/>
      <c r="O23" s="195">
        <v>16146.004069999904</v>
      </c>
      <c r="P23" s="195">
        <v>92887.666414000516</v>
      </c>
      <c r="Q23" s="195">
        <v>1364.5797999999995</v>
      </c>
      <c r="R23" s="195">
        <v>1676.7517069999997</v>
      </c>
      <c r="S23" s="195">
        <v>4935.0609000000013</v>
      </c>
      <c r="T23" s="195">
        <f t="shared" si="1"/>
        <v>117010.06289100042</v>
      </c>
    </row>
    <row r="24" spans="1:21" x14ac:dyDescent="0.3">
      <c r="A24" s="374"/>
      <c r="E24" s="159"/>
      <c r="F24" s="159"/>
      <c r="G24" s="159"/>
      <c r="H24" s="159"/>
      <c r="I24" s="159"/>
      <c r="J24" s="159"/>
      <c r="K24" s="159"/>
      <c r="L24" s="159"/>
      <c r="M24" s="159"/>
      <c r="N24" s="159"/>
      <c r="O24" s="159"/>
      <c r="P24" s="159"/>
      <c r="Q24" s="159"/>
      <c r="R24" s="159"/>
      <c r="S24" s="159"/>
      <c r="T24" s="159"/>
    </row>
    <row r="25" spans="1:21" x14ac:dyDescent="0.3">
      <c r="A25" s="374"/>
      <c r="E25" s="191"/>
      <c r="F25" s="191"/>
      <c r="G25" s="191"/>
      <c r="H25" s="191"/>
      <c r="I25" s="191"/>
      <c r="J25" s="191"/>
      <c r="K25" s="191"/>
      <c r="L25" s="191"/>
      <c r="M25" s="191"/>
      <c r="N25" s="191"/>
      <c r="O25" s="191"/>
      <c r="P25" s="191"/>
      <c r="Q25" s="191"/>
      <c r="R25" s="191"/>
      <c r="S25" s="191"/>
      <c r="T25" s="191"/>
    </row>
    <row r="26" spans="1:21" ht="14.5" thickBot="1" x14ac:dyDescent="0.35">
      <c r="A26" s="375"/>
      <c r="C26" s="186" t="s">
        <v>75</v>
      </c>
      <c r="D26" s="186"/>
      <c r="E26" s="196">
        <f>E15+E23</f>
        <v>932.00052100000005</v>
      </c>
      <c r="F26" s="196">
        <f t="shared" ref="F26:M26" si="2">F15+F23</f>
        <v>17.495671000000002</v>
      </c>
      <c r="G26" s="196">
        <f t="shared" si="2"/>
        <v>7113.7635400000072</v>
      </c>
      <c r="H26" s="196">
        <f t="shared" si="2"/>
        <v>1424.2045160000007</v>
      </c>
      <c r="I26" s="196">
        <f t="shared" si="2"/>
        <v>3562.3326460000035</v>
      </c>
      <c r="J26" s="196">
        <f t="shared" si="2"/>
        <v>2378.9060639999998</v>
      </c>
      <c r="K26" s="196">
        <f t="shared" si="2"/>
        <v>10400.666877000045</v>
      </c>
      <c r="L26" s="196">
        <f t="shared" si="2"/>
        <v>1088.6088329999989</v>
      </c>
      <c r="M26" s="196">
        <f t="shared" si="2"/>
        <v>26917.978668000054</v>
      </c>
      <c r="N26" s="196"/>
      <c r="O26" s="196">
        <f>O15+O23</f>
        <v>18511.092111999918</v>
      </c>
      <c r="P26" s="196">
        <f t="shared" ref="P26:T26" si="3">P15+P23</f>
        <v>93134.314518000523</v>
      </c>
      <c r="Q26" s="196">
        <f t="shared" si="3"/>
        <v>1738.6351279999999</v>
      </c>
      <c r="R26" s="196">
        <f t="shared" si="3"/>
        <v>2559.479193000001</v>
      </c>
      <c r="S26" s="196">
        <f t="shared" si="3"/>
        <v>4935.0609000000013</v>
      </c>
      <c r="T26" s="196">
        <f t="shared" si="3"/>
        <v>120878.58185100043</v>
      </c>
    </row>
    <row r="27" spans="1:21" ht="13.5" customHeight="1" x14ac:dyDescent="0.3">
      <c r="E27" s="197"/>
      <c r="F27" s="197"/>
      <c r="G27" s="197"/>
      <c r="H27" s="197"/>
      <c r="I27" s="198"/>
      <c r="J27" s="197"/>
      <c r="K27" s="197"/>
      <c r="L27" s="197"/>
      <c r="M27" s="198"/>
      <c r="N27" s="197"/>
      <c r="O27" s="197"/>
      <c r="P27" s="197"/>
      <c r="Q27" s="197"/>
      <c r="R27" s="197"/>
      <c r="S27" s="197"/>
      <c r="T27" s="159"/>
    </row>
    <row r="28" spans="1:21" ht="13.5" customHeight="1" x14ac:dyDescent="0.3">
      <c r="E28" s="197"/>
      <c r="F28" s="197"/>
      <c r="G28" s="197"/>
      <c r="H28" s="197"/>
      <c r="I28" s="198"/>
      <c r="J28" s="197"/>
      <c r="K28" s="197"/>
      <c r="L28" s="197"/>
      <c r="M28" s="198"/>
      <c r="N28" s="197"/>
      <c r="O28" s="197"/>
      <c r="P28" s="197"/>
      <c r="Q28" s="197"/>
      <c r="R28" s="197"/>
      <c r="S28" s="197"/>
      <c r="T28" s="159"/>
      <c r="U28" s="199"/>
    </row>
    <row r="29" spans="1:21" x14ac:dyDescent="0.3">
      <c r="A29" s="36" t="s">
        <v>77</v>
      </c>
      <c r="B29" s="361" t="s">
        <v>78</v>
      </c>
      <c r="C29" s="361"/>
      <c r="D29" s="361"/>
      <c r="E29" s="361"/>
      <c r="F29" s="361"/>
      <c r="G29" s="361"/>
      <c r="H29" s="361"/>
      <c r="I29" s="361"/>
      <c r="J29" s="361"/>
      <c r="K29" s="361"/>
      <c r="L29" s="361"/>
      <c r="M29" s="361"/>
      <c r="N29" s="361"/>
      <c r="O29" s="361"/>
      <c r="P29" s="361"/>
      <c r="Q29" s="361"/>
      <c r="R29" s="361"/>
      <c r="S29" s="361"/>
      <c r="T29" s="385"/>
    </row>
    <row r="30" spans="1:21" x14ac:dyDescent="0.3">
      <c r="A30" s="181"/>
      <c r="B30" s="386" t="s">
        <v>88</v>
      </c>
      <c r="C30" s="386"/>
      <c r="D30" s="386"/>
      <c r="E30" s="386"/>
      <c r="F30" s="386"/>
      <c r="G30" s="182"/>
      <c r="H30" s="183"/>
      <c r="I30" s="184"/>
      <c r="J30" s="184"/>
      <c r="K30" s="184"/>
      <c r="L30" s="184"/>
      <c r="M30" s="184"/>
      <c r="N30" s="184"/>
      <c r="O30" s="184"/>
      <c r="P30" s="184"/>
      <c r="Q30" s="184"/>
      <c r="R30" s="184"/>
      <c r="S30" s="184"/>
      <c r="T30" s="184"/>
    </row>
    <row r="31" spans="1:21" x14ac:dyDescent="0.3">
      <c r="A31" s="159"/>
      <c r="B31" s="159"/>
      <c r="C31" s="159"/>
      <c r="D31" s="159"/>
      <c r="E31" s="366" t="s">
        <v>79</v>
      </c>
      <c r="F31" s="367"/>
      <c r="G31" s="367"/>
      <c r="H31" s="367"/>
      <c r="I31" s="367"/>
      <c r="J31" s="367"/>
      <c r="K31" s="367"/>
      <c r="L31" s="367"/>
      <c r="M31" s="367"/>
      <c r="N31" s="367"/>
      <c r="O31" s="367"/>
      <c r="P31" s="367"/>
      <c r="Q31" s="367"/>
      <c r="R31" s="367"/>
      <c r="S31" s="368"/>
      <c r="T31" s="322" t="s">
        <v>61</v>
      </c>
    </row>
    <row r="32" spans="1:21" x14ac:dyDescent="0.3">
      <c r="E32" s="369" t="s">
        <v>80</v>
      </c>
      <c r="F32" s="369"/>
      <c r="G32" s="369"/>
      <c r="H32" s="369"/>
      <c r="I32" s="369"/>
      <c r="J32" s="369"/>
      <c r="K32" s="369"/>
      <c r="L32" s="369"/>
      <c r="M32" s="185"/>
      <c r="N32" s="186"/>
      <c r="O32" s="369" t="s">
        <v>81</v>
      </c>
      <c r="P32" s="369"/>
      <c r="Q32" s="369"/>
      <c r="R32" s="369"/>
      <c r="S32" s="369"/>
    </row>
    <row r="33" spans="1:20" ht="42" x14ac:dyDescent="0.3">
      <c r="A33" s="187"/>
      <c r="B33" s="187"/>
      <c r="C33" s="187"/>
      <c r="D33" s="188"/>
      <c r="E33" s="189" t="s">
        <v>28</v>
      </c>
      <c r="F33" s="189" t="s">
        <v>29</v>
      </c>
      <c r="G33" s="189" t="s">
        <v>30</v>
      </c>
      <c r="H33" s="189" t="s">
        <v>31</v>
      </c>
      <c r="I33" s="189" t="s">
        <v>32</v>
      </c>
      <c r="J33" s="189" t="s">
        <v>33</v>
      </c>
      <c r="K33" s="189" t="s">
        <v>34</v>
      </c>
      <c r="L33" s="189" t="s">
        <v>56</v>
      </c>
      <c r="M33" s="189" t="s">
        <v>82</v>
      </c>
      <c r="N33" s="189"/>
      <c r="O33" s="189" t="s">
        <v>35</v>
      </c>
      <c r="P33" s="189" t="s">
        <v>36</v>
      </c>
      <c r="Q33" s="189" t="s">
        <v>37</v>
      </c>
      <c r="R33" s="189" t="s">
        <v>39</v>
      </c>
      <c r="S33" s="189" t="s">
        <v>154</v>
      </c>
      <c r="T33" s="189" t="s">
        <v>153</v>
      </c>
    </row>
    <row r="34" spans="1:20" x14ac:dyDescent="0.3">
      <c r="D34" s="159"/>
      <c r="E34" s="190"/>
      <c r="F34" s="190"/>
      <c r="G34" s="190"/>
      <c r="H34" s="190"/>
      <c r="I34" s="190"/>
      <c r="J34" s="190"/>
      <c r="K34" s="190"/>
      <c r="L34" s="190"/>
      <c r="M34" s="190"/>
      <c r="N34" s="190"/>
      <c r="O34" s="190"/>
      <c r="P34" s="190"/>
      <c r="Q34" s="190"/>
      <c r="R34" s="190"/>
      <c r="S34" s="190"/>
      <c r="T34" s="190"/>
    </row>
    <row r="35" spans="1:20" x14ac:dyDescent="0.3">
      <c r="A35" s="191"/>
      <c r="B35" s="379" t="s">
        <v>80</v>
      </c>
      <c r="C35" s="38" t="s">
        <v>28</v>
      </c>
      <c r="D35" s="192"/>
      <c r="E35" s="193">
        <v>102.70689300000008</v>
      </c>
      <c r="F35" s="193">
        <v>1.9182630000000003</v>
      </c>
      <c r="G35" s="193">
        <v>467.33519700000062</v>
      </c>
      <c r="H35" s="193">
        <v>1.6700869999999999</v>
      </c>
      <c r="I35" s="193">
        <v>77.627325000000098</v>
      </c>
      <c r="J35" s="193">
        <v>41.904822999999986</v>
      </c>
      <c r="K35" s="193">
        <v>79.015404000000018</v>
      </c>
      <c r="L35" s="193">
        <v>42.127855999999973</v>
      </c>
      <c r="M35" s="193">
        <f>SUM(E35:L35)</f>
        <v>814.30584800000065</v>
      </c>
      <c r="N35" s="193"/>
      <c r="O35" s="193">
        <v>5.492618999999995</v>
      </c>
      <c r="P35" s="193">
        <v>0.64943400000000007</v>
      </c>
      <c r="Q35" s="193">
        <v>29.390564000000005</v>
      </c>
      <c r="R35" s="193">
        <v>15.435481999999975</v>
      </c>
      <c r="S35" s="193" t="s">
        <v>83</v>
      </c>
      <c r="T35" s="193">
        <f>SUM(O35:S35)</f>
        <v>50.968098999999981</v>
      </c>
    </row>
    <row r="36" spans="1:20" x14ac:dyDescent="0.3">
      <c r="A36" s="373" t="s">
        <v>84</v>
      </c>
      <c r="B36" s="380"/>
      <c r="C36" s="38" t="s">
        <v>29</v>
      </c>
      <c r="D36" s="192"/>
      <c r="E36" s="193">
        <v>1.7474590000000001</v>
      </c>
      <c r="F36" s="193" t="s">
        <v>83</v>
      </c>
      <c r="G36" s="193">
        <v>4.4932599999999994</v>
      </c>
      <c r="H36" s="193" t="s">
        <v>83</v>
      </c>
      <c r="I36" s="193">
        <v>0.94492099999999979</v>
      </c>
      <c r="J36" s="193">
        <v>0.34500400000000003</v>
      </c>
      <c r="K36" s="193">
        <v>4.2564109999999999</v>
      </c>
      <c r="L36" s="193">
        <v>1.2188600000000001</v>
      </c>
      <c r="M36" s="193">
        <f t="shared" ref="M36:M42" si="4">SUM(E36:L36)</f>
        <v>13.005914999999998</v>
      </c>
      <c r="N36" s="193"/>
      <c r="O36" s="193">
        <v>5.3800000000000002E-3</v>
      </c>
      <c r="P36" s="193">
        <v>2.3191999999999997E-2</v>
      </c>
      <c r="Q36" s="193">
        <v>0.427813</v>
      </c>
      <c r="R36" s="193">
        <v>0.64903800000000011</v>
      </c>
      <c r="S36" s="193" t="s">
        <v>83</v>
      </c>
      <c r="T36" s="193">
        <f t="shared" ref="T36:T42" si="5">SUM(O36:S36)</f>
        <v>1.105423</v>
      </c>
    </row>
    <row r="37" spans="1:20" x14ac:dyDescent="0.3">
      <c r="A37" s="374"/>
      <c r="B37" s="380"/>
      <c r="C37" s="38" t="s">
        <v>30</v>
      </c>
      <c r="D37" s="192"/>
      <c r="E37" s="193">
        <v>370.83066099999974</v>
      </c>
      <c r="F37" s="193">
        <v>4.3863389999999995</v>
      </c>
      <c r="G37" s="193">
        <v>3564.0680189999839</v>
      </c>
      <c r="H37" s="193">
        <v>30.613494000000014</v>
      </c>
      <c r="I37" s="193">
        <v>372.04851300000024</v>
      </c>
      <c r="J37" s="193">
        <v>300.48208999999974</v>
      </c>
      <c r="K37" s="193">
        <v>529.4361129999993</v>
      </c>
      <c r="L37" s="193">
        <v>209.20953400000036</v>
      </c>
      <c r="M37" s="193">
        <f t="shared" si="4"/>
        <v>5381.0747629999832</v>
      </c>
      <c r="N37" s="193"/>
      <c r="O37" s="193">
        <v>77.732827000000228</v>
      </c>
      <c r="P37" s="193">
        <v>13.797720000000007</v>
      </c>
      <c r="Q37" s="193">
        <v>45.989925999999983</v>
      </c>
      <c r="R37" s="193">
        <v>45.741808000000077</v>
      </c>
      <c r="S37" s="193" t="s">
        <v>83</v>
      </c>
      <c r="T37" s="193">
        <f t="shared" si="5"/>
        <v>183.26228100000029</v>
      </c>
    </row>
    <row r="38" spans="1:20" x14ac:dyDescent="0.3">
      <c r="A38" s="374"/>
      <c r="B38" s="380"/>
      <c r="C38" s="38" t="s">
        <v>31</v>
      </c>
      <c r="D38" s="192"/>
      <c r="E38" s="193">
        <v>1.1470720000000001</v>
      </c>
      <c r="F38" s="193" t="s">
        <v>83</v>
      </c>
      <c r="G38" s="193">
        <v>175.50990300000001</v>
      </c>
      <c r="H38" s="193">
        <v>62.406752999999995</v>
      </c>
      <c r="I38" s="193">
        <v>2.3689509999999991</v>
      </c>
      <c r="J38" s="193">
        <v>17.509022000000002</v>
      </c>
      <c r="K38" s="193">
        <v>376.6415640000007</v>
      </c>
      <c r="L38" s="193">
        <v>10.535379999999998</v>
      </c>
      <c r="M38" s="193">
        <f t="shared" si="4"/>
        <v>646.1186450000007</v>
      </c>
      <c r="N38" s="193"/>
      <c r="O38" s="193">
        <v>1148.2980799999993</v>
      </c>
      <c r="P38" s="193">
        <v>94.53177799999996</v>
      </c>
      <c r="Q38" s="193">
        <v>9.8614999999999994E-2</v>
      </c>
      <c r="R38" s="193">
        <v>41.181256000000005</v>
      </c>
      <c r="S38" s="193" t="s">
        <v>83</v>
      </c>
      <c r="T38" s="193">
        <f t="shared" si="5"/>
        <v>1284.1097289999996</v>
      </c>
    </row>
    <row r="39" spans="1:20" x14ac:dyDescent="0.3">
      <c r="A39" s="374"/>
      <c r="B39" s="380"/>
      <c r="C39" s="38" t="s">
        <v>32</v>
      </c>
      <c r="D39" s="192"/>
      <c r="E39" s="193">
        <v>83.447189000000051</v>
      </c>
      <c r="F39" s="193">
        <v>0.84537499999999988</v>
      </c>
      <c r="G39" s="193">
        <v>346.99539699999752</v>
      </c>
      <c r="H39" s="193">
        <v>0.53931800000000008</v>
      </c>
      <c r="I39" s="193">
        <v>208.81679499999927</v>
      </c>
      <c r="J39" s="193">
        <v>10.551722000000002</v>
      </c>
      <c r="K39" s="193">
        <v>157.28694300000001</v>
      </c>
      <c r="L39" s="193">
        <v>61.319148999999982</v>
      </c>
      <c r="M39" s="193">
        <f t="shared" si="4"/>
        <v>869.80188799999678</v>
      </c>
      <c r="N39" s="193"/>
      <c r="O39" s="193">
        <v>44.92662799999998</v>
      </c>
      <c r="P39" s="193">
        <v>0.64059599999999994</v>
      </c>
      <c r="Q39" s="193">
        <v>7.2845159999999991</v>
      </c>
      <c r="R39" s="193">
        <v>9.8583540000000092</v>
      </c>
      <c r="S39" s="193" t="s">
        <v>83</v>
      </c>
      <c r="T39" s="193">
        <f t="shared" si="5"/>
        <v>62.710093999999984</v>
      </c>
    </row>
    <row r="40" spans="1:20" x14ac:dyDescent="0.3">
      <c r="A40" s="374"/>
      <c r="B40" s="380"/>
      <c r="C40" s="38" t="s">
        <v>33</v>
      </c>
      <c r="D40" s="192"/>
      <c r="E40" s="193">
        <v>18.426881000000005</v>
      </c>
      <c r="F40" s="193">
        <v>1.9216E-2</v>
      </c>
      <c r="G40" s="193">
        <v>375.43476599999963</v>
      </c>
      <c r="H40" s="193">
        <v>4.882409</v>
      </c>
      <c r="I40" s="193">
        <v>54.029509999999981</v>
      </c>
      <c r="J40" s="193">
        <v>34.192483000000031</v>
      </c>
      <c r="K40" s="193">
        <v>603.6543930000023</v>
      </c>
      <c r="L40" s="193">
        <v>175.04480899999956</v>
      </c>
      <c r="M40" s="193">
        <f t="shared" si="4"/>
        <v>1265.6844670000014</v>
      </c>
      <c r="N40" s="193"/>
      <c r="O40" s="193">
        <v>189.89444299999971</v>
      </c>
      <c r="P40" s="193">
        <v>204.74563900000027</v>
      </c>
      <c r="Q40" s="193">
        <v>13.510933999999994</v>
      </c>
      <c r="R40" s="193">
        <v>146.28147600000008</v>
      </c>
      <c r="S40" s="193" t="s">
        <v>83</v>
      </c>
      <c r="T40" s="193">
        <f t="shared" si="5"/>
        <v>554.43249200000014</v>
      </c>
    </row>
    <row r="41" spans="1:20" x14ac:dyDescent="0.3">
      <c r="A41" s="374"/>
      <c r="B41" s="380"/>
      <c r="C41" s="38" t="s">
        <v>34</v>
      </c>
      <c r="D41" s="192"/>
      <c r="E41" s="193">
        <v>132.7769849999998</v>
      </c>
      <c r="F41" s="193">
        <v>4.2891860000000008</v>
      </c>
      <c r="G41" s="193">
        <v>2210.420921000009</v>
      </c>
      <c r="H41" s="193">
        <v>26.272664000000002</v>
      </c>
      <c r="I41" s="193">
        <v>687.53588500000171</v>
      </c>
      <c r="J41" s="193">
        <v>536.82980199999861</v>
      </c>
      <c r="K41" s="193">
        <v>329.95727800000122</v>
      </c>
      <c r="L41" s="193">
        <v>875.30372099999749</v>
      </c>
      <c r="M41" s="193">
        <f t="shared" si="4"/>
        <v>4803.3864420000082</v>
      </c>
      <c r="N41" s="193"/>
      <c r="O41" s="193">
        <v>2167.7098649999957</v>
      </c>
      <c r="P41" s="193">
        <v>177.96641600000038</v>
      </c>
      <c r="Q41" s="193">
        <v>133.7638620000001</v>
      </c>
      <c r="R41" s="193">
        <v>612.61508299999662</v>
      </c>
      <c r="S41" s="193" t="s">
        <v>83</v>
      </c>
      <c r="T41" s="193">
        <f t="shared" si="5"/>
        <v>3092.0552259999927</v>
      </c>
    </row>
    <row r="42" spans="1:20" x14ac:dyDescent="0.3">
      <c r="A42" s="374"/>
      <c r="B42" s="380"/>
      <c r="C42" s="38" t="s">
        <v>85</v>
      </c>
      <c r="D42" s="192"/>
      <c r="E42" s="193">
        <v>13.869654999999998</v>
      </c>
      <c r="F42" s="193">
        <v>0.59951200000000004</v>
      </c>
      <c r="G42" s="193">
        <v>61.107172000000062</v>
      </c>
      <c r="H42" s="193">
        <v>0.22745299999999999</v>
      </c>
      <c r="I42" s="193">
        <v>354.62254799999943</v>
      </c>
      <c r="J42" s="193">
        <v>165.87156800000025</v>
      </c>
      <c r="K42" s="193">
        <v>331.41818799999862</v>
      </c>
      <c r="L42" s="193" t="s">
        <v>83</v>
      </c>
      <c r="M42" s="193">
        <f t="shared" si="4"/>
        <v>927.7160959999984</v>
      </c>
      <c r="N42" s="193"/>
      <c r="O42" s="193">
        <v>0.56262700000000021</v>
      </c>
      <c r="P42" s="193">
        <v>10.362245</v>
      </c>
      <c r="Q42" s="193">
        <v>10.256927000000003</v>
      </c>
      <c r="R42" s="193">
        <v>194.45597999999981</v>
      </c>
      <c r="S42" s="193" t="s">
        <v>83</v>
      </c>
      <c r="T42" s="193">
        <f t="shared" si="5"/>
        <v>215.63777899999982</v>
      </c>
    </row>
    <row r="43" spans="1:20" x14ac:dyDescent="0.3">
      <c r="A43" s="374"/>
      <c r="B43" s="381"/>
      <c r="C43" s="186" t="s">
        <v>86</v>
      </c>
      <c r="D43" s="194"/>
      <c r="E43" s="195">
        <f>SUM(E35:E42)</f>
        <v>724.9527949999997</v>
      </c>
      <c r="F43" s="195">
        <f t="shared" ref="F43:M43" si="6">SUM(F35:F42)</f>
        <v>12.057891000000001</v>
      </c>
      <c r="G43" s="195">
        <f t="shared" si="6"/>
        <v>7205.3646349999908</v>
      </c>
      <c r="H43" s="195">
        <f t="shared" si="6"/>
        <v>126.612178</v>
      </c>
      <c r="I43" s="195">
        <f t="shared" si="6"/>
        <v>1757.9944480000006</v>
      </c>
      <c r="J43" s="195">
        <f t="shared" si="6"/>
        <v>1107.6865139999986</v>
      </c>
      <c r="K43" s="195">
        <f t="shared" si="6"/>
        <v>2411.6662940000024</v>
      </c>
      <c r="L43" s="195">
        <f t="shared" si="6"/>
        <v>1374.7593089999973</v>
      </c>
      <c r="M43" s="195">
        <f t="shared" si="6"/>
        <v>14721.094063999988</v>
      </c>
      <c r="N43" s="195"/>
      <c r="O43" s="195">
        <f>SUM(O35:O42)</f>
        <v>3634.6224689999949</v>
      </c>
      <c r="P43" s="195">
        <f t="shared" ref="P43:R43" si="7">SUM(P35:P42)</f>
        <v>502.71702000000062</v>
      </c>
      <c r="Q43" s="195">
        <f t="shared" si="7"/>
        <v>240.72315700000007</v>
      </c>
      <c r="R43" s="195">
        <f t="shared" si="7"/>
        <v>1066.2184769999965</v>
      </c>
      <c r="S43" s="195" t="s">
        <v>83</v>
      </c>
      <c r="T43" s="195">
        <f>SUM(T35:T42)</f>
        <v>5444.2811229999925</v>
      </c>
    </row>
    <row r="44" spans="1:20" x14ac:dyDescent="0.3">
      <c r="A44" s="374"/>
      <c r="B44" s="382" t="s">
        <v>81</v>
      </c>
      <c r="D44" s="192"/>
      <c r="E44" s="193"/>
      <c r="F44" s="193"/>
      <c r="G44" s="193"/>
      <c r="H44" s="193"/>
      <c r="I44" s="193"/>
      <c r="J44" s="193"/>
      <c r="K44" s="193"/>
      <c r="L44" s="193"/>
      <c r="M44" s="193"/>
      <c r="N44" s="193"/>
      <c r="O44" s="193"/>
      <c r="P44" s="193"/>
      <c r="Q44" s="193"/>
      <c r="R44" s="193"/>
      <c r="S44" s="193"/>
      <c r="T44" s="193">
        <v>0</v>
      </c>
    </row>
    <row r="45" spans="1:20" x14ac:dyDescent="0.3">
      <c r="A45" s="374"/>
      <c r="B45" s="383"/>
      <c r="C45" s="38" t="s">
        <v>35</v>
      </c>
      <c r="D45" s="192"/>
      <c r="E45" s="193">
        <v>19.031654999999983</v>
      </c>
      <c r="F45" s="193">
        <v>4.1009999999999996E-3</v>
      </c>
      <c r="G45" s="193">
        <v>711.59278400000221</v>
      </c>
      <c r="H45" s="193">
        <v>881.62702099999944</v>
      </c>
      <c r="I45" s="193">
        <v>904.718813999997</v>
      </c>
      <c r="J45" s="193">
        <v>884.57891399999608</v>
      </c>
      <c r="K45" s="193">
        <v>11031.376056000045</v>
      </c>
      <c r="L45" s="193" t="s">
        <v>83</v>
      </c>
      <c r="M45" s="193">
        <f t="shared" ref="M45:M51" si="8">SUM(E45:L45)</f>
        <v>14432.92934500004</v>
      </c>
      <c r="N45" s="193"/>
      <c r="O45" s="193">
        <v>175.28526800000057</v>
      </c>
      <c r="P45" s="193">
        <v>59316.746029999827</v>
      </c>
      <c r="Q45" s="193">
        <v>1166.4216400000007</v>
      </c>
      <c r="R45" s="193">
        <v>114.03063599999999</v>
      </c>
      <c r="S45" s="193">
        <v>3549.0498760000119</v>
      </c>
      <c r="T45" s="193">
        <f t="shared" ref="T45:T51" si="9">SUM(O45:S45)</f>
        <v>64321.533449999843</v>
      </c>
    </row>
    <row r="46" spans="1:20" x14ac:dyDescent="0.3">
      <c r="A46" s="374"/>
      <c r="B46" s="383"/>
      <c r="C46" s="38" t="s">
        <v>36</v>
      </c>
      <c r="D46" s="192"/>
      <c r="E46" s="193">
        <v>1.7802390000000003</v>
      </c>
      <c r="F46" s="193">
        <v>3.895E-3</v>
      </c>
      <c r="G46" s="193">
        <v>55.270409999999998</v>
      </c>
      <c r="H46" s="193">
        <v>86.410779999999932</v>
      </c>
      <c r="I46" s="193">
        <v>136.490747</v>
      </c>
      <c r="J46" s="193">
        <v>184.96135699999977</v>
      </c>
      <c r="K46" s="193">
        <v>675.91525399999853</v>
      </c>
      <c r="L46" s="193" t="s">
        <v>83</v>
      </c>
      <c r="M46" s="193">
        <f t="shared" si="8"/>
        <v>1140.8326819999984</v>
      </c>
      <c r="N46" s="193"/>
      <c r="O46" s="193">
        <v>22192.033955999879</v>
      </c>
      <c r="P46" s="193">
        <v>71966.107886000638</v>
      </c>
      <c r="Q46" s="193">
        <v>57.125647000000036</v>
      </c>
      <c r="R46" s="193">
        <v>131.20556500000018</v>
      </c>
      <c r="S46" s="193">
        <v>385.83344200000045</v>
      </c>
      <c r="T46" s="193">
        <f t="shared" si="9"/>
        <v>94732.306496000514</v>
      </c>
    </row>
    <row r="47" spans="1:20" x14ac:dyDescent="0.3">
      <c r="A47" s="374"/>
      <c r="B47" s="383"/>
      <c r="C47" s="38" t="s">
        <v>37</v>
      </c>
      <c r="D47" s="192"/>
      <c r="E47" s="193">
        <v>32.794138000000004</v>
      </c>
      <c r="F47" s="193">
        <v>0.98905399999999999</v>
      </c>
      <c r="G47" s="193">
        <v>27.277126000000017</v>
      </c>
      <c r="H47" s="193">
        <v>0.46665399999999996</v>
      </c>
      <c r="I47" s="193">
        <v>33.81414099999995</v>
      </c>
      <c r="J47" s="193">
        <v>36.271077000000012</v>
      </c>
      <c r="K47" s="193">
        <v>321.51971999999938</v>
      </c>
      <c r="L47" s="193" t="s">
        <v>83</v>
      </c>
      <c r="M47" s="193">
        <f t="shared" si="8"/>
        <v>453.13190999999938</v>
      </c>
      <c r="N47" s="193"/>
      <c r="O47" s="193">
        <v>939.89614400000073</v>
      </c>
      <c r="P47" s="193">
        <v>92.188293999999985</v>
      </c>
      <c r="Q47" s="193" t="s">
        <v>83</v>
      </c>
      <c r="R47" s="193">
        <v>299.88293400000009</v>
      </c>
      <c r="S47" s="193">
        <v>257.15592399999997</v>
      </c>
      <c r="T47" s="193">
        <f t="shared" si="9"/>
        <v>1589.1232960000009</v>
      </c>
    </row>
    <row r="48" spans="1:20" x14ac:dyDescent="0.3">
      <c r="A48" s="374"/>
      <c r="B48" s="383"/>
      <c r="C48" s="38" t="s">
        <v>38</v>
      </c>
      <c r="D48" s="192"/>
      <c r="E48" s="193">
        <v>4.895448</v>
      </c>
      <c r="F48" s="193">
        <v>2.2581999999999998E-2</v>
      </c>
      <c r="G48" s="193">
        <v>27.903104000000013</v>
      </c>
      <c r="H48" s="193">
        <v>8.3854999999999999E-2</v>
      </c>
      <c r="I48" s="193">
        <v>329.95601700000083</v>
      </c>
      <c r="J48" s="193">
        <v>33.023159999999883</v>
      </c>
      <c r="K48" s="193">
        <v>308.64200599999833</v>
      </c>
      <c r="L48" s="193" t="s">
        <v>83</v>
      </c>
      <c r="M48" s="193">
        <f t="shared" si="8"/>
        <v>704.52617199999906</v>
      </c>
      <c r="N48" s="193"/>
      <c r="O48" s="193">
        <v>95.967421000000158</v>
      </c>
      <c r="P48" s="193">
        <v>19.764240999999981</v>
      </c>
      <c r="Q48" s="193">
        <v>8.6739110000000021</v>
      </c>
      <c r="R48" s="193">
        <v>102.52509599999995</v>
      </c>
      <c r="S48" s="193">
        <v>333.80306100000041</v>
      </c>
      <c r="T48" s="193">
        <f t="shared" si="9"/>
        <v>560.73373000000049</v>
      </c>
    </row>
    <row r="49" spans="1:22" x14ac:dyDescent="0.3">
      <c r="A49" s="374"/>
      <c r="B49" s="383"/>
      <c r="C49" s="38" t="s">
        <v>39</v>
      </c>
      <c r="D49" s="192"/>
      <c r="E49" s="193">
        <v>26.258158999999971</v>
      </c>
      <c r="F49" s="193">
        <v>0.19304099999999996</v>
      </c>
      <c r="G49" s="193">
        <v>210.35269499999976</v>
      </c>
      <c r="H49" s="193">
        <v>2.0868330000000004</v>
      </c>
      <c r="I49" s="193">
        <v>403.78636800000021</v>
      </c>
      <c r="J49" s="193">
        <v>203.19888000000049</v>
      </c>
      <c r="K49" s="193">
        <v>1712.5009139999991</v>
      </c>
      <c r="L49" s="193" t="s">
        <v>83</v>
      </c>
      <c r="M49" s="193">
        <f t="shared" si="8"/>
        <v>2558.3768899999995</v>
      </c>
      <c r="N49" s="193"/>
      <c r="O49" s="193">
        <v>78.633852999999959</v>
      </c>
      <c r="P49" s="193">
        <v>291.74577400000004</v>
      </c>
      <c r="Q49" s="193">
        <v>331.2688100000002</v>
      </c>
      <c r="R49" s="193" t="s">
        <v>83</v>
      </c>
      <c r="S49" s="193">
        <v>1292.9435249999965</v>
      </c>
      <c r="T49" s="193">
        <f t="shared" si="9"/>
        <v>1994.5919619999968</v>
      </c>
    </row>
    <row r="50" spans="1:22" x14ac:dyDescent="0.3">
      <c r="A50" s="374"/>
      <c r="B50" s="383"/>
      <c r="C50" s="38" t="s">
        <v>87</v>
      </c>
      <c r="D50" s="192"/>
      <c r="E50" s="193">
        <v>7.0607590000000018</v>
      </c>
      <c r="F50" s="193">
        <v>2.965449</v>
      </c>
      <c r="G50" s="193">
        <v>26.404538000000006</v>
      </c>
      <c r="H50" s="193">
        <v>1.1776869999999999</v>
      </c>
      <c r="I50" s="193">
        <v>1266.9611300000074</v>
      </c>
      <c r="J50" s="193">
        <v>390.19644300000033</v>
      </c>
      <c r="K50" s="193">
        <v>461.0536979999963</v>
      </c>
      <c r="L50" s="193" t="s">
        <v>83</v>
      </c>
      <c r="M50" s="193">
        <f t="shared" si="8"/>
        <v>2155.8197040000041</v>
      </c>
      <c r="N50" s="193"/>
      <c r="O50" s="193">
        <v>5.8965690000000039</v>
      </c>
      <c r="P50" s="193">
        <v>148.01680399999961</v>
      </c>
      <c r="Q50" s="193">
        <v>193.45370099999994</v>
      </c>
      <c r="R50" s="193">
        <v>1435.3613630000027</v>
      </c>
      <c r="S50" s="193" t="s">
        <v>83</v>
      </c>
      <c r="T50" s="193">
        <f t="shared" si="9"/>
        <v>1782.7284370000023</v>
      </c>
    </row>
    <row r="51" spans="1:22" x14ac:dyDescent="0.3">
      <c r="A51" s="374"/>
      <c r="B51" s="384"/>
      <c r="C51" s="186" t="s">
        <v>86</v>
      </c>
      <c r="D51" s="194"/>
      <c r="E51" s="195">
        <f>SUM(E45:E50)</f>
        <v>91.820397999999969</v>
      </c>
      <c r="F51" s="195">
        <f t="shared" ref="F51:L51" si="10">SUM(F45:F50)</f>
        <v>4.1781220000000001</v>
      </c>
      <c r="G51" s="195">
        <f t="shared" si="10"/>
        <v>1058.800657000002</v>
      </c>
      <c r="H51" s="195">
        <f t="shared" si="10"/>
        <v>971.85282999999924</v>
      </c>
      <c r="I51" s="195">
        <f t="shared" si="10"/>
        <v>3075.7272170000051</v>
      </c>
      <c r="J51" s="195">
        <f t="shared" si="10"/>
        <v>1732.2298309999965</v>
      </c>
      <c r="K51" s="195">
        <f t="shared" si="10"/>
        <v>14511.007648000035</v>
      </c>
      <c r="L51" s="195">
        <f t="shared" si="10"/>
        <v>0</v>
      </c>
      <c r="M51" s="195">
        <f t="shared" si="8"/>
        <v>21445.616703000036</v>
      </c>
      <c r="N51" s="195"/>
      <c r="O51" s="195">
        <f>SUM(O45:O50)</f>
        <v>23487.713210999882</v>
      </c>
      <c r="P51" s="195">
        <f t="shared" ref="P51:S51" si="11">SUM(P45:P50)</f>
        <v>131834.56902900047</v>
      </c>
      <c r="Q51" s="195">
        <f t="shared" si="11"/>
        <v>1756.943709000001</v>
      </c>
      <c r="R51" s="195">
        <f t="shared" si="11"/>
        <v>2083.0055940000029</v>
      </c>
      <c r="S51" s="195">
        <f t="shared" si="11"/>
        <v>5818.7858280000091</v>
      </c>
      <c r="T51" s="195">
        <f t="shared" si="9"/>
        <v>164981.0173710004</v>
      </c>
    </row>
    <row r="52" spans="1:22" x14ac:dyDescent="0.3">
      <c r="A52" s="374"/>
      <c r="E52" s="159"/>
      <c r="F52" s="159"/>
      <c r="G52" s="159"/>
      <c r="H52" s="159"/>
      <c r="I52" s="159"/>
      <c r="J52" s="159"/>
      <c r="K52" s="159"/>
      <c r="L52" s="159"/>
      <c r="M52" s="159"/>
      <c r="N52" s="159"/>
      <c r="O52" s="159"/>
      <c r="P52" s="159"/>
      <c r="Q52" s="159"/>
      <c r="R52" s="159"/>
      <c r="S52" s="159"/>
      <c r="T52" s="159"/>
    </row>
    <row r="53" spans="1:22" x14ac:dyDescent="0.3">
      <c r="A53" s="374"/>
      <c r="E53" s="191"/>
      <c r="F53" s="191"/>
      <c r="G53" s="191"/>
      <c r="H53" s="191"/>
      <c r="I53" s="191"/>
      <c r="J53" s="191"/>
      <c r="K53" s="191"/>
      <c r="L53" s="191"/>
      <c r="M53" s="191"/>
      <c r="N53" s="191"/>
      <c r="O53" s="191"/>
      <c r="P53" s="191"/>
      <c r="Q53" s="191"/>
      <c r="R53" s="191"/>
      <c r="S53" s="191"/>
      <c r="T53" s="191"/>
    </row>
    <row r="54" spans="1:22" ht="14.5" thickBot="1" x14ac:dyDescent="0.35">
      <c r="A54" s="375"/>
      <c r="C54" s="186" t="s">
        <v>75</v>
      </c>
      <c r="D54" s="186"/>
      <c r="E54" s="196">
        <f>E43+E51</f>
        <v>816.77319299999965</v>
      </c>
      <c r="F54" s="196">
        <f t="shared" ref="F54:M54" si="12">F43+F51</f>
        <v>16.236013</v>
      </c>
      <c r="G54" s="196">
        <f t="shared" si="12"/>
        <v>8264.1652919999924</v>
      </c>
      <c r="H54" s="196">
        <f t="shared" si="12"/>
        <v>1098.4650079999992</v>
      </c>
      <c r="I54" s="196">
        <f t="shared" si="12"/>
        <v>4833.7216650000055</v>
      </c>
      <c r="J54" s="196">
        <f t="shared" si="12"/>
        <v>2839.9163449999951</v>
      </c>
      <c r="K54" s="196">
        <f t="shared" si="12"/>
        <v>16922.673942000038</v>
      </c>
      <c r="L54" s="196">
        <f>L43+L51</f>
        <v>1374.7593089999973</v>
      </c>
      <c r="M54" s="196">
        <f t="shared" si="12"/>
        <v>36166.710767000026</v>
      </c>
      <c r="N54" s="196"/>
      <c r="O54" s="196">
        <f>O43+O51</f>
        <v>27122.335679999876</v>
      </c>
      <c r="P54" s="196">
        <f t="shared" ref="P54:R54" si="13">P43+P51</f>
        <v>132337.28604900048</v>
      </c>
      <c r="Q54" s="196">
        <f t="shared" si="13"/>
        <v>1997.6668660000012</v>
      </c>
      <c r="R54" s="196">
        <f t="shared" si="13"/>
        <v>3149.2240709999996</v>
      </c>
      <c r="S54" s="196">
        <f>S51</f>
        <v>5818.7858280000091</v>
      </c>
      <c r="T54" s="196">
        <f>T43+T51</f>
        <v>170425.2984940004</v>
      </c>
    </row>
    <row r="57" spans="1:22" x14ac:dyDescent="0.3">
      <c r="A57" s="36" t="s">
        <v>77</v>
      </c>
      <c r="B57" s="361" t="s">
        <v>78</v>
      </c>
      <c r="C57" s="361"/>
      <c r="D57" s="361"/>
      <c r="E57" s="361"/>
      <c r="F57" s="361"/>
      <c r="G57" s="361"/>
      <c r="H57" s="361"/>
      <c r="I57" s="361"/>
      <c r="J57" s="361"/>
      <c r="K57" s="361"/>
      <c r="L57" s="361"/>
      <c r="M57" s="361"/>
      <c r="N57" s="361"/>
      <c r="O57" s="361"/>
      <c r="P57" s="361"/>
      <c r="Q57" s="361"/>
      <c r="R57" s="361"/>
      <c r="S57" s="361"/>
      <c r="T57" s="385"/>
    </row>
    <row r="58" spans="1:22" x14ac:dyDescent="0.3">
      <c r="A58" s="181"/>
      <c r="B58" s="386" t="s">
        <v>89</v>
      </c>
      <c r="C58" s="386"/>
      <c r="D58" s="386"/>
      <c r="E58" s="386"/>
      <c r="F58" s="386"/>
      <c r="G58" s="182"/>
      <c r="H58" s="183"/>
      <c r="I58" s="184"/>
      <c r="J58" s="184"/>
      <c r="K58" s="184"/>
      <c r="L58" s="184"/>
      <c r="M58" s="184"/>
      <c r="N58" s="184"/>
      <c r="O58" s="184"/>
      <c r="P58" s="184"/>
      <c r="Q58" s="184"/>
      <c r="R58" s="184"/>
      <c r="S58" s="184"/>
      <c r="T58" s="184"/>
    </row>
    <row r="59" spans="1:22" x14ac:dyDescent="0.3">
      <c r="A59" s="159"/>
      <c r="B59" s="159"/>
      <c r="C59" s="159"/>
      <c r="D59" s="159"/>
      <c r="E59" s="366" t="s">
        <v>79</v>
      </c>
      <c r="F59" s="367"/>
      <c r="G59" s="367"/>
      <c r="H59" s="367"/>
      <c r="I59" s="367"/>
      <c r="J59" s="367"/>
      <c r="K59" s="367"/>
      <c r="L59" s="367"/>
      <c r="M59" s="367"/>
      <c r="N59" s="367"/>
      <c r="O59" s="367"/>
      <c r="P59" s="367"/>
      <c r="Q59" s="367"/>
      <c r="R59" s="367"/>
      <c r="S59" s="368"/>
      <c r="T59" s="322" t="s">
        <v>61</v>
      </c>
    </row>
    <row r="60" spans="1:22" x14ac:dyDescent="0.3">
      <c r="E60" s="369" t="s">
        <v>80</v>
      </c>
      <c r="F60" s="369"/>
      <c r="G60" s="369"/>
      <c r="H60" s="369"/>
      <c r="I60" s="369"/>
      <c r="J60" s="369"/>
      <c r="K60" s="369"/>
      <c r="L60" s="369"/>
      <c r="M60" s="185"/>
      <c r="N60" s="186"/>
      <c r="O60" s="369" t="s">
        <v>81</v>
      </c>
      <c r="P60" s="369"/>
      <c r="Q60" s="369"/>
      <c r="R60" s="369"/>
      <c r="S60" s="369"/>
    </row>
    <row r="61" spans="1:22" ht="42" x14ac:dyDescent="0.3">
      <c r="A61" s="187"/>
      <c r="B61" s="187"/>
      <c r="C61" s="187"/>
      <c r="D61" s="188"/>
      <c r="E61" s="189" t="s">
        <v>28</v>
      </c>
      <c r="F61" s="189" t="s">
        <v>29</v>
      </c>
      <c r="G61" s="189" t="s">
        <v>30</v>
      </c>
      <c r="H61" s="189" t="s">
        <v>31</v>
      </c>
      <c r="I61" s="189" t="s">
        <v>32</v>
      </c>
      <c r="J61" s="189" t="s">
        <v>33</v>
      </c>
      <c r="K61" s="189" t="s">
        <v>34</v>
      </c>
      <c r="L61" s="189" t="s">
        <v>56</v>
      </c>
      <c r="M61" s="189" t="s">
        <v>82</v>
      </c>
      <c r="N61" s="189"/>
      <c r="O61" s="189" t="s">
        <v>35</v>
      </c>
      <c r="P61" s="189" t="s">
        <v>36</v>
      </c>
      <c r="Q61" s="189" t="s">
        <v>37</v>
      </c>
      <c r="R61" s="189" t="s">
        <v>39</v>
      </c>
      <c r="S61" s="189" t="s">
        <v>154</v>
      </c>
      <c r="T61" s="189" t="s">
        <v>153</v>
      </c>
    </row>
    <row r="62" spans="1:22" x14ac:dyDescent="0.3">
      <c r="D62" s="159"/>
      <c r="E62" s="190"/>
      <c r="F62" s="190"/>
      <c r="G62" s="190"/>
      <c r="H62" s="190"/>
      <c r="I62" s="190"/>
      <c r="J62" s="190"/>
      <c r="K62" s="190"/>
      <c r="L62" s="190"/>
      <c r="M62" s="190"/>
      <c r="N62" s="190"/>
      <c r="O62" s="190"/>
      <c r="P62" s="190"/>
      <c r="Q62" s="190"/>
      <c r="R62" s="190"/>
      <c r="S62" s="190"/>
      <c r="T62" s="190"/>
    </row>
    <row r="63" spans="1:22" x14ac:dyDescent="0.3">
      <c r="A63" s="191"/>
      <c r="B63" s="370" t="s">
        <v>80</v>
      </c>
      <c r="C63" s="200" t="s">
        <v>28</v>
      </c>
      <c r="D63" s="201"/>
      <c r="E63" s="202">
        <v>68.924000000000007</v>
      </c>
      <c r="F63" s="202">
        <v>0.61693500000000001</v>
      </c>
      <c r="G63" s="202">
        <v>324.18616400000002</v>
      </c>
      <c r="H63" s="202">
        <v>0.37671100000000002</v>
      </c>
      <c r="I63" s="202">
        <v>44.817594</v>
      </c>
      <c r="J63" s="202">
        <v>7.9360780000000002</v>
      </c>
      <c r="K63" s="202">
        <v>54.844346000000002</v>
      </c>
      <c r="L63" s="202">
        <v>36.687748999999997</v>
      </c>
      <c r="M63" s="202">
        <v>538.38957700000003</v>
      </c>
      <c r="N63" s="202"/>
      <c r="O63" s="202">
        <v>3.2994349999999999</v>
      </c>
      <c r="P63" s="202">
        <v>5.5335000000000002E-2</v>
      </c>
      <c r="Q63" s="202">
        <v>12.553629000000001</v>
      </c>
      <c r="R63" s="202">
        <v>10.02622</v>
      </c>
      <c r="S63" s="202" t="s">
        <v>83</v>
      </c>
      <c r="T63" s="202">
        <v>25.934619999999999</v>
      </c>
      <c r="U63" s="203"/>
      <c r="V63" s="204"/>
    </row>
    <row r="64" spans="1:22" x14ac:dyDescent="0.3">
      <c r="A64" s="373" t="s">
        <v>84</v>
      </c>
      <c r="B64" s="371"/>
      <c r="C64" s="200" t="s">
        <v>29</v>
      </c>
      <c r="D64" s="201"/>
      <c r="E64" s="202">
        <v>0.90384799999999998</v>
      </c>
      <c r="F64" s="202" t="s">
        <v>83</v>
      </c>
      <c r="G64" s="202">
        <v>1.822179</v>
      </c>
      <c r="H64" s="202" t="s">
        <v>83</v>
      </c>
      <c r="I64" s="202">
        <v>0.49282100000000001</v>
      </c>
      <c r="J64" s="202">
        <v>2.313E-3</v>
      </c>
      <c r="K64" s="202">
        <v>1.830368</v>
      </c>
      <c r="L64" s="202">
        <v>2.6956419999999999</v>
      </c>
      <c r="M64" s="202">
        <v>7.7471709999999998</v>
      </c>
      <c r="N64" s="202"/>
      <c r="O64" s="202">
        <v>0</v>
      </c>
      <c r="P64" s="202">
        <v>0</v>
      </c>
      <c r="Q64" s="202">
        <v>0.372776</v>
      </c>
      <c r="R64" s="202">
        <v>9.7393999999999994E-2</v>
      </c>
      <c r="S64" s="202" t="s">
        <v>83</v>
      </c>
      <c r="T64" s="202">
        <v>0.47016999999999998</v>
      </c>
      <c r="U64" s="203"/>
      <c r="V64" s="204"/>
    </row>
    <row r="65" spans="1:22" x14ac:dyDescent="0.3">
      <c r="A65" s="374"/>
      <c r="B65" s="371"/>
      <c r="C65" s="200" t="s">
        <v>30</v>
      </c>
      <c r="D65" s="201"/>
      <c r="E65" s="202">
        <v>321.92593099999999</v>
      </c>
      <c r="F65" s="202">
        <v>1.5387310000000001</v>
      </c>
      <c r="G65" s="202">
        <v>2613.3145639999998</v>
      </c>
      <c r="H65" s="202">
        <v>49.483961000000001</v>
      </c>
      <c r="I65" s="202">
        <v>211.58743200000001</v>
      </c>
      <c r="J65" s="202">
        <v>402.46430500000002</v>
      </c>
      <c r="K65" s="202">
        <v>1418.610167</v>
      </c>
      <c r="L65" s="202">
        <v>269.408097</v>
      </c>
      <c r="M65" s="202">
        <v>5288.3331879999996</v>
      </c>
      <c r="N65" s="202"/>
      <c r="O65" s="202">
        <v>105.668941</v>
      </c>
      <c r="P65" s="202">
        <v>9.5967540000000007</v>
      </c>
      <c r="Q65" s="202">
        <v>24.826418</v>
      </c>
      <c r="R65" s="202">
        <v>56.233179</v>
      </c>
      <c r="S65" s="202" t="s">
        <v>83</v>
      </c>
      <c r="T65" s="202">
        <v>196.32529</v>
      </c>
      <c r="U65" s="203"/>
      <c r="V65" s="204"/>
    </row>
    <row r="66" spans="1:22" x14ac:dyDescent="0.3">
      <c r="A66" s="374"/>
      <c r="B66" s="371"/>
      <c r="C66" s="200" t="s">
        <v>31</v>
      </c>
      <c r="D66" s="201"/>
      <c r="E66" s="202">
        <v>0.86192500000000005</v>
      </c>
      <c r="F66" s="202">
        <v>0</v>
      </c>
      <c r="G66" s="202">
        <v>81.630025000000003</v>
      </c>
      <c r="H66" s="202">
        <v>4.8800559999999997</v>
      </c>
      <c r="I66" s="202">
        <v>0.831291</v>
      </c>
      <c r="J66" s="202">
        <v>169.17379500000001</v>
      </c>
      <c r="K66" s="202">
        <v>125.324682</v>
      </c>
      <c r="L66" s="202">
        <v>12.433673000000001</v>
      </c>
      <c r="M66" s="202">
        <v>395.135447</v>
      </c>
      <c r="N66" s="202"/>
      <c r="O66" s="202">
        <v>741.65813300000002</v>
      </c>
      <c r="P66" s="202">
        <v>82.225821999999994</v>
      </c>
      <c r="Q66" s="202">
        <v>7.7645090000000003</v>
      </c>
      <c r="R66" s="202">
        <v>34.372010000000003</v>
      </c>
      <c r="S66" s="202" t="s">
        <v>83</v>
      </c>
      <c r="T66" s="202">
        <v>866.02047000000005</v>
      </c>
      <c r="U66" s="203"/>
      <c r="V66" s="204"/>
    </row>
    <row r="67" spans="1:22" x14ac:dyDescent="0.3">
      <c r="A67" s="374"/>
      <c r="B67" s="371"/>
      <c r="C67" s="200" t="s">
        <v>32</v>
      </c>
      <c r="D67" s="201"/>
      <c r="E67" s="202">
        <v>51.764099000000002</v>
      </c>
      <c r="F67" s="202">
        <v>0.98354699999999995</v>
      </c>
      <c r="G67" s="202">
        <v>175.77890400000001</v>
      </c>
      <c r="H67" s="202">
        <v>1.8672960000000001</v>
      </c>
      <c r="I67" s="202">
        <v>71.718052</v>
      </c>
      <c r="J67" s="202">
        <v>6.3128989999999998</v>
      </c>
      <c r="K67" s="202">
        <v>99.065185999999997</v>
      </c>
      <c r="L67" s="202">
        <v>57.376893000000003</v>
      </c>
      <c r="M67" s="202">
        <v>464.86687599999999</v>
      </c>
      <c r="N67" s="202"/>
      <c r="O67" s="202">
        <v>25.026039000000001</v>
      </c>
      <c r="P67" s="202">
        <v>0.52844100000000005</v>
      </c>
      <c r="Q67" s="202">
        <v>3.4494319999999998</v>
      </c>
      <c r="R67" s="202">
        <v>6.8388059999999999</v>
      </c>
      <c r="S67" s="202" t="s">
        <v>83</v>
      </c>
      <c r="T67" s="202">
        <v>35.84272</v>
      </c>
      <c r="U67" s="203"/>
      <c r="V67" s="204"/>
    </row>
    <row r="68" spans="1:22" x14ac:dyDescent="0.3">
      <c r="A68" s="374"/>
      <c r="B68" s="371"/>
      <c r="C68" s="200" t="s">
        <v>33</v>
      </c>
      <c r="D68" s="201"/>
      <c r="E68" s="202">
        <v>9.4446259999999995</v>
      </c>
      <c r="F68" s="202">
        <v>0.89955499999999999</v>
      </c>
      <c r="G68" s="202">
        <v>355.06504000000001</v>
      </c>
      <c r="H68" s="202">
        <v>5.6647460000000001</v>
      </c>
      <c r="I68" s="202">
        <v>47.399852000000003</v>
      </c>
      <c r="J68" s="202">
        <v>75.961798999999999</v>
      </c>
      <c r="K68" s="202">
        <v>603.75961400000006</v>
      </c>
      <c r="L68" s="202">
        <v>236.522988</v>
      </c>
      <c r="M68" s="202">
        <v>1334.71822</v>
      </c>
      <c r="N68" s="202"/>
      <c r="O68" s="202">
        <v>198.69063700000001</v>
      </c>
      <c r="P68" s="202">
        <v>242.10123300000001</v>
      </c>
      <c r="Q68" s="202">
        <v>13.588754</v>
      </c>
      <c r="R68" s="202">
        <v>101.20389299999999</v>
      </c>
      <c r="S68" s="202" t="s">
        <v>83</v>
      </c>
      <c r="T68" s="202">
        <v>555.58452</v>
      </c>
      <c r="U68" s="203"/>
      <c r="V68" s="204"/>
    </row>
    <row r="69" spans="1:22" x14ac:dyDescent="0.3">
      <c r="A69" s="374"/>
      <c r="B69" s="371"/>
      <c r="C69" s="200" t="s">
        <v>34</v>
      </c>
      <c r="D69" s="201"/>
      <c r="E69" s="202">
        <v>123.6386</v>
      </c>
      <c r="F69" s="202">
        <v>2.5728260000000001</v>
      </c>
      <c r="G69" s="202">
        <v>1383.8674759999999</v>
      </c>
      <c r="H69" s="202">
        <v>87.983565999999996</v>
      </c>
      <c r="I69" s="202">
        <v>572.77517399999999</v>
      </c>
      <c r="J69" s="202">
        <v>1066.367763</v>
      </c>
      <c r="K69" s="202">
        <v>355.64725399999998</v>
      </c>
      <c r="L69" s="202">
        <v>794.02648599999998</v>
      </c>
      <c r="M69" s="202">
        <v>4386.8791449999999</v>
      </c>
      <c r="N69" s="202"/>
      <c r="O69" s="202">
        <v>1878.2271430000001</v>
      </c>
      <c r="P69" s="202">
        <v>140.605276</v>
      </c>
      <c r="Q69" s="202">
        <v>179.47298699999999</v>
      </c>
      <c r="R69" s="202">
        <v>399.51748600000002</v>
      </c>
      <c r="S69" s="202" t="s">
        <v>83</v>
      </c>
      <c r="T69" s="202">
        <v>2597.8228899999999</v>
      </c>
      <c r="U69" s="203"/>
      <c r="V69" s="204"/>
    </row>
    <row r="70" spans="1:22" x14ac:dyDescent="0.3">
      <c r="A70" s="374"/>
      <c r="B70" s="371"/>
      <c r="C70" s="200" t="s">
        <v>90</v>
      </c>
      <c r="D70" s="201"/>
      <c r="E70" s="202">
        <v>10.42765</v>
      </c>
      <c r="F70" s="202">
        <v>0.31442700000000001</v>
      </c>
      <c r="G70" s="202">
        <v>95.327805999999995</v>
      </c>
      <c r="H70" s="202">
        <v>0.107629</v>
      </c>
      <c r="I70" s="202">
        <v>350.62439699999999</v>
      </c>
      <c r="J70" s="202">
        <v>182.46016599999999</v>
      </c>
      <c r="K70" s="202">
        <v>362.26749000000001</v>
      </c>
      <c r="L70" s="202" t="s">
        <v>83</v>
      </c>
      <c r="M70" s="202">
        <v>1001.529565</v>
      </c>
      <c r="N70" s="202"/>
      <c r="O70" s="202">
        <v>3.5756960000000002</v>
      </c>
      <c r="P70" s="202">
        <v>12.884613999999999</v>
      </c>
      <c r="Q70" s="202">
        <v>4.4580320000000002</v>
      </c>
      <c r="R70" s="202">
        <v>184.83649500000001</v>
      </c>
      <c r="S70" s="202" t="s">
        <v>83</v>
      </c>
      <c r="T70" s="202">
        <v>205.75484</v>
      </c>
      <c r="U70" s="203"/>
      <c r="V70" s="204"/>
    </row>
    <row r="71" spans="1:22" x14ac:dyDescent="0.3">
      <c r="A71" s="374"/>
      <c r="B71" s="372"/>
      <c r="C71" s="205" t="s">
        <v>86</v>
      </c>
      <c r="D71" s="206"/>
      <c r="E71" s="207">
        <v>587.89067999999997</v>
      </c>
      <c r="F71" s="207">
        <v>6.9260210000000004</v>
      </c>
      <c r="G71" s="207">
        <v>5030.9921999999997</v>
      </c>
      <c r="H71" s="207">
        <v>150.364</v>
      </c>
      <c r="I71" s="207">
        <v>1300.2470000000001</v>
      </c>
      <c r="J71" s="207">
        <v>1910.6790000000001</v>
      </c>
      <c r="K71" s="207">
        <v>3021.3490000000002</v>
      </c>
      <c r="L71" s="207">
        <v>1409.152</v>
      </c>
      <c r="M71" s="207">
        <f>SUM(M63:M70)</f>
        <v>13417.599189</v>
      </c>
      <c r="N71" s="207"/>
      <c r="O71" s="207">
        <v>2956</v>
      </c>
      <c r="P71" s="207">
        <v>487.9975</v>
      </c>
      <c r="Q71" s="207">
        <v>246.48650000000001</v>
      </c>
      <c r="R71" s="207">
        <v>793.12549999999999</v>
      </c>
      <c r="S71" s="207" t="s">
        <v>83</v>
      </c>
      <c r="T71" s="207">
        <f>SUM(T63:T70)</f>
        <v>4483.7555199999997</v>
      </c>
      <c r="U71" s="203"/>
      <c r="V71" s="204"/>
    </row>
    <row r="72" spans="1:22" x14ac:dyDescent="0.3">
      <c r="A72" s="374"/>
      <c r="B72" s="376" t="s">
        <v>81</v>
      </c>
      <c r="C72" s="200"/>
      <c r="D72" s="201"/>
      <c r="E72" s="202"/>
      <c r="F72" s="202"/>
      <c r="G72" s="202"/>
      <c r="H72" s="202"/>
      <c r="I72" s="202"/>
      <c r="J72" s="202"/>
      <c r="K72" s="202"/>
      <c r="L72" s="202"/>
      <c r="M72" s="202"/>
      <c r="N72" s="202"/>
      <c r="O72" s="202"/>
      <c r="P72" s="202"/>
      <c r="Q72" s="202"/>
      <c r="R72" s="202"/>
      <c r="S72" s="202"/>
      <c r="T72" s="202">
        <v>0</v>
      </c>
      <c r="U72" s="203"/>
      <c r="V72" s="204"/>
    </row>
    <row r="73" spans="1:22" x14ac:dyDescent="0.3">
      <c r="A73" s="374"/>
      <c r="B73" s="377"/>
      <c r="C73" s="200" t="s">
        <v>35</v>
      </c>
      <c r="D73" s="201"/>
      <c r="E73" s="202">
        <v>9.6708339999999993</v>
      </c>
      <c r="F73" s="202">
        <v>8.7847999999999996E-2</v>
      </c>
      <c r="G73" s="202">
        <v>303.67889000000002</v>
      </c>
      <c r="H73" s="202">
        <v>463.939075</v>
      </c>
      <c r="I73" s="202">
        <v>797.98221999999998</v>
      </c>
      <c r="J73" s="202">
        <v>857.18501000000003</v>
      </c>
      <c r="K73" s="202">
        <v>6235.0186999999996</v>
      </c>
      <c r="L73" s="202" t="s">
        <v>83</v>
      </c>
      <c r="M73" s="202">
        <v>8667.5625999999993</v>
      </c>
      <c r="N73" s="202"/>
      <c r="O73" s="202">
        <v>154.78595000000001</v>
      </c>
      <c r="P73" s="202">
        <v>34811.809079999999</v>
      </c>
      <c r="Q73" s="202">
        <v>1249.264203</v>
      </c>
      <c r="R73" s="202">
        <v>158.24829</v>
      </c>
      <c r="S73" s="202">
        <v>4638.8779999999997</v>
      </c>
      <c r="T73" s="202">
        <v>41012.9856</v>
      </c>
      <c r="U73" s="203"/>
      <c r="V73" s="204"/>
    </row>
    <row r="74" spans="1:22" x14ac:dyDescent="0.3">
      <c r="A74" s="374"/>
      <c r="B74" s="377"/>
      <c r="C74" s="200" t="s">
        <v>36</v>
      </c>
      <c r="D74" s="201"/>
      <c r="E74" s="202">
        <v>1.6463110000000001</v>
      </c>
      <c r="F74" s="202">
        <v>0</v>
      </c>
      <c r="G74" s="202">
        <v>41.043170000000003</v>
      </c>
      <c r="H74" s="202">
        <v>26.589234000000001</v>
      </c>
      <c r="I74" s="202">
        <v>122.22302999999999</v>
      </c>
      <c r="J74" s="202">
        <v>221.60498999999999</v>
      </c>
      <c r="K74" s="202">
        <v>511.49259999999998</v>
      </c>
      <c r="L74" s="202" t="s">
        <v>83</v>
      </c>
      <c r="M74" s="202">
        <v>924.59929999999997</v>
      </c>
      <c r="N74" s="202"/>
      <c r="O74" s="202">
        <v>18402.193090000001</v>
      </c>
      <c r="P74" s="202">
        <v>38731.821929999998</v>
      </c>
      <c r="Q74" s="202">
        <v>31.061890999999999</v>
      </c>
      <c r="R74" s="202">
        <v>161.42095</v>
      </c>
      <c r="S74" s="202">
        <v>413.24029999999999</v>
      </c>
      <c r="T74" s="202">
        <v>57739.7382</v>
      </c>
      <c r="U74" s="203"/>
      <c r="V74" s="204"/>
    </row>
    <row r="75" spans="1:22" x14ac:dyDescent="0.3">
      <c r="A75" s="374"/>
      <c r="B75" s="377"/>
      <c r="C75" s="200" t="s">
        <v>37</v>
      </c>
      <c r="D75" s="201"/>
      <c r="E75" s="202">
        <v>38.774180000000001</v>
      </c>
      <c r="F75" s="202">
        <v>2.4500000000000001E-2</v>
      </c>
      <c r="G75" s="202">
        <v>27.364930000000001</v>
      </c>
      <c r="H75" s="202">
        <v>0.31817899999999999</v>
      </c>
      <c r="I75" s="202">
        <v>41.610050000000001</v>
      </c>
      <c r="J75" s="202">
        <v>25.27552</v>
      </c>
      <c r="K75" s="202">
        <v>184.80850000000001</v>
      </c>
      <c r="L75" s="202" t="s">
        <v>83</v>
      </c>
      <c r="M75" s="202">
        <v>318.17590000000001</v>
      </c>
      <c r="N75" s="202"/>
      <c r="O75" s="202">
        <v>952.96754999999996</v>
      </c>
      <c r="P75" s="202">
        <v>116.94606</v>
      </c>
      <c r="Q75" s="202" t="s">
        <v>83</v>
      </c>
      <c r="R75" s="202">
        <v>352.24934999999999</v>
      </c>
      <c r="S75" s="202">
        <v>179.62909999999999</v>
      </c>
      <c r="T75" s="202">
        <v>1601.7920999999999</v>
      </c>
      <c r="U75" s="203"/>
      <c r="V75" s="204"/>
    </row>
    <row r="76" spans="1:22" x14ac:dyDescent="0.3">
      <c r="A76" s="374"/>
      <c r="B76" s="377"/>
      <c r="C76" s="200" t="s">
        <v>38</v>
      </c>
      <c r="D76" s="201"/>
      <c r="E76" s="202">
        <v>5.1038069999999998</v>
      </c>
      <c r="F76" s="202">
        <v>0</v>
      </c>
      <c r="G76" s="202">
        <v>28.553229999999999</v>
      </c>
      <c r="H76" s="202">
        <v>0.22039900000000001</v>
      </c>
      <c r="I76" s="202">
        <v>461.20715999999999</v>
      </c>
      <c r="J76" s="202">
        <v>36.577779999999997</v>
      </c>
      <c r="K76" s="202">
        <v>289.98099999999999</v>
      </c>
      <c r="L76" s="202" t="s">
        <v>83</v>
      </c>
      <c r="M76" s="202">
        <v>821.64340000000004</v>
      </c>
      <c r="N76" s="202"/>
      <c r="O76" s="202">
        <v>75.561009999999996</v>
      </c>
      <c r="P76" s="202">
        <v>18.999639999999999</v>
      </c>
      <c r="Q76" s="202">
        <v>5.2656580000000002</v>
      </c>
      <c r="R76" s="202">
        <v>81.82414</v>
      </c>
      <c r="S76" s="202">
        <v>325.5634</v>
      </c>
      <c r="T76" s="202">
        <v>507.21379999999999</v>
      </c>
      <c r="U76" s="203"/>
      <c r="V76" s="204"/>
    </row>
    <row r="77" spans="1:22" x14ac:dyDescent="0.3">
      <c r="A77" s="374"/>
      <c r="B77" s="377"/>
      <c r="C77" s="200" t="s">
        <v>39</v>
      </c>
      <c r="D77" s="201"/>
      <c r="E77" s="202">
        <v>18.995446999999999</v>
      </c>
      <c r="F77" s="202">
        <v>0.19416800000000001</v>
      </c>
      <c r="G77" s="202">
        <v>291.19211999999999</v>
      </c>
      <c r="H77" s="202">
        <v>37.715845999999999</v>
      </c>
      <c r="I77" s="202">
        <v>329.69736</v>
      </c>
      <c r="J77" s="202">
        <v>189.41781</v>
      </c>
      <c r="K77" s="202">
        <v>1083.9531999999999</v>
      </c>
      <c r="L77" s="202" t="s">
        <v>83</v>
      </c>
      <c r="M77" s="202">
        <v>1951.1659</v>
      </c>
      <c r="N77" s="202"/>
      <c r="O77" s="202">
        <v>142.49838</v>
      </c>
      <c r="P77" s="202">
        <v>291.40483</v>
      </c>
      <c r="Q77" s="202">
        <v>469.99120299999998</v>
      </c>
      <c r="R77" s="202" t="s">
        <v>83</v>
      </c>
      <c r="S77" s="202">
        <v>1081.7056</v>
      </c>
      <c r="T77" s="202">
        <v>1985.6</v>
      </c>
      <c r="U77" s="203"/>
      <c r="V77" s="204"/>
    </row>
    <row r="78" spans="1:22" x14ac:dyDescent="0.3">
      <c r="A78" s="374"/>
      <c r="B78" s="377"/>
      <c r="C78" s="200" t="s">
        <v>90</v>
      </c>
      <c r="D78" s="201"/>
      <c r="E78" s="202">
        <v>7.2221099999999998</v>
      </c>
      <c r="F78" s="202">
        <v>0</v>
      </c>
      <c r="G78" s="202">
        <v>43.945309999999999</v>
      </c>
      <c r="H78" s="202">
        <v>2.4346570000000001</v>
      </c>
      <c r="I78" s="202">
        <v>1575.2231099999999</v>
      </c>
      <c r="J78" s="202">
        <v>495.47251999999997</v>
      </c>
      <c r="K78" s="202">
        <v>597.96230000000003</v>
      </c>
      <c r="L78" s="202" t="s">
        <v>83</v>
      </c>
      <c r="M78" s="202">
        <v>2722.26</v>
      </c>
      <c r="N78" s="202"/>
      <c r="O78" s="202">
        <v>8.5202799999999996</v>
      </c>
      <c r="P78" s="202">
        <v>249.12834000000001</v>
      </c>
      <c r="Q78" s="202">
        <v>39.737090000000002</v>
      </c>
      <c r="R78" s="202">
        <v>1877.58996</v>
      </c>
      <c r="S78" s="202" t="s">
        <v>83</v>
      </c>
      <c r="T78" s="202">
        <v>2174.9757</v>
      </c>
      <c r="U78" s="203"/>
      <c r="V78" s="204"/>
    </row>
    <row r="79" spans="1:22" x14ac:dyDescent="0.3">
      <c r="A79" s="374"/>
      <c r="B79" s="378"/>
      <c r="C79" s="205" t="s">
        <v>86</v>
      </c>
      <c r="D79" s="206"/>
      <c r="E79" s="207">
        <v>81.412689999999998</v>
      </c>
      <c r="F79" s="207">
        <v>0.30651600000000001</v>
      </c>
      <c r="G79" s="207">
        <v>735.77769999999998</v>
      </c>
      <c r="H79" s="207">
        <v>531.2174</v>
      </c>
      <c r="I79" s="207">
        <v>3327.9430000000002</v>
      </c>
      <c r="J79" s="207">
        <v>1825.5340000000001</v>
      </c>
      <c r="K79" s="207">
        <v>8903.2160000000003</v>
      </c>
      <c r="L79" s="207">
        <f t="shared" ref="L79" si="14">SUM(L73:L78)</f>
        <v>0</v>
      </c>
      <c r="M79" s="207">
        <f>SUM(M73:M78)</f>
        <v>15405.4071</v>
      </c>
      <c r="N79" s="207"/>
      <c r="O79" s="207">
        <v>19736.526000000002</v>
      </c>
      <c r="P79" s="207">
        <v>74220.109899999996</v>
      </c>
      <c r="Q79" s="207">
        <v>1795.32</v>
      </c>
      <c r="R79" s="207">
        <v>2631.3326999999999</v>
      </c>
      <c r="S79" s="207">
        <v>6639.0159999999996</v>
      </c>
      <c r="T79" s="208">
        <f>SUM(T73:T78)</f>
        <v>105022.30540000001</v>
      </c>
      <c r="U79" s="203"/>
      <c r="V79" s="203"/>
    </row>
    <row r="80" spans="1:22" x14ac:dyDescent="0.3">
      <c r="A80" s="374"/>
      <c r="B80" s="200"/>
      <c r="C80" s="200"/>
      <c r="D80" s="200"/>
      <c r="E80" s="209"/>
      <c r="F80" s="209"/>
      <c r="G80" s="209"/>
      <c r="H80" s="209"/>
      <c r="I80" s="209"/>
      <c r="J80" s="209"/>
      <c r="K80" s="209"/>
      <c r="L80" s="209"/>
      <c r="M80" s="209"/>
      <c r="N80" s="209"/>
      <c r="O80" s="209"/>
      <c r="P80" s="209"/>
      <c r="Q80" s="209"/>
      <c r="R80" s="209"/>
      <c r="S80" s="209"/>
      <c r="T80" s="209"/>
      <c r="U80" s="203"/>
      <c r="V80" s="203"/>
    </row>
    <row r="81" spans="1:20" x14ac:dyDescent="0.3">
      <c r="A81" s="374"/>
      <c r="B81" s="200"/>
      <c r="C81" s="200"/>
      <c r="D81" s="200"/>
      <c r="E81" s="210"/>
      <c r="F81" s="210"/>
      <c r="G81" s="210"/>
      <c r="H81" s="210"/>
      <c r="I81" s="210"/>
      <c r="J81" s="210"/>
      <c r="K81" s="210"/>
      <c r="L81" s="210"/>
      <c r="M81" s="210"/>
      <c r="N81" s="210"/>
      <c r="O81" s="210"/>
      <c r="P81" s="210"/>
      <c r="Q81" s="210"/>
      <c r="R81" s="210"/>
      <c r="S81" s="210"/>
      <c r="T81" s="210"/>
    </row>
    <row r="82" spans="1:20" ht="14.5" thickBot="1" x14ac:dyDescent="0.35">
      <c r="A82" s="375"/>
      <c r="B82" s="200"/>
      <c r="C82" s="205" t="s">
        <v>75</v>
      </c>
      <c r="D82" s="205"/>
      <c r="E82" s="211">
        <v>669.30336799999998</v>
      </c>
      <c r="F82" s="211">
        <v>7.2325369999999998</v>
      </c>
      <c r="G82" s="211">
        <v>5766.7698099999998</v>
      </c>
      <c r="H82" s="211">
        <v>681.58135500000003</v>
      </c>
      <c r="I82" s="211">
        <v>4628.1895370000002</v>
      </c>
      <c r="J82" s="211">
        <v>3736.212759</v>
      </c>
      <c r="K82" s="211">
        <v>11924.565424</v>
      </c>
      <c r="L82" s="211">
        <v>1409</v>
      </c>
      <c r="M82" s="211">
        <f>M71+M79</f>
        <v>28823.006289000001</v>
      </c>
      <c r="N82" s="211"/>
      <c r="O82" s="211">
        <v>22692.672288999998</v>
      </c>
      <c r="P82" s="211">
        <v>74708.107350000006</v>
      </c>
      <c r="Q82" s="211">
        <v>2041.8065819999999</v>
      </c>
      <c r="R82" s="211">
        <v>3424.4581750000002</v>
      </c>
      <c r="S82" s="211">
        <v>6639</v>
      </c>
      <c r="T82" s="211">
        <f>T71+T79</f>
        <v>109506.06092000002</v>
      </c>
    </row>
    <row r="83" spans="1:20" x14ac:dyDescent="0.3">
      <c r="E83" s="197"/>
      <c r="F83" s="197"/>
      <c r="G83" s="197"/>
      <c r="H83" s="197"/>
      <c r="I83" s="198"/>
      <c r="J83" s="197"/>
      <c r="K83" s="197"/>
      <c r="L83" s="197"/>
      <c r="M83" s="198"/>
      <c r="N83" s="197"/>
      <c r="O83" s="197"/>
      <c r="P83" s="197"/>
      <c r="Q83" s="197"/>
      <c r="R83" s="197"/>
      <c r="S83" s="197"/>
      <c r="T83" s="159"/>
    </row>
    <row r="84" spans="1:20" x14ac:dyDescent="0.3">
      <c r="E84" s="179"/>
      <c r="F84" s="179"/>
      <c r="G84" s="179"/>
      <c r="H84" s="179"/>
      <c r="I84" s="179"/>
      <c r="J84" s="179"/>
      <c r="K84" s="179"/>
      <c r="L84" s="179"/>
      <c r="M84" s="179"/>
      <c r="N84" s="179"/>
      <c r="O84" s="179"/>
      <c r="P84" s="179"/>
      <c r="Q84" s="179"/>
      <c r="R84" s="179"/>
      <c r="S84" s="179"/>
    </row>
    <row r="85" spans="1:20" x14ac:dyDescent="0.3">
      <c r="A85" s="212"/>
      <c r="B85" s="73"/>
      <c r="C85" s="31"/>
      <c r="D85" s="31"/>
      <c r="E85" s="39"/>
      <c r="F85" s="39"/>
      <c r="G85" s="39"/>
      <c r="H85" s="39"/>
      <c r="I85" s="39"/>
      <c r="J85" s="39"/>
      <c r="M85" s="179"/>
      <c r="N85" s="179"/>
      <c r="O85" s="179"/>
      <c r="P85" s="179"/>
      <c r="Q85" s="179"/>
      <c r="R85" s="179"/>
      <c r="S85" s="179"/>
    </row>
    <row r="86" spans="1:20" x14ac:dyDescent="0.3">
      <c r="A86" s="76" t="s">
        <v>50</v>
      </c>
      <c r="B86" s="73"/>
      <c r="C86" s="31"/>
      <c r="D86" s="31"/>
      <c r="E86" s="39"/>
      <c r="F86" s="39"/>
      <c r="G86" s="39"/>
      <c r="H86" s="39"/>
      <c r="K86" s="179"/>
      <c r="L86" s="179"/>
      <c r="M86" s="179"/>
      <c r="N86" s="179"/>
      <c r="O86" s="179"/>
      <c r="P86" s="179"/>
      <c r="S86" s="74" t="s">
        <v>26</v>
      </c>
      <c r="T86" s="75">
        <v>42795</v>
      </c>
    </row>
    <row r="87" spans="1:20" x14ac:dyDescent="0.3">
      <c r="A87" s="80" t="s">
        <v>40</v>
      </c>
      <c r="B87" s="73"/>
      <c r="C87" s="31"/>
      <c r="D87" s="31"/>
      <c r="E87" s="32"/>
      <c r="G87" s="39"/>
      <c r="H87" s="39"/>
      <c r="K87" s="179"/>
      <c r="L87" s="179"/>
      <c r="M87" s="179"/>
      <c r="N87" s="179"/>
      <c r="O87" s="179"/>
      <c r="P87" s="179"/>
      <c r="S87" s="78" t="s">
        <v>27</v>
      </c>
      <c r="T87" s="79">
        <v>43040</v>
      </c>
    </row>
  </sheetData>
  <mergeCells count="24">
    <mergeCell ref="E32:L32"/>
    <mergeCell ref="O32:S32"/>
    <mergeCell ref="B1:T1"/>
    <mergeCell ref="B2:F2"/>
    <mergeCell ref="E3:S3"/>
    <mergeCell ref="E4:L4"/>
    <mergeCell ref="O4:S4"/>
    <mergeCell ref="B7:B15"/>
    <mergeCell ref="A8:A26"/>
    <mergeCell ref="B16:B23"/>
    <mergeCell ref="B29:T29"/>
    <mergeCell ref="B30:F30"/>
    <mergeCell ref="E31:S31"/>
    <mergeCell ref="B35:B43"/>
    <mergeCell ref="A36:A54"/>
    <mergeCell ref="B44:B51"/>
    <mergeCell ref="B57:T57"/>
    <mergeCell ref="B58:F58"/>
    <mergeCell ref="E59:S59"/>
    <mergeCell ref="E60:L60"/>
    <mergeCell ref="O60:S60"/>
    <mergeCell ref="B63:B71"/>
    <mergeCell ref="A64:A82"/>
    <mergeCell ref="B72:B79"/>
  </mergeCells>
  <pageMargins left="0.70866141732283472" right="0.70866141732283472" top="0.74803149606299213" bottom="0.74803149606299213" header="0.31496062992125984" footer="0.31496062992125984"/>
  <pageSetup paperSize="9" scale="49" fitToHeight="4" orientation="landscape" r:id="rId1"/>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5"/>
  <sheetViews>
    <sheetView workbookViewId="0">
      <selection activeCell="A2" sqref="A2"/>
    </sheetView>
  </sheetViews>
  <sheetFormatPr defaultColWidth="9.1796875" defaultRowHeight="15.5" x14ac:dyDescent="0.35"/>
  <cols>
    <col min="1" max="1" width="21" style="40" customWidth="1"/>
    <col min="2" max="2" width="32.7265625" style="40" customWidth="1"/>
    <col min="3" max="3" width="22.7265625" style="40" customWidth="1"/>
    <col min="4" max="4" width="22.81640625" style="40" customWidth="1"/>
    <col min="5" max="5" width="10.26953125" style="40" bestFit="1" customWidth="1"/>
    <col min="6" max="6" width="9.1796875" style="40"/>
    <col min="7" max="7" width="25.54296875" style="40" customWidth="1"/>
    <col min="8" max="16384" width="9.1796875" style="40"/>
  </cols>
  <sheetData>
    <row r="1" spans="1:13" s="39" customFormat="1" ht="14.25" customHeight="1" x14ac:dyDescent="0.3">
      <c r="A1" s="36" t="s">
        <v>91</v>
      </c>
      <c r="B1" s="361" t="s">
        <v>92</v>
      </c>
      <c r="C1" s="361"/>
      <c r="D1" s="361"/>
      <c r="E1" s="213"/>
      <c r="F1" s="213"/>
      <c r="G1" s="213"/>
      <c r="H1" s="38"/>
      <c r="I1" s="38"/>
      <c r="J1" s="38"/>
      <c r="K1" s="38"/>
      <c r="L1" s="38"/>
      <c r="M1" s="38"/>
    </row>
    <row r="2" spans="1:13" s="39" customFormat="1" ht="14.25" customHeight="1" x14ac:dyDescent="0.3">
      <c r="A2" s="36"/>
      <c r="B2" s="343" t="s">
        <v>41</v>
      </c>
      <c r="C2" s="343"/>
      <c r="D2" s="343"/>
      <c r="E2" s="213"/>
      <c r="F2" s="213"/>
      <c r="G2" s="213"/>
      <c r="H2" s="38"/>
      <c r="I2" s="38"/>
      <c r="J2" s="38"/>
      <c r="K2" s="38"/>
      <c r="L2" s="38"/>
      <c r="M2" s="38"/>
    </row>
    <row r="3" spans="1:13" x14ac:dyDescent="0.35">
      <c r="A3" s="214"/>
      <c r="B3" s="215"/>
      <c r="C3" s="215"/>
      <c r="D3" s="215"/>
      <c r="E3" s="216"/>
      <c r="F3" s="216"/>
      <c r="G3" s="216"/>
      <c r="H3" s="217"/>
      <c r="I3" s="217"/>
      <c r="J3" s="217"/>
    </row>
    <row r="4" spans="1:13" x14ac:dyDescent="0.35">
      <c r="A4" s="44"/>
      <c r="B4" s="45"/>
      <c r="C4" s="387" t="s">
        <v>61</v>
      </c>
      <c r="D4" s="387"/>
      <c r="E4" s="387"/>
      <c r="F4" s="218"/>
      <c r="G4" s="144" t="s">
        <v>21</v>
      </c>
      <c r="H4" s="38"/>
      <c r="I4" s="38"/>
      <c r="J4" s="38"/>
    </row>
    <row r="5" spans="1:13" ht="15" customHeight="1" x14ac:dyDescent="0.35">
      <c r="A5" s="44"/>
      <c r="B5" s="45"/>
      <c r="C5" s="345" t="s">
        <v>93</v>
      </c>
      <c r="D5" s="345"/>
      <c r="E5" s="345"/>
      <c r="F5" s="345"/>
      <c r="G5" s="345"/>
      <c r="H5" s="38"/>
      <c r="I5" s="38"/>
      <c r="J5" s="38"/>
    </row>
    <row r="6" spans="1:13" ht="26" x14ac:dyDescent="0.35">
      <c r="A6" s="45" t="s">
        <v>44</v>
      </c>
      <c r="B6" s="44" t="s">
        <v>22</v>
      </c>
      <c r="C6" s="47" t="s">
        <v>94</v>
      </c>
      <c r="D6" s="47" t="s">
        <v>52</v>
      </c>
      <c r="E6" s="219" t="s">
        <v>66</v>
      </c>
      <c r="F6" s="220"/>
      <c r="G6" s="47" t="s">
        <v>95</v>
      </c>
      <c r="H6" s="38"/>
      <c r="I6" s="38"/>
      <c r="J6" s="38"/>
    </row>
    <row r="7" spans="1:13" x14ac:dyDescent="0.35">
      <c r="A7" s="42"/>
      <c r="B7" s="51" t="s">
        <v>60</v>
      </c>
      <c r="C7" s="332">
        <v>1457.1731019999897</v>
      </c>
      <c r="D7" s="332">
        <v>2105.1595440000024</v>
      </c>
      <c r="E7" s="62">
        <v>3562.3326459999921</v>
      </c>
      <c r="F7" s="52"/>
      <c r="G7" s="28">
        <f>C7/E7</f>
        <v>0.40905026195018424</v>
      </c>
      <c r="H7" s="38"/>
      <c r="I7" s="38"/>
      <c r="J7" s="38"/>
    </row>
    <row r="8" spans="1:13" x14ac:dyDescent="0.35">
      <c r="A8" s="37"/>
      <c r="B8" s="37" t="s">
        <v>24</v>
      </c>
      <c r="C8" s="326">
        <v>1757.9944480000106</v>
      </c>
      <c r="D8" s="326">
        <v>3075.7272170000356</v>
      </c>
      <c r="E8" s="64">
        <v>4833.7216650000464</v>
      </c>
      <c r="F8" s="37"/>
      <c r="G8" s="27">
        <f>C8/E8</f>
        <v>0.36369376845366908</v>
      </c>
      <c r="H8" s="38"/>
      <c r="I8" s="38"/>
      <c r="J8" s="38"/>
    </row>
    <row r="9" spans="1:13" x14ac:dyDescent="0.35">
      <c r="A9" s="37"/>
      <c r="B9" s="37" t="s">
        <v>25</v>
      </c>
      <c r="C9" s="333">
        <v>1300.2470000000001</v>
      </c>
      <c r="D9" s="334">
        <v>3327.9430000000002</v>
      </c>
      <c r="E9" s="222">
        <v>4628</v>
      </c>
      <c r="F9" s="223"/>
      <c r="G9" s="224">
        <v>0.28094069999999999</v>
      </c>
      <c r="H9" s="38"/>
      <c r="I9" s="38"/>
      <c r="J9" s="38"/>
    </row>
    <row r="10" spans="1:13" x14ac:dyDescent="0.35">
      <c r="A10" s="42"/>
      <c r="B10" s="42"/>
      <c r="C10" s="42"/>
      <c r="D10" s="42"/>
      <c r="E10" s="42"/>
      <c r="F10" s="42"/>
      <c r="G10" s="42"/>
      <c r="H10" s="38"/>
      <c r="I10" s="38"/>
      <c r="J10" s="38"/>
    </row>
    <row r="11" spans="1:13" x14ac:dyDescent="0.35">
      <c r="A11" s="73" t="s">
        <v>42</v>
      </c>
      <c r="B11" s="73"/>
      <c r="C11" s="31"/>
      <c r="D11" s="31"/>
      <c r="E11" s="31"/>
      <c r="F11" s="73"/>
      <c r="G11" s="77"/>
      <c r="H11" s="73"/>
      <c r="I11" s="73"/>
      <c r="J11" s="73"/>
    </row>
    <row r="12" spans="1:13" x14ac:dyDescent="0.35">
      <c r="A12" s="388" t="s">
        <v>67</v>
      </c>
      <c r="B12" s="389"/>
      <c r="C12" s="389"/>
      <c r="D12" s="389"/>
      <c r="E12" s="389"/>
      <c r="F12" s="389"/>
      <c r="G12" s="389"/>
      <c r="H12" s="389"/>
      <c r="I12" s="389"/>
      <c r="J12" s="390"/>
    </row>
    <row r="13" spans="1:13" x14ac:dyDescent="0.35">
      <c r="A13" s="212"/>
      <c r="B13" s="73"/>
      <c r="C13" s="31"/>
      <c r="D13" s="31"/>
      <c r="E13" s="77"/>
      <c r="F13" s="77"/>
      <c r="G13" s="77"/>
      <c r="H13" s="73"/>
      <c r="I13" s="73"/>
      <c r="J13" s="73"/>
    </row>
    <row r="14" spans="1:13" x14ac:dyDescent="0.35">
      <c r="A14" s="76" t="s">
        <v>50</v>
      </c>
      <c r="B14" s="73"/>
      <c r="C14" s="31"/>
      <c r="D14" s="31"/>
      <c r="E14" s="77"/>
      <c r="F14" s="74" t="s">
        <v>26</v>
      </c>
      <c r="G14" s="75">
        <v>42217</v>
      </c>
      <c r="H14" s="73"/>
      <c r="I14" s="73"/>
      <c r="J14" s="73"/>
    </row>
    <row r="15" spans="1:13" x14ac:dyDescent="0.35">
      <c r="A15" s="80" t="s">
        <v>40</v>
      </c>
      <c r="B15" s="73"/>
      <c r="C15" s="31"/>
      <c r="D15" s="31"/>
      <c r="E15" s="31"/>
      <c r="F15" s="78" t="s">
        <v>27</v>
      </c>
      <c r="G15" s="79" t="s">
        <v>62</v>
      </c>
      <c r="H15" s="73"/>
      <c r="I15" s="73"/>
      <c r="J15" s="73"/>
    </row>
  </sheetData>
  <mergeCells count="5">
    <mergeCell ref="B1:D1"/>
    <mergeCell ref="B2:D2"/>
    <mergeCell ref="C4:E4"/>
    <mergeCell ref="C5:G5"/>
    <mergeCell ref="A12:J12"/>
  </mergeCells>
  <pageMargins left="0.70866141732283472" right="0.70866141732283472" top="0.74803149606299213" bottom="0.74803149606299213"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22"/>
  <sheetViews>
    <sheetView showGridLines="0" workbookViewId="0"/>
  </sheetViews>
  <sheetFormatPr defaultColWidth="9.1796875" defaultRowHeight="12.5" x14ac:dyDescent="0.25"/>
  <cols>
    <col min="1" max="1" width="15" style="37" customWidth="1"/>
    <col min="2" max="2" width="16.26953125" style="37" customWidth="1"/>
    <col min="3" max="8" width="12.453125" style="37" customWidth="1"/>
    <col min="9" max="10" width="14.81640625" style="37" customWidth="1"/>
    <col min="11" max="11" width="7.26953125" style="37" customWidth="1"/>
    <col min="12" max="12" width="13" style="37" customWidth="1"/>
    <col min="13" max="13" width="7.1796875" style="37" customWidth="1"/>
    <col min="14" max="14" width="12.81640625" style="37" customWidth="1"/>
    <col min="15" max="15" width="14.1796875" style="37" customWidth="1"/>
    <col min="16" max="19" width="12.81640625" style="37" customWidth="1"/>
    <col min="20" max="20" width="8.7265625" style="37" customWidth="1"/>
    <col min="21" max="21" width="10.54296875" style="37" customWidth="1"/>
    <col min="22" max="24" width="9.1796875" style="37"/>
    <col min="25" max="16384" width="9.1796875" style="42"/>
  </cols>
  <sheetData>
    <row r="1" spans="1:24" ht="13" x14ac:dyDescent="0.25">
      <c r="A1" s="36" t="s">
        <v>96</v>
      </c>
      <c r="B1" s="361" t="s">
        <v>97</v>
      </c>
      <c r="C1" s="361"/>
      <c r="D1" s="361"/>
      <c r="E1" s="361"/>
      <c r="F1" s="361"/>
      <c r="G1" s="361"/>
      <c r="H1" s="361"/>
      <c r="I1" s="361"/>
      <c r="J1" s="361"/>
      <c r="K1" s="361"/>
      <c r="L1" s="361"/>
      <c r="M1" s="361"/>
      <c r="N1" s="361"/>
      <c r="O1" s="361"/>
      <c r="P1" s="361"/>
      <c r="Q1" s="361"/>
      <c r="R1" s="361"/>
      <c r="S1" s="361"/>
      <c r="T1" s="361"/>
      <c r="U1" s="391"/>
    </row>
    <row r="2" spans="1:24" ht="13" x14ac:dyDescent="0.25">
      <c r="A2" s="36"/>
      <c r="B2" s="343" t="s">
        <v>41</v>
      </c>
      <c r="C2" s="343"/>
      <c r="D2" s="343"/>
      <c r="E2" s="343"/>
      <c r="F2" s="343"/>
      <c r="G2" s="343"/>
      <c r="H2" s="343"/>
      <c r="I2" s="343"/>
      <c r="J2" s="343"/>
      <c r="K2" s="343"/>
      <c r="L2" s="343"/>
      <c r="M2" s="343"/>
      <c r="N2" s="343"/>
      <c r="O2" s="343"/>
      <c r="P2" s="343"/>
      <c r="Q2" s="343"/>
      <c r="R2" s="343"/>
      <c r="S2" s="343"/>
      <c r="T2" s="343"/>
      <c r="U2" s="344"/>
    </row>
    <row r="3" spans="1:24" s="226" customFormat="1" ht="13" x14ac:dyDescent="0.25">
      <c r="A3" s="214"/>
      <c r="B3" s="215"/>
      <c r="C3" s="215"/>
      <c r="D3" s="215"/>
      <c r="E3" s="216"/>
      <c r="F3" s="216"/>
      <c r="G3" s="216"/>
      <c r="H3" s="225"/>
      <c r="I3" s="225"/>
      <c r="J3" s="225"/>
      <c r="K3" s="225"/>
      <c r="L3" s="225"/>
      <c r="M3" s="225"/>
      <c r="N3" s="225"/>
      <c r="O3" s="225"/>
      <c r="P3" s="225"/>
      <c r="Q3" s="225"/>
      <c r="R3" s="225"/>
      <c r="S3" s="225"/>
      <c r="T3" s="225"/>
      <c r="U3" s="225"/>
      <c r="V3" s="225"/>
      <c r="W3" s="225"/>
      <c r="X3" s="225"/>
    </row>
    <row r="4" spans="1:24" ht="13" x14ac:dyDescent="0.3">
      <c r="A4" s="51"/>
      <c r="B4" s="51"/>
      <c r="C4" s="227"/>
      <c r="E4" s="228"/>
      <c r="F4" s="218"/>
      <c r="G4" s="229"/>
      <c r="H4" s="229"/>
      <c r="U4" s="144" t="s">
        <v>21</v>
      </c>
    </row>
    <row r="5" spans="1:24" ht="13" x14ac:dyDescent="0.3">
      <c r="A5" s="42"/>
      <c r="B5" s="42"/>
      <c r="C5" s="392" t="s">
        <v>55</v>
      </c>
      <c r="D5" s="393"/>
      <c r="E5" s="393"/>
      <c r="F5" s="393"/>
      <c r="G5" s="393"/>
      <c r="H5" s="393"/>
      <c r="I5" s="393"/>
      <c r="J5" s="393"/>
      <c r="K5" s="393"/>
      <c r="L5" s="394"/>
      <c r="N5" s="395" t="s">
        <v>98</v>
      </c>
      <c r="O5" s="396"/>
      <c r="P5" s="396"/>
      <c r="Q5" s="396"/>
      <c r="R5" s="396"/>
      <c r="S5" s="396"/>
      <c r="T5" s="396"/>
      <c r="U5" s="397"/>
    </row>
    <row r="6" spans="1:24" ht="39" x14ac:dyDescent="0.3">
      <c r="A6" s="45" t="s">
        <v>44</v>
      </c>
      <c r="B6" s="46" t="s">
        <v>22</v>
      </c>
      <c r="C6" s="47" t="s">
        <v>28</v>
      </c>
      <c r="D6" s="48" t="s">
        <v>29</v>
      </c>
      <c r="E6" s="49" t="s">
        <v>30</v>
      </c>
      <c r="F6" s="48" t="s">
        <v>31</v>
      </c>
      <c r="G6" s="48" t="s">
        <v>32</v>
      </c>
      <c r="H6" s="48" t="s">
        <v>33</v>
      </c>
      <c r="I6" s="47" t="s">
        <v>34</v>
      </c>
      <c r="J6" s="47" t="s">
        <v>99</v>
      </c>
      <c r="K6" s="47"/>
      <c r="L6" s="50" t="s">
        <v>57</v>
      </c>
      <c r="M6" s="230"/>
      <c r="N6" s="47" t="s">
        <v>35</v>
      </c>
      <c r="O6" s="47" t="s">
        <v>36</v>
      </c>
      <c r="P6" s="47" t="s">
        <v>37</v>
      </c>
      <c r="Q6" s="47" t="s">
        <v>38</v>
      </c>
      <c r="R6" s="47" t="s">
        <v>39</v>
      </c>
      <c r="S6" s="47" t="s">
        <v>100</v>
      </c>
      <c r="T6" s="47"/>
      <c r="U6" s="50" t="s">
        <v>59</v>
      </c>
    </row>
    <row r="7" spans="1:24" ht="13" x14ac:dyDescent="0.3">
      <c r="A7" s="100"/>
      <c r="B7" s="51" t="s">
        <v>23</v>
      </c>
      <c r="C7" s="28">
        <v>2.1649744890219286E-2</v>
      </c>
      <c r="D7" s="28">
        <v>2.3894820742127802E-4</v>
      </c>
      <c r="E7" s="28">
        <v>0.10992083135180672</v>
      </c>
      <c r="F7" s="28">
        <v>5.0874810976313202E-4</v>
      </c>
      <c r="G7" s="28">
        <v>2.7567663034015265E-2</v>
      </c>
      <c r="H7" s="28">
        <v>1.2574685592682861E-2</v>
      </c>
      <c r="I7" s="28">
        <v>0.15062781029237074</v>
      </c>
      <c r="J7" s="28">
        <v>8.5961830471909209E-2</v>
      </c>
      <c r="K7" s="28"/>
      <c r="L7" s="33">
        <f>SUM(C7:J7)</f>
        <v>0.40905026195018845</v>
      </c>
      <c r="M7" s="28"/>
      <c r="N7" s="28">
        <v>0.16408556866701968</v>
      </c>
      <c r="O7" s="28">
        <v>2.4470288617735064E-2</v>
      </c>
      <c r="P7" s="28">
        <v>7.5040914637818359E-3</v>
      </c>
      <c r="Q7" s="28">
        <v>4.8313682663311729E-2</v>
      </c>
      <c r="R7" s="28">
        <v>8.0143069547582033E-2</v>
      </c>
      <c r="S7" s="28">
        <v>0.26643303709038102</v>
      </c>
      <c r="T7" s="28"/>
      <c r="U7" s="33">
        <f>SUM(N7:S7)</f>
        <v>0.59094973804981143</v>
      </c>
    </row>
    <row r="8" spans="1:24" ht="13" x14ac:dyDescent="0.3">
      <c r="A8" s="103"/>
      <c r="B8" s="37" t="s">
        <v>24</v>
      </c>
      <c r="C8" s="27">
        <v>1.6059535566990482E-2</v>
      </c>
      <c r="D8" s="27">
        <v>1.9548519039521472E-4</v>
      </c>
      <c r="E8" s="27">
        <v>7.6969370349543806E-2</v>
      </c>
      <c r="F8" s="27">
        <v>4.9008841720306188E-4</v>
      </c>
      <c r="G8" s="27">
        <v>4.3200003945614074E-2</v>
      </c>
      <c r="H8" s="27">
        <v>1.1177621250147016E-2</v>
      </c>
      <c r="I8" s="27">
        <v>0.14223737580471604</v>
      </c>
      <c r="J8" s="27">
        <v>7.3364287929060981E-2</v>
      </c>
      <c r="K8" s="27"/>
      <c r="L8" s="33">
        <f t="shared" ref="L8:L9" si="0">SUM(C8:J8)</f>
        <v>0.36369376845367068</v>
      </c>
      <c r="N8" s="27">
        <v>0.1871681649671478</v>
      </c>
      <c r="O8" s="27">
        <v>2.8237196193628984E-2</v>
      </c>
      <c r="P8" s="27">
        <v>6.9954671252259589E-3</v>
      </c>
      <c r="Q8" s="27">
        <v>6.8261277720879948E-2</v>
      </c>
      <c r="R8" s="27">
        <v>8.3535295572298537E-2</v>
      </c>
      <c r="S8" s="27">
        <v>0.26210882996714802</v>
      </c>
      <c r="T8" s="27"/>
      <c r="U8" s="33">
        <f t="shared" ref="U8:U9" si="1">SUM(N8:S8)</f>
        <v>0.63630623154632926</v>
      </c>
    </row>
    <row r="9" spans="1:24" ht="13" x14ac:dyDescent="0.3">
      <c r="A9" s="105"/>
      <c r="B9" s="52" t="s">
        <v>25</v>
      </c>
      <c r="C9" s="28">
        <v>9.6836124999999992E-3</v>
      </c>
      <c r="D9" s="28">
        <v>1.064825E-4</v>
      </c>
      <c r="E9" s="28">
        <v>4.5717106100000002E-2</v>
      </c>
      <c r="F9" s="28">
        <v>1.796147E-4</v>
      </c>
      <c r="G9" s="28">
        <v>1.54959194E-2</v>
      </c>
      <c r="H9" s="28">
        <v>1.0241553800000001E-2</v>
      </c>
      <c r="I9" s="28">
        <v>0.1237579337</v>
      </c>
      <c r="J9" s="28">
        <v>7.5758435200000002E-2</v>
      </c>
      <c r="K9" s="28"/>
      <c r="L9" s="33">
        <f t="shared" si="0"/>
        <v>0.2809406579</v>
      </c>
      <c r="M9" s="52"/>
      <c r="N9" s="28">
        <v>0.17241779199999999</v>
      </c>
      <c r="O9" s="231">
        <v>2.640839E-2</v>
      </c>
      <c r="P9" s="231">
        <v>8.9905669999999997E-3</v>
      </c>
      <c r="Q9" s="231">
        <v>9.9651743000000001E-2</v>
      </c>
      <c r="R9" s="231">
        <v>7.1236787999999995E-2</v>
      </c>
      <c r="S9" s="231">
        <v>0.34035406200000001</v>
      </c>
      <c r="T9" s="28"/>
      <c r="U9" s="33">
        <f t="shared" si="1"/>
        <v>0.71905934199999999</v>
      </c>
    </row>
    <row r="10" spans="1:24" ht="13" x14ac:dyDescent="0.3">
      <c r="A10" s="105"/>
      <c r="B10" s="52"/>
      <c r="C10" s="28"/>
      <c r="D10" s="28"/>
      <c r="E10" s="28"/>
      <c r="F10" s="28"/>
      <c r="G10" s="28"/>
      <c r="H10" s="28"/>
      <c r="I10" s="28"/>
      <c r="J10" s="28"/>
      <c r="K10" s="28"/>
      <c r="L10" s="33"/>
      <c r="M10" s="52"/>
      <c r="N10" s="28"/>
      <c r="O10" s="231"/>
      <c r="P10" s="231"/>
      <c r="Q10" s="231"/>
      <c r="R10" s="231"/>
      <c r="S10" s="231"/>
      <c r="T10" s="28"/>
      <c r="U10" s="33"/>
    </row>
    <row r="11" spans="1:24" ht="14.25" customHeight="1" x14ac:dyDescent="0.3">
      <c r="L11" s="44"/>
      <c r="U11" s="59" t="s">
        <v>61</v>
      </c>
      <c r="V11" s="52"/>
    </row>
    <row r="12" spans="1:24" ht="15.75" customHeight="1" x14ac:dyDescent="0.3">
      <c r="A12" s="232"/>
      <c r="C12" s="392" t="s">
        <v>55</v>
      </c>
      <c r="D12" s="393"/>
      <c r="E12" s="393"/>
      <c r="F12" s="393"/>
      <c r="G12" s="393"/>
      <c r="H12" s="393"/>
      <c r="I12" s="393"/>
      <c r="J12" s="393"/>
      <c r="K12" s="393"/>
      <c r="L12" s="394"/>
      <c r="N12" s="395" t="s">
        <v>98</v>
      </c>
      <c r="O12" s="396"/>
      <c r="P12" s="396"/>
      <c r="Q12" s="396"/>
      <c r="R12" s="396"/>
      <c r="S12" s="396"/>
      <c r="T12" s="396"/>
      <c r="U12" s="397"/>
    </row>
    <row r="13" spans="1:24" ht="55.5" customHeight="1" x14ac:dyDescent="0.3">
      <c r="A13" s="233" t="s">
        <v>44</v>
      </c>
      <c r="B13" s="60" t="s">
        <v>22</v>
      </c>
      <c r="C13" s="47" t="s">
        <v>28</v>
      </c>
      <c r="D13" s="48" t="s">
        <v>29</v>
      </c>
      <c r="E13" s="49" t="s">
        <v>30</v>
      </c>
      <c r="F13" s="48" t="s">
        <v>31</v>
      </c>
      <c r="G13" s="48" t="s">
        <v>32</v>
      </c>
      <c r="H13" s="48" t="s">
        <v>33</v>
      </c>
      <c r="I13" s="47" t="s">
        <v>34</v>
      </c>
      <c r="J13" s="47" t="s">
        <v>99</v>
      </c>
      <c r="K13" s="47"/>
      <c r="L13" s="50" t="s">
        <v>57</v>
      </c>
      <c r="M13" s="234"/>
      <c r="N13" s="47" t="s">
        <v>35</v>
      </c>
      <c r="O13" s="47" t="s">
        <v>36</v>
      </c>
      <c r="P13" s="47" t="s">
        <v>37</v>
      </c>
      <c r="Q13" s="47" t="s">
        <v>38</v>
      </c>
      <c r="R13" s="47" t="s">
        <v>39</v>
      </c>
      <c r="S13" s="47" t="s">
        <v>100</v>
      </c>
      <c r="T13" s="47"/>
      <c r="U13" s="50" t="s">
        <v>59</v>
      </c>
    </row>
    <row r="14" spans="1:24" ht="13" x14ac:dyDescent="0.3">
      <c r="A14" s="100"/>
      <c r="B14" s="51" t="s">
        <v>23</v>
      </c>
      <c r="C14" s="235">
        <v>77.123593</v>
      </c>
      <c r="D14" s="235">
        <v>0.85121299999999989</v>
      </c>
      <c r="E14" s="235">
        <v>391.57456600000216</v>
      </c>
      <c r="F14" s="235">
        <v>1.81233</v>
      </c>
      <c r="G14" s="235">
        <v>98.205186000000182</v>
      </c>
      <c r="H14" s="235">
        <v>44.795213000000103</v>
      </c>
      <c r="I14" s="235">
        <v>536.58636600000818</v>
      </c>
      <c r="J14" s="235">
        <v>306.22463500000038</v>
      </c>
      <c r="K14" s="235"/>
      <c r="L14" s="236">
        <v>1457.1731020000111</v>
      </c>
      <c r="M14" s="235"/>
      <c r="N14" s="323">
        <v>584.52737800000011</v>
      </c>
      <c r="O14" s="324">
        <v>87.17130800000001</v>
      </c>
      <c r="P14" s="324">
        <v>26.732070000000014</v>
      </c>
      <c r="Q14" s="324">
        <v>172.10940899999994</v>
      </c>
      <c r="R14" s="324">
        <v>285.49627300000049</v>
      </c>
      <c r="S14" s="235">
        <v>949.12310599999512</v>
      </c>
      <c r="T14" s="61"/>
      <c r="U14" s="62">
        <v>2105.1595439999955</v>
      </c>
      <c r="V14" s="42"/>
      <c r="W14" s="42"/>
      <c r="X14" s="42"/>
    </row>
    <row r="15" spans="1:24" ht="13" x14ac:dyDescent="0.3">
      <c r="A15" s="103"/>
      <c r="B15" s="37" t="s">
        <v>24</v>
      </c>
      <c r="C15" s="237">
        <v>77.627324999999999</v>
      </c>
      <c r="D15" s="237">
        <v>0.9449209999999999</v>
      </c>
      <c r="E15" s="237">
        <v>372.04851299999871</v>
      </c>
      <c r="F15" s="237">
        <v>2.368951</v>
      </c>
      <c r="G15" s="237">
        <v>208.81679500000035</v>
      </c>
      <c r="H15" s="237">
        <v>54.029510000000045</v>
      </c>
      <c r="I15" s="237">
        <v>687.53588500000319</v>
      </c>
      <c r="J15" s="237">
        <v>354.62254800000028</v>
      </c>
      <c r="K15" s="237"/>
      <c r="L15" s="238">
        <v>1757.9944480000026</v>
      </c>
      <c r="M15" s="239"/>
      <c r="N15" s="325">
        <v>904.71881399999688</v>
      </c>
      <c r="O15" s="326">
        <v>136.49074700000003</v>
      </c>
      <c r="P15" s="326">
        <v>33.814141000000006</v>
      </c>
      <c r="Q15" s="326">
        <v>329.95601699999941</v>
      </c>
      <c r="R15" s="326">
        <v>403.78636799999822</v>
      </c>
      <c r="S15" s="237">
        <v>1266.9611300000054</v>
      </c>
      <c r="T15" s="63"/>
      <c r="U15" s="64">
        <v>3075.7272169999997</v>
      </c>
      <c r="V15" s="42"/>
      <c r="W15" s="42"/>
      <c r="X15" s="42"/>
    </row>
    <row r="16" spans="1:24" s="37" customFormat="1" ht="13" x14ac:dyDescent="0.3">
      <c r="A16" s="105"/>
      <c r="B16" s="52" t="s">
        <v>25</v>
      </c>
      <c r="C16" s="69">
        <v>44.817594</v>
      </c>
      <c r="D16" s="69">
        <v>0.49282100000000001</v>
      </c>
      <c r="E16" s="69">
        <v>211.58743200000001</v>
      </c>
      <c r="F16" s="69">
        <v>0.831291</v>
      </c>
      <c r="G16" s="69">
        <v>71.718052</v>
      </c>
      <c r="H16" s="69">
        <v>47.399852000000003</v>
      </c>
      <c r="I16" s="69">
        <v>572.77517399999999</v>
      </c>
      <c r="J16" s="69">
        <v>350.62439699999999</v>
      </c>
      <c r="K16" s="69"/>
      <c r="L16" s="240">
        <f>SUM(C16:J16)</f>
        <v>1300.246613</v>
      </c>
      <c r="M16" s="241"/>
      <c r="N16" s="327">
        <v>797.98221999999998</v>
      </c>
      <c r="O16" s="327">
        <v>122.22302999999999</v>
      </c>
      <c r="P16" s="327">
        <v>41.610050000000001</v>
      </c>
      <c r="Q16" s="327">
        <v>461.20715999999999</v>
      </c>
      <c r="R16" s="327">
        <v>329.69736</v>
      </c>
      <c r="S16" s="242">
        <v>1575.2231099999999</v>
      </c>
      <c r="T16" s="61"/>
      <c r="U16" s="62">
        <v>3327.942</v>
      </c>
    </row>
    <row r="17" spans="1:25" s="37" customFormat="1" x14ac:dyDescent="0.25">
      <c r="A17" s="105"/>
      <c r="B17" s="52"/>
      <c r="C17" s="52"/>
      <c r="D17" s="52"/>
      <c r="E17" s="52"/>
      <c r="F17" s="52"/>
      <c r="G17" s="52"/>
      <c r="H17" s="52"/>
      <c r="I17" s="52"/>
      <c r="J17" s="52"/>
      <c r="K17" s="52"/>
      <c r="L17" s="52"/>
      <c r="M17" s="52"/>
      <c r="N17" s="52"/>
      <c r="O17" s="52"/>
      <c r="P17" s="52"/>
      <c r="Q17" s="52"/>
      <c r="R17" s="52"/>
      <c r="S17" s="52"/>
      <c r="T17" s="52"/>
      <c r="U17" s="52"/>
    </row>
    <row r="18" spans="1:25" s="37" customFormat="1" x14ac:dyDescent="0.25">
      <c r="A18" s="42"/>
      <c r="L18" s="73"/>
      <c r="M18" s="73"/>
      <c r="N18" s="73"/>
      <c r="O18" s="73"/>
      <c r="P18" s="73"/>
      <c r="Q18" s="73"/>
      <c r="R18" s="73"/>
      <c r="S18" s="73"/>
      <c r="T18" s="73"/>
      <c r="U18" s="73"/>
    </row>
    <row r="19" spans="1:25" s="37" customFormat="1" x14ac:dyDescent="0.25">
      <c r="A19" s="243"/>
      <c r="B19" s="388"/>
      <c r="C19" s="389"/>
      <c r="D19" s="389"/>
      <c r="E19" s="389"/>
      <c r="F19" s="389"/>
      <c r="G19" s="389"/>
      <c r="H19" s="389"/>
      <c r="I19" s="389"/>
      <c r="J19" s="389"/>
      <c r="K19" s="390"/>
      <c r="L19" s="73"/>
      <c r="M19" s="73"/>
      <c r="N19" s="73"/>
      <c r="O19" s="73"/>
      <c r="P19" s="73"/>
      <c r="Q19" s="73"/>
      <c r="R19" s="73"/>
      <c r="S19" s="73"/>
      <c r="T19" s="74" t="s">
        <v>26</v>
      </c>
      <c r="U19" s="75">
        <v>42795</v>
      </c>
    </row>
    <row r="20" spans="1:25" s="37" customFormat="1" x14ac:dyDescent="0.25">
      <c r="A20" s="42"/>
      <c r="B20" s="212"/>
      <c r="C20" s="73"/>
      <c r="D20" s="31"/>
      <c r="E20" s="31"/>
      <c r="F20" s="77"/>
      <c r="G20" s="77"/>
      <c r="H20" s="77"/>
      <c r="I20" s="77"/>
      <c r="J20" s="77"/>
      <c r="K20" s="77"/>
      <c r="L20" s="73"/>
      <c r="M20" s="73"/>
      <c r="N20" s="73"/>
      <c r="O20" s="73"/>
      <c r="P20" s="73"/>
      <c r="Q20" s="73"/>
      <c r="R20" s="73"/>
      <c r="S20" s="73"/>
      <c r="T20" s="78" t="s">
        <v>27</v>
      </c>
      <c r="U20" s="79">
        <v>43040</v>
      </c>
    </row>
    <row r="21" spans="1:25" x14ac:dyDescent="0.25">
      <c r="A21" s="42"/>
      <c r="B21" s="76" t="s">
        <v>50</v>
      </c>
      <c r="C21" s="73"/>
      <c r="D21" s="31"/>
      <c r="E21" s="31"/>
      <c r="F21" s="77"/>
      <c r="G21" s="77"/>
      <c r="H21" s="77"/>
      <c r="I21" s="77"/>
      <c r="J21" s="73"/>
      <c r="K21" s="73"/>
      <c r="Y21" s="37"/>
    </row>
    <row r="22" spans="1:25" x14ac:dyDescent="0.25">
      <c r="A22" s="42"/>
      <c r="B22" s="80" t="s">
        <v>40</v>
      </c>
      <c r="C22" s="73"/>
      <c r="D22" s="31"/>
      <c r="E22" s="31"/>
      <c r="F22" s="31"/>
      <c r="G22" s="73"/>
      <c r="H22" s="77"/>
      <c r="I22" s="77"/>
      <c r="J22" s="73"/>
      <c r="K22" s="73"/>
      <c r="Y22" s="37"/>
    </row>
  </sheetData>
  <mergeCells count="7">
    <mergeCell ref="B19:K19"/>
    <mergeCell ref="B1:U1"/>
    <mergeCell ref="B2:U2"/>
    <mergeCell ref="C5:L5"/>
    <mergeCell ref="N5:U5"/>
    <mergeCell ref="C12:L12"/>
    <mergeCell ref="N12:U12"/>
  </mergeCells>
  <pageMargins left="0.70866141732283472" right="0.70866141732283472" top="0.74803149606299213" bottom="0.74803149606299213" header="0.31496062992125984" footer="0.31496062992125984"/>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EDAFD15-492B-4035-8EFD-175425899C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 sheet</vt:lpstr>
      <vt:lpstr>Contents</vt:lpstr>
      <vt:lpstr>Notes</vt:lpstr>
      <vt:lpstr>P350</vt:lpstr>
      <vt:lpstr>P351</vt:lpstr>
      <vt:lpstr>P360</vt:lpstr>
      <vt:lpstr>P361</vt:lpstr>
      <vt:lpstr>P370</vt:lpstr>
      <vt:lpstr>P371</vt:lpstr>
      <vt:lpstr>P380</vt:lpstr>
      <vt:lpstr>P381</vt:lpstr>
      <vt:lpstr>P382</vt:lpstr>
      <vt:lpstr>P383</vt:lpstr>
      <vt:lpstr>P390</vt:lpstr>
      <vt:lpstr>Contents!Print_Area</vt:lpstr>
      <vt:lpstr>'Cover sheet'!Print_Area</vt:lpstr>
      <vt:lpstr>'P360'!Print_Area</vt:lpstr>
      <vt:lpstr>'P371'!Print_Area</vt:lpstr>
      <vt:lpstr>'P380'!Print_Area</vt:lpstr>
      <vt:lpstr>'P381'!Print_Area</vt:lpstr>
      <vt:lpstr>'P382'!Print_Area</vt:lpstr>
      <vt:lpstr>'P383'!Print_Area</vt:lpstr>
      <vt:lpstr>'P390'!Print_Area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2023-08-21T14:33:45Z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d24d9ed3-ee52-4f82-b983-612545d8de2f</vt:lpwstr>
  </property>
  <property fmtid="{D5CDD505-2E9C-101B-9397-08002B2CF9AE}" pid="3" name="bjSaver">
    <vt:lpwstr>ig6IkrDXgt7J2rnu42lyCuKlHypbKmMh</vt:lpwstr>
  </property>
  <property fmtid="{D5CDD505-2E9C-101B-9397-08002B2CF9AE}" pid="4" name="bjDocumentSecurityLabel">
    <vt:lpwstr>No Marking</vt:lpwstr>
  </property>
</Properties>
</file>